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anu\Desktop\Tableau\Europe Internet Connection\"/>
    </mc:Choice>
  </mc:AlternateContent>
  <xr:revisionPtr revIDLastSave="0" documentId="13_ncr:1_{F7F563E4-E3EC-41C5-8EAC-789B6AFD080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d_down" sheetId="8" r:id="rId2"/>
    <sheet name="ind_upld" sheetId="10" r:id="rId3"/>
    <sheet name="ind_lat" sheetId="13" r:id="rId4"/>
  </sheets>
  <definedNames>
    <definedName name="_xlcn.WorksheetConnection_AverageInternetSpeedsAcrossEurope.xlsxDATA1" hidden="1">DATA[]</definedName>
    <definedName name="_xlcn.WorksheetConnection_AverageInternetSpeedsAcrossEurope.xlsxTable881" hidden="1">Table88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DATA" name="DATA" connection="WorksheetConnection_Average Internet Speeds Across Europe.xlsx!DATA"/>
          <x15:modelTable id="Table88" name="Table88" connection="WorksheetConnection_Average Internet Speeds Across Europe.xlsx!Table88"/>
        </x15:modelTables>
        <x15:modelRelationships>
          <x15:modelRelationship fromTable="DATA" fromColumn="KEY_2" toTable="Table88" toColumn="KEY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E29" i="13"/>
  <c r="E65" i="13"/>
  <c r="E97" i="13"/>
  <c r="E133" i="13"/>
  <c r="E27" i="13"/>
  <c r="E60" i="13"/>
  <c r="E99" i="13"/>
  <c r="E142" i="13"/>
  <c r="E16" i="13"/>
  <c r="E57" i="13"/>
  <c r="E94" i="13"/>
  <c r="E135" i="13"/>
  <c r="E4" i="13"/>
  <c r="E42" i="13"/>
  <c r="E79" i="13"/>
  <c r="E117" i="13"/>
  <c r="E149" i="13"/>
  <c r="E10" i="13"/>
  <c r="E43" i="13"/>
  <c r="E81" i="13"/>
  <c r="E120" i="13"/>
  <c r="E28" i="13"/>
  <c r="E66" i="13"/>
  <c r="E102" i="13"/>
  <c r="E140" i="13"/>
  <c r="E21" i="13"/>
  <c r="E59" i="13"/>
  <c r="E98" i="13"/>
  <c r="E139" i="13"/>
  <c r="E24" i="13"/>
  <c r="E63" i="13"/>
  <c r="E103" i="13"/>
  <c r="E144" i="13"/>
  <c r="E9" i="13"/>
  <c r="E45" i="13"/>
  <c r="E83" i="13"/>
  <c r="E121" i="13"/>
  <c r="E18" i="13"/>
  <c r="E47" i="13"/>
  <c r="E84" i="13"/>
  <c r="E122" i="13"/>
  <c r="E38" i="13"/>
  <c r="E75" i="13"/>
  <c r="E112" i="13"/>
  <c r="E152" i="13"/>
  <c r="E32" i="13"/>
  <c r="E68" i="13"/>
  <c r="E106" i="13"/>
  <c r="E147" i="13"/>
  <c r="E23" i="13"/>
  <c r="E61" i="13"/>
  <c r="E101" i="13"/>
  <c r="E143" i="13"/>
  <c r="E37" i="13"/>
  <c r="E73" i="13"/>
  <c r="E111" i="13"/>
  <c r="E151" i="13"/>
  <c r="E36" i="13"/>
  <c r="E72" i="13"/>
  <c r="E107" i="13"/>
  <c r="E145" i="13"/>
  <c r="E11" i="13"/>
  <c r="E52" i="13"/>
  <c r="E91" i="13"/>
  <c r="E132" i="13"/>
  <c r="E34" i="13"/>
  <c r="E71" i="13"/>
  <c r="E109" i="13"/>
  <c r="E148" i="13"/>
  <c r="E2" i="13"/>
  <c r="E39" i="13"/>
  <c r="E76" i="13"/>
  <c r="E114" i="13"/>
  <c r="E35" i="13"/>
  <c r="E74" i="13"/>
  <c r="E110" i="13"/>
  <c r="E153" i="13"/>
  <c r="E5" i="13"/>
  <c r="E40" i="13"/>
  <c r="E77" i="13"/>
  <c r="E113" i="13"/>
  <c r="E14" i="13"/>
  <c r="E51" i="13"/>
  <c r="E89" i="13"/>
  <c r="E130" i="13"/>
  <c r="E8" i="13"/>
  <c r="E48" i="13"/>
  <c r="E80" i="13"/>
  <c r="E118" i="13"/>
  <c r="E15" i="13"/>
  <c r="E58" i="13"/>
  <c r="E95" i="13"/>
  <c r="E136" i="13"/>
  <c r="E115" i="13"/>
  <c r="E22" i="13"/>
  <c r="E53" i="13"/>
  <c r="E90" i="13"/>
  <c r="E126" i="13"/>
  <c r="E33" i="13"/>
  <c r="E69" i="13"/>
  <c r="E105" i="13"/>
  <c r="E146" i="13"/>
  <c r="E6" i="13"/>
  <c r="E46" i="13"/>
  <c r="E82" i="13"/>
  <c r="E119" i="13"/>
  <c r="E3" i="13"/>
  <c r="E44" i="13"/>
  <c r="E85" i="13"/>
  <c r="E124" i="13"/>
  <c r="E13" i="13"/>
  <c r="E50" i="13"/>
  <c r="E86" i="13"/>
  <c r="E125" i="13"/>
  <c r="E30" i="13"/>
  <c r="E64" i="13"/>
  <c r="E100" i="13"/>
  <c r="E137" i="13"/>
  <c r="E17" i="13"/>
  <c r="E56" i="13"/>
  <c r="E93" i="13"/>
  <c r="E127" i="13"/>
  <c r="E7" i="13"/>
  <c r="E41" i="13"/>
  <c r="E78" i="13"/>
  <c r="E116" i="13"/>
  <c r="E20" i="13"/>
  <c r="E55" i="13"/>
  <c r="E92" i="13"/>
  <c r="E134" i="13"/>
  <c r="E12" i="13"/>
  <c r="E49" i="13"/>
  <c r="E87" i="13"/>
  <c r="E129" i="13"/>
  <c r="E19" i="13"/>
  <c r="E54" i="13"/>
  <c r="E88" i="13"/>
  <c r="E131" i="13"/>
  <c r="E26" i="13"/>
  <c r="E62" i="13"/>
  <c r="E96" i="13"/>
  <c r="E138" i="13"/>
  <c r="E31" i="13"/>
  <c r="E70" i="13"/>
  <c r="E104" i="13"/>
  <c r="E141" i="13"/>
  <c r="E123" i="13"/>
  <c r="E25" i="13"/>
  <c r="E67" i="13"/>
  <c r="E108" i="13"/>
  <c r="E150" i="13"/>
  <c r="E128" i="13"/>
  <c r="A65" i="13"/>
  <c r="A97" i="13"/>
  <c r="A133" i="13"/>
  <c r="A27" i="13"/>
  <c r="A60" i="13"/>
  <c r="A99" i="13"/>
  <c r="A142" i="13"/>
  <c r="A16" i="13"/>
  <c r="A57" i="13"/>
  <c r="A94" i="13"/>
  <c r="A135" i="13"/>
  <c r="A4" i="13"/>
  <c r="A42" i="13"/>
  <c r="A79" i="13"/>
  <c r="A117" i="13"/>
  <c r="A149" i="13"/>
  <c r="A10" i="13"/>
  <c r="A43" i="13"/>
  <c r="A81" i="13"/>
  <c r="A120" i="13"/>
  <c r="A28" i="13"/>
  <c r="A66" i="13"/>
  <c r="A102" i="13"/>
  <c r="A140" i="13"/>
  <c r="A21" i="13"/>
  <c r="A59" i="13"/>
  <c r="A98" i="13"/>
  <c r="A139" i="13"/>
  <c r="A24" i="13"/>
  <c r="A63" i="13"/>
  <c r="A103" i="13"/>
  <c r="A144" i="13"/>
  <c r="A9" i="13"/>
  <c r="A45" i="13"/>
  <c r="A83" i="13"/>
  <c r="A121" i="13"/>
  <c r="A18" i="13"/>
  <c r="A47" i="13"/>
  <c r="A84" i="13"/>
  <c r="A122" i="13"/>
  <c r="A38" i="13"/>
  <c r="A75" i="13"/>
  <c r="A112" i="13"/>
  <c r="A152" i="13"/>
  <c r="A32" i="13"/>
  <c r="A68" i="13"/>
  <c r="A106" i="13"/>
  <c r="A147" i="13"/>
  <c r="A23" i="13"/>
  <c r="A61" i="13"/>
  <c r="A101" i="13"/>
  <c r="A143" i="13"/>
  <c r="A37" i="13"/>
  <c r="A73" i="13"/>
  <c r="A111" i="13"/>
  <c r="A151" i="13"/>
  <c r="A36" i="13"/>
  <c r="A72" i="13"/>
  <c r="A107" i="13"/>
  <c r="A145" i="13"/>
  <c r="A11" i="13"/>
  <c r="A52" i="13"/>
  <c r="A91" i="13"/>
  <c r="A132" i="13"/>
  <c r="A34" i="13"/>
  <c r="A71" i="13"/>
  <c r="A109" i="13"/>
  <c r="A148" i="13"/>
  <c r="A2" i="13"/>
  <c r="A39" i="13"/>
  <c r="A76" i="13"/>
  <c r="A114" i="13"/>
  <c r="A35" i="13"/>
  <c r="A74" i="13"/>
  <c r="A110" i="13"/>
  <c r="A153" i="13"/>
  <c r="A5" i="13"/>
  <c r="A40" i="13"/>
  <c r="A77" i="13"/>
  <c r="A113" i="13"/>
  <c r="A14" i="13"/>
  <c r="A51" i="13"/>
  <c r="A89" i="13"/>
  <c r="A130" i="13"/>
  <c r="A8" i="13"/>
  <c r="A48" i="13"/>
  <c r="A80" i="13"/>
  <c r="A118" i="13"/>
  <c r="A15" i="13"/>
  <c r="A58" i="13"/>
  <c r="A95" i="13"/>
  <c r="A136" i="13"/>
  <c r="A115" i="13"/>
  <c r="A22" i="13"/>
  <c r="A53" i="13"/>
  <c r="A90" i="13"/>
  <c r="A126" i="13"/>
  <c r="A33" i="13"/>
  <c r="A69" i="13"/>
  <c r="A105" i="13"/>
  <c r="A146" i="13"/>
  <c r="A6" i="13"/>
  <c r="A46" i="13"/>
  <c r="A82" i="13"/>
  <c r="A119" i="13"/>
  <c r="A3" i="13"/>
  <c r="A44" i="13"/>
  <c r="A85" i="13"/>
  <c r="A124" i="13"/>
  <c r="A13" i="13"/>
  <c r="A50" i="13"/>
  <c r="A86" i="13"/>
  <c r="A125" i="13"/>
  <c r="A30" i="13"/>
  <c r="A64" i="13"/>
  <c r="A100" i="13"/>
  <c r="A137" i="13"/>
  <c r="A17" i="13"/>
  <c r="A56" i="13"/>
  <c r="A93" i="13"/>
  <c r="A127" i="13"/>
  <c r="A7" i="13"/>
  <c r="A41" i="13"/>
  <c r="A78" i="13"/>
  <c r="A116" i="13"/>
  <c r="A20" i="13"/>
  <c r="A55" i="13"/>
  <c r="A92" i="13"/>
  <c r="A134" i="13"/>
  <c r="A12" i="13"/>
  <c r="A49" i="13"/>
  <c r="A87" i="13"/>
  <c r="A129" i="13"/>
  <c r="A19" i="13"/>
  <c r="A54" i="13"/>
  <c r="A88" i="13"/>
  <c r="A131" i="13"/>
  <c r="A26" i="13"/>
  <c r="A62" i="13"/>
  <c r="A96" i="13"/>
  <c r="A138" i="13"/>
  <c r="A31" i="13"/>
  <c r="A70" i="13"/>
  <c r="A104" i="13"/>
  <c r="A141" i="13"/>
  <c r="A123" i="13"/>
  <c r="A25" i="13"/>
  <c r="A67" i="13"/>
  <c r="A108" i="13"/>
  <c r="A150" i="13"/>
  <c r="A128" i="13"/>
  <c r="A29" i="13"/>
  <c r="K35" i="1"/>
  <c r="K67" i="1"/>
  <c r="K99" i="1"/>
  <c r="K131" i="1"/>
  <c r="K167" i="1"/>
  <c r="K175" i="1"/>
  <c r="K183" i="1"/>
  <c r="K191" i="1"/>
  <c r="K199" i="1"/>
  <c r="K207" i="1"/>
  <c r="K215" i="1"/>
  <c r="K223" i="1"/>
  <c r="K231" i="1"/>
  <c r="K239" i="1"/>
  <c r="K247" i="1"/>
  <c r="K255" i="1"/>
  <c r="K263" i="1"/>
  <c r="K271" i="1"/>
  <c r="K279" i="1"/>
  <c r="K287" i="1"/>
  <c r="K303" i="1"/>
  <c r="K311" i="1"/>
  <c r="K319" i="1"/>
  <c r="K327" i="1"/>
  <c r="K335" i="1"/>
  <c r="K343" i="1"/>
  <c r="K351" i="1"/>
  <c r="K359" i="1"/>
  <c r="K367" i="1"/>
  <c r="K375" i="1"/>
  <c r="K383" i="1"/>
  <c r="K391" i="1"/>
  <c r="K399" i="1"/>
  <c r="K407" i="1"/>
  <c r="K415" i="1"/>
  <c r="K423" i="1"/>
  <c r="K431" i="1"/>
  <c r="K439" i="1"/>
  <c r="K447" i="1"/>
  <c r="K463" i="1"/>
  <c r="K471" i="1"/>
  <c r="K487" i="1"/>
  <c r="K495" i="1"/>
  <c r="K503" i="1"/>
  <c r="K511" i="1"/>
  <c r="K519" i="1"/>
  <c r="D34" i="10"/>
  <c r="A34" i="10" s="1"/>
  <c r="D71" i="10"/>
  <c r="A71" i="10" s="1"/>
  <c r="D108" i="10"/>
  <c r="A108" i="10" s="1"/>
  <c r="D148" i="10"/>
  <c r="A148" i="10" s="1"/>
  <c r="D31" i="10"/>
  <c r="A31" i="10" s="1"/>
  <c r="D68" i="10"/>
  <c r="A68" i="10" s="1"/>
  <c r="D106" i="10"/>
  <c r="A106" i="10" s="1"/>
  <c r="D146" i="10"/>
  <c r="A146" i="10" s="1"/>
  <c r="D27" i="10"/>
  <c r="A27" i="10" s="1"/>
  <c r="D65" i="10"/>
  <c r="A65" i="10" s="1"/>
  <c r="D105" i="10"/>
  <c r="A105" i="10" s="1"/>
  <c r="D145" i="10"/>
  <c r="A145" i="10" s="1"/>
  <c r="D18" i="10"/>
  <c r="A18" i="10" s="1"/>
  <c r="D55" i="10"/>
  <c r="A55" i="10" s="1"/>
  <c r="D92" i="10"/>
  <c r="A92" i="10" s="1"/>
  <c r="D130" i="10"/>
  <c r="A130" i="10" s="1"/>
  <c r="D151" i="10"/>
  <c r="A151" i="10" s="1"/>
  <c r="D11" i="10"/>
  <c r="A11" i="10" s="1"/>
  <c r="D47" i="10"/>
  <c r="A47" i="10" s="1"/>
  <c r="D84" i="10"/>
  <c r="A84" i="10" s="1"/>
  <c r="D121" i="10"/>
  <c r="A121" i="10" s="1"/>
  <c r="D36" i="10"/>
  <c r="A36" i="10" s="1"/>
  <c r="D72" i="10"/>
  <c r="A72" i="10" s="1"/>
  <c r="D109" i="10"/>
  <c r="A109" i="10" s="1"/>
  <c r="D149" i="10"/>
  <c r="A149" i="10" s="1"/>
  <c r="D22" i="10"/>
  <c r="A22" i="10" s="1"/>
  <c r="D61" i="10"/>
  <c r="A61" i="10" s="1"/>
  <c r="D98" i="10"/>
  <c r="A98" i="10" s="1"/>
  <c r="D138" i="10"/>
  <c r="A138" i="10" s="1"/>
  <c r="D25" i="10"/>
  <c r="A25" i="10" s="1"/>
  <c r="D62" i="10"/>
  <c r="A62" i="10" s="1"/>
  <c r="D100" i="10"/>
  <c r="A100" i="10" s="1"/>
  <c r="D141" i="10"/>
  <c r="A141" i="10" s="1"/>
  <c r="D8" i="10"/>
  <c r="A8" i="10" s="1"/>
  <c r="D44" i="10"/>
  <c r="A44" i="10" s="1"/>
  <c r="D80" i="10"/>
  <c r="A80" i="10" s="1"/>
  <c r="D118" i="10"/>
  <c r="A118" i="10" s="1"/>
  <c r="D17" i="10"/>
  <c r="A17" i="10" s="1"/>
  <c r="D54" i="10"/>
  <c r="A54" i="10" s="1"/>
  <c r="D90" i="10"/>
  <c r="A90" i="10" s="1"/>
  <c r="D128" i="10"/>
  <c r="A128" i="10" s="1"/>
  <c r="D38" i="10"/>
  <c r="A38" i="10" s="1"/>
  <c r="D75" i="10"/>
  <c r="A75" i="10" s="1"/>
  <c r="D112" i="10"/>
  <c r="A112" i="10" s="1"/>
  <c r="D152" i="10"/>
  <c r="A152" i="10" s="1"/>
  <c r="D3" i="10"/>
  <c r="A3" i="10" s="1"/>
  <c r="D40" i="10"/>
  <c r="A40" i="10" s="1"/>
  <c r="D77" i="10"/>
  <c r="A77" i="10" s="1"/>
  <c r="D114" i="10"/>
  <c r="A114" i="10" s="1"/>
  <c r="D19" i="10"/>
  <c r="A19" i="10" s="1"/>
  <c r="D57" i="10"/>
  <c r="A57" i="10" s="1"/>
  <c r="D94" i="10"/>
  <c r="A94" i="10" s="1"/>
  <c r="D133" i="10"/>
  <c r="A133" i="10" s="1"/>
  <c r="D10" i="10"/>
  <c r="A10" i="10" s="1"/>
  <c r="D45" i="10"/>
  <c r="A45" i="10" s="1"/>
  <c r="D79" i="10"/>
  <c r="A79" i="10" s="1"/>
  <c r="D116" i="10"/>
  <c r="A116" i="10" s="1"/>
  <c r="D29" i="10"/>
  <c r="A29" i="10" s="1"/>
  <c r="D66" i="10"/>
  <c r="A66" i="10" s="1"/>
  <c r="D101" i="10"/>
  <c r="A101" i="10" s="1"/>
  <c r="D137" i="10"/>
  <c r="A137" i="10" s="1"/>
  <c r="D16" i="10"/>
  <c r="A16" i="10" s="1"/>
  <c r="D52" i="10"/>
  <c r="A52" i="10" s="1"/>
  <c r="D89" i="10"/>
  <c r="A89" i="10" s="1"/>
  <c r="D127" i="10"/>
  <c r="A127" i="10" s="1"/>
  <c r="D21" i="10"/>
  <c r="A21" i="10" s="1"/>
  <c r="D58" i="10"/>
  <c r="A58" i="10" s="1"/>
  <c r="D99" i="10"/>
  <c r="A99" i="10" s="1"/>
  <c r="D139" i="10"/>
  <c r="A139" i="10" s="1"/>
  <c r="D2" i="10"/>
  <c r="A2" i="10" s="1"/>
  <c r="D39" i="10"/>
  <c r="A39" i="10" s="1"/>
  <c r="D76" i="10"/>
  <c r="A76" i="10" s="1"/>
  <c r="D113" i="10"/>
  <c r="A113" i="10" s="1"/>
  <c r="D23" i="10"/>
  <c r="A23" i="10" s="1"/>
  <c r="D59" i="10"/>
  <c r="A59" i="10" s="1"/>
  <c r="D95" i="10"/>
  <c r="A95" i="10" s="1"/>
  <c r="D134" i="10"/>
  <c r="A134" i="10" s="1"/>
  <c r="D13" i="10"/>
  <c r="A13" i="10" s="1"/>
  <c r="D49" i="10"/>
  <c r="A49" i="10" s="1"/>
  <c r="D83" i="10"/>
  <c r="A83" i="10" s="1"/>
  <c r="D117" i="10"/>
  <c r="A117" i="10" s="1"/>
  <c r="D7" i="10"/>
  <c r="A7" i="10" s="1"/>
  <c r="D46" i="10"/>
  <c r="A46" i="10" s="1"/>
  <c r="D86" i="10"/>
  <c r="A86" i="10" s="1"/>
  <c r="D122" i="10"/>
  <c r="A122" i="10" s="1"/>
  <c r="D9" i="10"/>
  <c r="A9" i="10" s="1"/>
  <c r="D48" i="10"/>
  <c r="A48" i="10" s="1"/>
  <c r="D85" i="10"/>
  <c r="A85" i="10" s="1"/>
  <c r="D123" i="10"/>
  <c r="A123" i="10" s="1"/>
  <c r="D12" i="10"/>
  <c r="A12" i="10" s="1"/>
  <c r="D50" i="10"/>
  <c r="A50" i="10" s="1"/>
  <c r="D87" i="10"/>
  <c r="A87" i="10" s="1"/>
  <c r="D125" i="10"/>
  <c r="A125" i="10" s="1"/>
  <c r="D124" i="10"/>
  <c r="A124" i="10" s="1"/>
  <c r="D35" i="10"/>
  <c r="A35" i="10" s="1"/>
  <c r="D73" i="10"/>
  <c r="A73" i="10" s="1"/>
  <c r="D110" i="10"/>
  <c r="A110" i="10" s="1"/>
  <c r="D150" i="10"/>
  <c r="A150" i="10" s="1"/>
  <c r="D32" i="10"/>
  <c r="A32" i="10" s="1"/>
  <c r="D70" i="10"/>
  <c r="A70" i="10" s="1"/>
  <c r="D107" i="10"/>
  <c r="A107" i="10" s="1"/>
  <c r="D147" i="10"/>
  <c r="A147" i="10" s="1"/>
  <c r="D30" i="10"/>
  <c r="A30" i="10" s="1"/>
  <c r="D69" i="10"/>
  <c r="A69" i="10" s="1"/>
  <c r="D104" i="10"/>
  <c r="A104" i="10" s="1"/>
  <c r="D143" i="10"/>
  <c r="A143" i="10" s="1"/>
  <c r="D15" i="10"/>
  <c r="A15" i="10" s="1"/>
  <c r="D51" i="10"/>
  <c r="A51" i="10" s="1"/>
  <c r="D88" i="10"/>
  <c r="A88" i="10" s="1"/>
  <c r="D126" i="10"/>
  <c r="A126" i="10" s="1"/>
  <c r="D4" i="10"/>
  <c r="A4" i="10" s="1"/>
  <c r="D41" i="10"/>
  <c r="A41" i="10" s="1"/>
  <c r="D81" i="10"/>
  <c r="A81" i="10" s="1"/>
  <c r="D119" i="10"/>
  <c r="A119" i="10" s="1"/>
  <c r="D20" i="10"/>
  <c r="A20" i="10" s="1"/>
  <c r="D56" i="10"/>
  <c r="A56" i="10" s="1"/>
  <c r="D93" i="10"/>
  <c r="A93" i="10" s="1"/>
  <c r="D132" i="10"/>
  <c r="A132" i="10" s="1"/>
  <c r="D14" i="10"/>
  <c r="A14" i="10" s="1"/>
  <c r="D53" i="10"/>
  <c r="A53" i="10" s="1"/>
  <c r="D91" i="10"/>
  <c r="A91" i="10" s="1"/>
  <c r="D129" i="10"/>
  <c r="A129" i="10" s="1"/>
  <c r="D5" i="10"/>
  <c r="A5" i="10" s="1"/>
  <c r="D42" i="10"/>
  <c r="A42" i="10" s="1"/>
  <c r="D78" i="10"/>
  <c r="A78" i="10" s="1"/>
  <c r="D115" i="10"/>
  <c r="A115" i="10" s="1"/>
  <c r="D33" i="10"/>
  <c r="A33" i="10" s="1"/>
  <c r="D67" i="10"/>
  <c r="A67" i="10" s="1"/>
  <c r="D103" i="10"/>
  <c r="A103" i="10" s="1"/>
  <c r="D144" i="10"/>
  <c r="A144" i="10" s="1"/>
  <c r="D6" i="10"/>
  <c r="A6" i="10" s="1"/>
  <c r="D43" i="10"/>
  <c r="A43" i="10" s="1"/>
  <c r="D82" i="10"/>
  <c r="A82" i="10" s="1"/>
  <c r="D120" i="10"/>
  <c r="A120" i="10" s="1"/>
  <c r="D26" i="10"/>
  <c r="A26" i="10" s="1"/>
  <c r="D63" i="10"/>
  <c r="A63" i="10" s="1"/>
  <c r="D96" i="10"/>
  <c r="A96" i="10" s="1"/>
  <c r="D136" i="10"/>
  <c r="A136" i="10" s="1"/>
  <c r="D24" i="10"/>
  <c r="A24" i="10" s="1"/>
  <c r="D60" i="10"/>
  <c r="A60" i="10" s="1"/>
  <c r="D97" i="10"/>
  <c r="A97" i="10" s="1"/>
  <c r="D135" i="10"/>
  <c r="A135" i="10" s="1"/>
  <c r="D37" i="10"/>
  <c r="A37" i="10" s="1"/>
  <c r="D74" i="10"/>
  <c r="A74" i="10" s="1"/>
  <c r="D111" i="10"/>
  <c r="A111" i="10" s="1"/>
  <c r="D153" i="10"/>
  <c r="A153" i="10" s="1"/>
  <c r="D131" i="10"/>
  <c r="A131" i="10" s="1"/>
  <c r="D28" i="10"/>
  <c r="A28" i="10" s="1"/>
  <c r="D64" i="10"/>
  <c r="A64" i="10" s="1"/>
  <c r="D102" i="10"/>
  <c r="A102" i="10" s="1"/>
  <c r="D140" i="10"/>
  <c r="A140" i="10" s="1"/>
  <c r="D142" i="10"/>
  <c r="A142" i="10" s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2" i="8"/>
  <c r="H148" i="1"/>
  <c r="I148" i="1" s="1"/>
  <c r="H147" i="1"/>
  <c r="I147" i="1" s="1"/>
  <c r="J147" i="1" s="1"/>
  <c r="H144" i="1"/>
  <c r="I144" i="1" s="1"/>
  <c r="H279" i="1"/>
  <c r="I279" i="1" s="1"/>
  <c r="H439" i="1"/>
  <c r="I439" i="1" s="1"/>
  <c r="H431" i="1"/>
  <c r="I431" i="1" s="1"/>
  <c r="H437" i="1"/>
  <c r="I437" i="1" s="1"/>
  <c r="H43" i="1"/>
  <c r="I43" i="1" s="1"/>
  <c r="J43" i="1" s="1"/>
  <c r="H26" i="1"/>
  <c r="I26" i="1" s="1"/>
  <c r="H19" i="1"/>
  <c r="I19" i="1" s="1"/>
  <c r="H194" i="1"/>
  <c r="I194" i="1" s="1"/>
  <c r="H417" i="1"/>
  <c r="I417" i="1" s="1"/>
  <c r="H412" i="1"/>
  <c r="I412" i="1" s="1"/>
  <c r="H297" i="1"/>
  <c r="I297" i="1" s="1"/>
  <c r="H296" i="1"/>
  <c r="I296" i="1" s="1"/>
  <c r="K296" i="1" s="1"/>
  <c r="H291" i="1"/>
  <c r="I291" i="1" s="1"/>
  <c r="J291" i="1" s="1"/>
  <c r="H280" i="1"/>
  <c r="I280" i="1" s="1"/>
  <c r="H430" i="1"/>
  <c r="I430" i="1" s="1"/>
  <c r="K430" i="1" s="1"/>
  <c r="H519" i="1"/>
  <c r="I519" i="1" s="1"/>
  <c r="H517" i="1"/>
  <c r="I517" i="1" s="1"/>
  <c r="K517" i="1" s="1"/>
  <c r="H25" i="1"/>
  <c r="I25" i="1" s="1"/>
  <c r="H186" i="1"/>
  <c r="I186" i="1" s="1"/>
  <c r="H172" i="1"/>
  <c r="I172" i="1" s="1"/>
  <c r="H158" i="1"/>
  <c r="I158" i="1" s="1"/>
  <c r="H341" i="1"/>
  <c r="I341" i="1" s="1"/>
  <c r="H415" i="1"/>
  <c r="I415" i="1" s="1"/>
  <c r="H403" i="1"/>
  <c r="I403" i="1" s="1"/>
  <c r="J403" i="1" s="1"/>
  <c r="H442" i="1"/>
  <c r="I442" i="1" s="1"/>
  <c r="H432" i="1"/>
  <c r="I432" i="1" s="1"/>
  <c r="K432" i="1" s="1"/>
  <c r="H434" i="1"/>
  <c r="I434" i="1" s="1"/>
  <c r="H429" i="1"/>
  <c r="I429" i="1" s="1"/>
  <c r="H29" i="1"/>
  <c r="I29" i="1" s="1"/>
  <c r="H34" i="1"/>
  <c r="I34" i="1" s="1"/>
  <c r="H15" i="1"/>
  <c r="I15" i="1" s="1"/>
  <c r="H191" i="1"/>
  <c r="I191" i="1" s="1"/>
  <c r="H327" i="1"/>
  <c r="I327" i="1" s="1"/>
  <c r="H324" i="1"/>
  <c r="I324" i="1" s="1"/>
  <c r="H313" i="1"/>
  <c r="I313" i="1" s="1"/>
  <c r="H460" i="1"/>
  <c r="I460" i="1" s="1"/>
  <c r="H509" i="1"/>
  <c r="I509" i="1" s="1"/>
  <c r="H505" i="1"/>
  <c r="I505" i="1" s="1"/>
  <c r="H518" i="1"/>
  <c r="I518" i="1" s="1"/>
  <c r="K518" i="1" s="1"/>
  <c r="H515" i="1"/>
  <c r="I515" i="1" s="1"/>
  <c r="J515" i="1" s="1"/>
  <c r="H122" i="1"/>
  <c r="I122" i="1" s="1"/>
  <c r="K122" i="1" s="1"/>
  <c r="H111" i="1"/>
  <c r="I111" i="1" s="1"/>
  <c r="H176" i="1"/>
  <c r="I176" i="1" s="1"/>
  <c r="K176" i="1" s="1"/>
  <c r="H178" i="1"/>
  <c r="I178" i="1" s="1"/>
  <c r="H159" i="1"/>
  <c r="I159" i="1" s="1"/>
  <c r="H333" i="1"/>
  <c r="I333" i="1" s="1"/>
  <c r="H461" i="1"/>
  <c r="I461" i="1" s="1"/>
  <c r="K461" i="1" s="1"/>
  <c r="H100" i="1"/>
  <c r="I100" i="1" s="1"/>
  <c r="H91" i="1"/>
  <c r="I91" i="1" s="1"/>
  <c r="J91" i="1" s="1"/>
  <c r="H76" i="1"/>
  <c r="I76" i="1" s="1"/>
  <c r="H36" i="1"/>
  <c r="I36" i="1" s="1"/>
  <c r="H39" i="1"/>
  <c r="I39" i="1" s="1"/>
  <c r="H23" i="1"/>
  <c r="I23" i="1" s="1"/>
  <c r="H117" i="1"/>
  <c r="I117" i="1" s="1"/>
  <c r="H98" i="1"/>
  <c r="I98" i="1" s="1"/>
  <c r="K98" i="1" s="1"/>
  <c r="H264" i="1"/>
  <c r="I264" i="1" s="1"/>
  <c r="H256" i="1"/>
  <c r="I256" i="1" s="1"/>
  <c r="K256" i="1" s="1"/>
  <c r="H315" i="1"/>
  <c r="I315" i="1" s="1"/>
  <c r="J315" i="1" s="1"/>
  <c r="H321" i="1"/>
  <c r="I321" i="1" s="1"/>
  <c r="H306" i="1"/>
  <c r="I306" i="1" s="1"/>
  <c r="H455" i="1"/>
  <c r="I455" i="1" s="1"/>
  <c r="H63" i="1"/>
  <c r="I63" i="1" s="1"/>
  <c r="H230" i="1"/>
  <c r="I230" i="1" s="1"/>
  <c r="K230" i="1" s="1"/>
  <c r="H231" i="1"/>
  <c r="I231" i="1" s="1"/>
  <c r="H233" i="1"/>
  <c r="I233" i="1" s="1"/>
  <c r="H7" i="1"/>
  <c r="I7" i="1" s="1"/>
  <c r="H183" i="1"/>
  <c r="I183" i="1" s="1"/>
  <c r="H249" i="1"/>
  <c r="I249" i="1" s="1"/>
  <c r="H243" i="1"/>
  <c r="I243" i="1" s="1"/>
  <c r="J243" i="1" s="1"/>
  <c r="H411" i="1"/>
  <c r="I411" i="1" s="1"/>
  <c r="J411" i="1" s="1"/>
  <c r="H445" i="1"/>
  <c r="I445" i="1" s="1"/>
  <c r="K445" i="1" s="1"/>
  <c r="H457" i="1"/>
  <c r="I457" i="1" s="1"/>
  <c r="H87" i="1"/>
  <c r="I87" i="1" s="1"/>
  <c r="H86" i="1"/>
  <c r="I86" i="1" s="1"/>
  <c r="H77" i="1"/>
  <c r="I77" i="1" s="1"/>
  <c r="H225" i="1"/>
  <c r="I225" i="1" s="1"/>
  <c r="H389" i="1"/>
  <c r="I389" i="1" s="1"/>
  <c r="H381" i="1"/>
  <c r="I381" i="1" s="1"/>
  <c r="H380" i="1"/>
  <c r="I380" i="1" s="1"/>
  <c r="K380" i="1" s="1"/>
  <c r="H170" i="1"/>
  <c r="I170" i="1" s="1"/>
  <c r="H173" i="1"/>
  <c r="I173" i="1" s="1"/>
  <c r="K173" i="1" s="1"/>
  <c r="H406" i="1"/>
  <c r="I406" i="1" s="1"/>
  <c r="K406" i="1" s="1"/>
  <c r="H398" i="1"/>
  <c r="I398" i="1" s="1"/>
  <c r="K398" i="1" s="1"/>
  <c r="H501" i="1"/>
  <c r="I501" i="1" s="1"/>
  <c r="H499" i="1"/>
  <c r="I499" i="1" s="1"/>
  <c r="J499" i="1" s="1"/>
  <c r="H69" i="1"/>
  <c r="I69" i="1" s="1"/>
  <c r="H238" i="1"/>
  <c r="I238" i="1" s="1"/>
  <c r="K238" i="1" s="1"/>
  <c r="H228" i="1"/>
  <c r="I228" i="1" s="1"/>
  <c r="K228" i="1" s="1"/>
  <c r="H227" i="1"/>
  <c r="I227" i="1" s="1"/>
  <c r="J227" i="1" s="1"/>
  <c r="H367" i="1"/>
  <c r="I367" i="1" s="1"/>
  <c r="H490" i="1"/>
  <c r="I490" i="1" s="1"/>
  <c r="H488" i="1"/>
  <c r="I488" i="1" s="1"/>
  <c r="K488" i="1" s="1"/>
  <c r="H494" i="1"/>
  <c r="I494" i="1" s="1"/>
  <c r="H162" i="1"/>
  <c r="I162" i="1" s="1"/>
  <c r="H343" i="1"/>
  <c r="I343" i="1" s="1"/>
  <c r="H70" i="1"/>
  <c r="I70" i="1" s="1"/>
  <c r="H68" i="1"/>
  <c r="I68" i="1" s="1"/>
  <c r="H59" i="1"/>
  <c r="I59" i="1" s="1"/>
  <c r="J59" i="1" s="1"/>
  <c r="H44" i="1"/>
  <c r="I44" i="1" s="1"/>
  <c r="H214" i="1"/>
  <c r="I214" i="1" s="1"/>
  <c r="H385" i="1"/>
  <c r="I385" i="1" s="1"/>
  <c r="H374" i="1"/>
  <c r="I374" i="1" s="1"/>
  <c r="H365" i="1"/>
  <c r="I365" i="1" s="1"/>
  <c r="K365" i="1" s="1"/>
  <c r="H123" i="1"/>
  <c r="I123" i="1" s="1"/>
  <c r="J123" i="1" s="1"/>
  <c r="H127" i="1"/>
  <c r="I127" i="1" s="1"/>
  <c r="H126" i="1"/>
  <c r="I126" i="1" s="1"/>
  <c r="H106" i="1"/>
  <c r="I106" i="1" s="1"/>
  <c r="K106" i="1" s="1"/>
  <c r="H334" i="1"/>
  <c r="I334" i="1" s="1"/>
  <c r="H338" i="1"/>
  <c r="I338" i="1" s="1"/>
  <c r="H221" i="1"/>
  <c r="I221" i="1" s="1"/>
  <c r="H213" i="1"/>
  <c r="I213" i="1" s="1"/>
  <c r="K213" i="1" s="1"/>
  <c r="H209" i="1"/>
  <c r="I209" i="1" s="1"/>
  <c r="H199" i="1"/>
  <c r="I199" i="1" s="1"/>
  <c r="H354" i="1"/>
  <c r="I354" i="1" s="1"/>
  <c r="H478" i="1"/>
  <c r="I478" i="1" s="1"/>
  <c r="K478" i="1" s="1"/>
  <c r="H476" i="1"/>
  <c r="I476" i="1" s="1"/>
  <c r="H61" i="1"/>
  <c r="I61" i="1" s="1"/>
  <c r="H265" i="1"/>
  <c r="I265" i="1" s="1"/>
  <c r="H263" i="1"/>
  <c r="I263" i="1" s="1"/>
  <c r="H268" i="1"/>
  <c r="I268" i="1" s="1"/>
  <c r="K268" i="1" s="1"/>
  <c r="H251" i="1"/>
  <c r="I251" i="1" s="1"/>
  <c r="J251" i="1" s="1"/>
  <c r="H322" i="1"/>
  <c r="I322" i="1" s="1"/>
  <c r="H467" i="1"/>
  <c r="I467" i="1" s="1"/>
  <c r="J467" i="1" s="1"/>
  <c r="H378" i="1"/>
  <c r="I378" i="1" s="1"/>
  <c r="H362" i="1"/>
  <c r="I362" i="1" s="1"/>
  <c r="H360" i="1"/>
  <c r="I360" i="1" s="1"/>
  <c r="H355" i="1"/>
  <c r="I355" i="1" s="1"/>
  <c r="J355" i="1" s="1"/>
  <c r="H60" i="1"/>
  <c r="I60" i="1" s="1"/>
  <c r="H53" i="1"/>
  <c r="I53" i="1" s="1"/>
  <c r="H32" i="1"/>
  <c r="I32" i="1" s="1"/>
  <c r="H197" i="1"/>
  <c r="I197" i="1" s="1"/>
  <c r="H418" i="1"/>
  <c r="I418" i="1" s="1"/>
  <c r="H420" i="1"/>
  <c r="I420" i="1" s="1"/>
  <c r="H424" i="1"/>
  <c r="I424" i="1" s="1"/>
  <c r="H405" i="1"/>
  <c r="I405" i="1" s="1"/>
  <c r="K405" i="1" s="1"/>
  <c r="H472" i="1"/>
  <c r="I472" i="1" s="1"/>
  <c r="K472" i="1" s="1"/>
  <c r="H110" i="1"/>
  <c r="I110" i="1" s="1"/>
  <c r="H481" i="1"/>
  <c r="I481" i="1" s="1"/>
  <c r="H482" i="1"/>
  <c r="I482" i="1" s="1"/>
  <c r="H108" i="1"/>
  <c r="I108" i="1" s="1"/>
  <c r="H113" i="1"/>
  <c r="I113" i="1" s="1"/>
  <c r="H193" i="1"/>
  <c r="I193" i="1" s="1"/>
  <c r="H174" i="1"/>
  <c r="I174" i="1" s="1"/>
  <c r="K174" i="1" s="1"/>
  <c r="H156" i="1"/>
  <c r="I156" i="1" s="1"/>
  <c r="H325" i="1"/>
  <c r="I325" i="1" s="1"/>
  <c r="H507" i="1"/>
  <c r="I507" i="1" s="1"/>
  <c r="J507" i="1" s="1"/>
  <c r="H510" i="1"/>
  <c r="I510" i="1" s="1"/>
  <c r="K510" i="1" s="1"/>
  <c r="H138" i="1"/>
  <c r="I138" i="1" s="1"/>
  <c r="K138" i="1" s="1"/>
  <c r="H132" i="1"/>
  <c r="I132" i="1" s="1"/>
  <c r="H102" i="1"/>
  <c r="I102" i="1" s="1"/>
  <c r="H101" i="1"/>
  <c r="I101" i="1" s="1"/>
  <c r="H118" i="1"/>
  <c r="I118" i="1" s="1"/>
  <c r="H107" i="1"/>
  <c r="I107" i="1" s="1"/>
  <c r="J107" i="1" s="1"/>
  <c r="H272" i="1"/>
  <c r="I272" i="1" s="1"/>
  <c r="K272" i="1" s="1"/>
  <c r="H266" i="1"/>
  <c r="I266" i="1" s="1"/>
  <c r="H311" i="1"/>
  <c r="I311" i="1" s="1"/>
  <c r="H318" i="1"/>
  <c r="I318" i="1" s="1"/>
  <c r="H303" i="1"/>
  <c r="I303" i="1" s="1"/>
  <c r="H451" i="1"/>
  <c r="I451" i="1" s="1"/>
  <c r="J451" i="1" s="1"/>
  <c r="H133" i="1"/>
  <c r="I133" i="1" s="1"/>
  <c r="H130" i="1"/>
  <c r="I130" i="1" s="1"/>
  <c r="K130" i="1" s="1"/>
  <c r="H289" i="1"/>
  <c r="I289" i="1" s="1"/>
  <c r="H286" i="1"/>
  <c r="I286" i="1" s="1"/>
  <c r="K286" i="1" s="1"/>
  <c r="H93" i="1"/>
  <c r="I93" i="1" s="1"/>
  <c r="H257" i="1"/>
  <c r="I257" i="1" s="1"/>
  <c r="H270" i="1"/>
  <c r="I270" i="1" s="1"/>
  <c r="H253" i="1"/>
  <c r="I253" i="1" s="1"/>
  <c r="K253" i="1" s="1"/>
  <c r="H416" i="1"/>
  <c r="I416" i="1" s="1"/>
  <c r="K416" i="1" s="1"/>
  <c r="H413" i="1"/>
  <c r="I413" i="1" s="1"/>
  <c r="K413" i="1" s="1"/>
  <c r="H449" i="1"/>
  <c r="I449" i="1" s="1"/>
  <c r="H125" i="1"/>
  <c r="I125" i="1" s="1"/>
  <c r="H128" i="1"/>
  <c r="I128" i="1" s="1"/>
  <c r="H129" i="1"/>
  <c r="I129" i="1" s="1"/>
  <c r="H282" i="1"/>
  <c r="I282" i="1" s="1"/>
  <c r="H283" i="1"/>
  <c r="I283" i="1" s="1"/>
  <c r="J283" i="1" s="1"/>
  <c r="H444" i="1"/>
  <c r="I444" i="1" s="1"/>
  <c r="K444" i="1" s="1"/>
  <c r="H441" i="1"/>
  <c r="I441" i="1" s="1"/>
  <c r="H247" i="1"/>
  <c r="I247" i="1" s="1"/>
  <c r="H246" i="1"/>
  <c r="I246" i="1" s="1"/>
  <c r="K246" i="1" s="1"/>
  <c r="H414" i="1"/>
  <c r="I414" i="1" s="1"/>
  <c r="H400" i="1"/>
  <c r="I400" i="1" s="1"/>
  <c r="K400" i="1" s="1"/>
  <c r="H502" i="1"/>
  <c r="I502" i="1" s="1"/>
  <c r="H500" i="1"/>
  <c r="I500" i="1" s="1"/>
  <c r="K500" i="1" s="1"/>
  <c r="H124" i="1"/>
  <c r="I124" i="1" s="1"/>
  <c r="H278" i="1"/>
  <c r="I278" i="1" s="1"/>
  <c r="K278" i="1" s="1"/>
  <c r="H276" i="1"/>
  <c r="I276" i="1" s="1"/>
  <c r="H277" i="1"/>
  <c r="I277" i="1" s="1"/>
  <c r="H440" i="1"/>
  <c r="I440" i="1" s="1"/>
  <c r="K440" i="1" s="1"/>
  <c r="H435" i="1"/>
  <c r="I435" i="1" s="1"/>
  <c r="J435" i="1" s="1"/>
  <c r="H522" i="1"/>
  <c r="I522" i="1" s="1"/>
  <c r="H521" i="1"/>
  <c r="I521" i="1" s="1"/>
  <c r="H234" i="1"/>
  <c r="I234" i="1" s="1"/>
  <c r="H399" i="1"/>
  <c r="I399" i="1" s="1"/>
  <c r="H516" i="1"/>
  <c r="I516" i="1" s="1"/>
  <c r="H24" i="1"/>
  <c r="I24" i="1" s="1"/>
  <c r="H22" i="1"/>
  <c r="I22" i="1" s="1"/>
  <c r="H13" i="1"/>
  <c r="I13" i="1" s="1"/>
  <c r="H274" i="1"/>
  <c r="I274" i="1" s="1"/>
  <c r="H425" i="1"/>
  <c r="I425" i="1" s="1"/>
  <c r="H421" i="1"/>
  <c r="I421" i="1" s="1"/>
  <c r="K421" i="1" s="1"/>
  <c r="H422" i="1"/>
  <c r="I422" i="1" s="1"/>
  <c r="K422" i="1" s="1"/>
  <c r="H54" i="1"/>
  <c r="I54" i="1" s="1"/>
  <c r="H65" i="1"/>
  <c r="I65" i="1" s="1"/>
  <c r="H47" i="1"/>
  <c r="I47" i="1" s="1"/>
  <c r="H46" i="1"/>
  <c r="I46" i="1" s="1"/>
  <c r="H390" i="1"/>
  <c r="I390" i="1" s="1"/>
  <c r="H393" i="1"/>
  <c r="I393" i="1" s="1"/>
  <c r="H3" i="1"/>
  <c r="I3" i="1" s="1"/>
  <c r="H166" i="1"/>
  <c r="I166" i="1" s="1"/>
  <c r="K166" i="1" s="1"/>
  <c r="H160" i="1"/>
  <c r="I160" i="1" s="1"/>
  <c r="K160" i="1" s="1"/>
  <c r="H161" i="1"/>
  <c r="I161" i="1" s="1"/>
  <c r="H408" i="1"/>
  <c r="I408" i="1" s="1"/>
  <c r="K408" i="1" s="1"/>
  <c r="H506" i="1"/>
  <c r="I506" i="1" s="1"/>
  <c r="H508" i="1"/>
  <c r="I508" i="1" s="1"/>
  <c r="H33" i="1"/>
  <c r="I33" i="1" s="1"/>
  <c r="H216" i="1"/>
  <c r="I216" i="1" s="1"/>
  <c r="K216" i="1" s="1"/>
  <c r="H202" i="1"/>
  <c r="I202" i="1" s="1"/>
  <c r="H203" i="1"/>
  <c r="I203" i="1" s="1"/>
  <c r="J203" i="1" s="1"/>
  <c r="H192" i="1"/>
  <c r="I192" i="1" s="1"/>
  <c r="K192" i="1" s="1"/>
  <c r="H383" i="1"/>
  <c r="I383" i="1" s="1"/>
  <c r="H496" i="1"/>
  <c r="I496" i="1" s="1"/>
  <c r="K496" i="1" s="1"/>
  <c r="H151" i="1"/>
  <c r="I151" i="1" s="1"/>
  <c r="H319" i="1"/>
  <c r="I319" i="1" s="1"/>
  <c r="H307" i="1"/>
  <c r="I307" i="1" s="1"/>
  <c r="J307" i="1" s="1"/>
  <c r="H305" i="1"/>
  <c r="I305" i="1" s="1"/>
  <c r="H38" i="1"/>
  <c r="I38" i="1" s="1"/>
  <c r="H28" i="1"/>
  <c r="I28" i="1" s="1"/>
  <c r="H21" i="1"/>
  <c r="I21" i="1" s="1"/>
  <c r="H198" i="1"/>
  <c r="I198" i="1" s="1"/>
  <c r="H358" i="1"/>
  <c r="I358" i="1" s="1"/>
  <c r="H356" i="1"/>
  <c r="I356" i="1" s="1"/>
  <c r="K356" i="1" s="1"/>
  <c r="H359" i="1"/>
  <c r="I359" i="1" s="1"/>
  <c r="H339" i="1"/>
  <c r="I339" i="1" s="1"/>
  <c r="J339" i="1" s="1"/>
  <c r="H493" i="1"/>
  <c r="I493" i="1" s="1"/>
  <c r="K493" i="1" s="1"/>
  <c r="H104" i="1"/>
  <c r="I104" i="1" s="1"/>
  <c r="H298" i="1"/>
  <c r="I298" i="1" s="1"/>
  <c r="H450" i="1"/>
  <c r="I450" i="1" s="1"/>
  <c r="H448" i="1"/>
  <c r="I448" i="1" s="1"/>
  <c r="H146" i="1"/>
  <c r="I146" i="1" s="1"/>
  <c r="K146" i="1" s="1"/>
  <c r="H196" i="1"/>
  <c r="I196" i="1" s="1"/>
  <c r="K196" i="1" s="1"/>
  <c r="H190" i="1"/>
  <c r="I190" i="1" s="1"/>
  <c r="K190" i="1" s="1"/>
  <c r="H171" i="1"/>
  <c r="I171" i="1" s="1"/>
  <c r="J171" i="1" s="1"/>
  <c r="H345" i="1"/>
  <c r="I345" i="1" s="1"/>
  <c r="H474" i="1"/>
  <c r="I474" i="1" s="1"/>
  <c r="H475" i="1"/>
  <c r="I475" i="1" s="1"/>
  <c r="J475" i="1" s="1"/>
  <c r="H37" i="1"/>
  <c r="I37" i="1" s="1"/>
  <c r="H16" i="1"/>
  <c r="I16" i="1" s="1"/>
  <c r="H105" i="1"/>
  <c r="I105" i="1" s="1"/>
  <c r="H103" i="1"/>
  <c r="I103" i="1" s="1"/>
  <c r="H145" i="1"/>
  <c r="I145" i="1" s="1"/>
  <c r="H143" i="1"/>
  <c r="I143" i="1" s="1"/>
  <c r="H142" i="1"/>
  <c r="I142" i="1" s="1"/>
  <c r="H295" i="1"/>
  <c r="I295" i="1" s="1"/>
  <c r="H335" i="1"/>
  <c r="I335" i="1" s="1"/>
  <c r="H328" i="1"/>
  <c r="I328" i="1" s="1"/>
  <c r="K328" i="1" s="1"/>
  <c r="H312" i="1"/>
  <c r="I312" i="1" s="1"/>
  <c r="K312" i="1" s="1"/>
  <c r="H458" i="1"/>
  <c r="I458" i="1" s="1"/>
  <c r="H20" i="1"/>
  <c r="I20" i="1" s="1"/>
  <c r="H11" i="1"/>
  <c r="I11" i="1" s="1"/>
  <c r="H188" i="1"/>
  <c r="I188" i="1" s="1"/>
  <c r="H187" i="1"/>
  <c r="I187" i="1" s="1"/>
  <c r="J187" i="1" s="1"/>
  <c r="H90" i="1"/>
  <c r="I90" i="1" s="1"/>
  <c r="H260" i="1"/>
  <c r="I260" i="1" s="1"/>
  <c r="K260" i="1" s="1"/>
  <c r="H294" i="1"/>
  <c r="I294" i="1" s="1"/>
  <c r="K294" i="1" s="1"/>
  <c r="H288" i="1"/>
  <c r="I288" i="1" s="1"/>
  <c r="K288" i="1" s="1"/>
  <c r="H275" i="1"/>
  <c r="I275" i="1" s="1"/>
  <c r="J275" i="1" s="1"/>
  <c r="H433" i="1"/>
  <c r="I433" i="1" s="1"/>
  <c r="H463" i="1"/>
  <c r="I463" i="1" s="1"/>
  <c r="H92" i="1"/>
  <c r="I92" i="1" s="1"/>
  <c r="H78" i="1"/>
  <c r="I78" i="1" s="1"/>
  <c r="H66" i="1"/>
  <c r="I66" i="1" s="1"/>
  <c r="K66" i="1" s="1"/>
  <c r="H185" i="1"/>
  <c r="I185" i="1" s="1"/>
  <c r="H169" i="1"/>
  <c r="I169" i="1" s="1"/>
  <c r="H352" i="1"/>
  <c r="I352" i="1" s="1"/>
  <c r="K352" i="1" s="1"/>
  <c r="H340" i="1"/>
  <c r="I340" i="1" s="1"/>
  <c r="H250" i="1"/>
  <c r="I250" i="1" s="1"/>
  <c r="H248" i="1"/>
  <c r="I248" i="1" s="1"/>
  <c r="K248" i="1" s="1"/>
  <c r="H427" i="1"/>
  <c r="I427" i="1" s="1"/>
  <c r="J427" i="1" s="1"/>
  <c r="H426" i="1"/>
  <c r="I426" i="1" s="1"/>
  <c r="K426" i="1" s="1"/>
  <c r="H423" i="1"/>
  <c r="I423" i="1" s="1"/>
  <c r="H514" i="1"/>
  <c r="I514" i="1" s="1"/>
  <c r="H62" i="1"/>
  <c r="I62" i="1" s="1"/>
  <c r="H232" i="1"/>
  <c r="I232" i="1" s="1"/>
  <c r="K232" i="1" s="1"/>
  <c r="H229" i="1"/>
  <c r="I229" i="1" s="1"/>
  <c r="H222" i="1"/>
  <c r="I222" i="1" s="1"/>
  <c r="H337" i="1"/>
  <c r="I337" i="1" s="1"/>
  <c r="H326" i="1"/>
  <c r="I326" i="1" s="1"/>
  <c r="K326" i="1" s="1"/>
  <c r="H469" i="1"/>
  <c r="I469" i="1" s="1"/>
  <c r="K469" i="1" s="1"/>
  <c r="H470" i="1"/>
  <c r="I470" i="1" s="1"/>
  <c r="K470" i="1" s="1"/>
  <c r="H242" i="1"/>
  <c r="I242" i="1" s="1"/>
  <c r="H407" i="1"/>
  <c r="I407" i="1" s="1"/>
  <c r="H513" i="1"/>
  <c r="I513" i="1" s="1"/>
  <c r="H119" i="1"/>
  <c r="I119" i="1" s="1"/>
  <c r="H120" i="1"/>
  <c r="I120" i="1" s="1"/>
  <c r="H115" i="1"/>
  <c r="I115" i="1" s="1"/>
  <c r="J115" i="1" s="1"/>
  <c r="H215" i="1"/>
  <c r="I215" i="1" s="1"/>
  <c r="H388" i="1"/>
  <c r="I388" i="1" s="1"/>
  <c r="K388" i="1" s="1"/>
  <c r="H366" i="1"/>
  <c r="I366" i="1" s="1"/>
  <c r="K366" i="1" s="1"/>
  <c r="H363" i="1"/>
  <c r="I363" i="1" s="1"/>
  <c r="J363" i="1" s="1"/>
  <c r="H18" i="1"/>
  <c r="I18" i="1" s="1"/>
  <c r="H12" i="1"/>
  <c r="I12" i="1" s="1"/>
  <c r="H6" i="1"/>
  <c r="I6" i="1" s="1"/>
  <c r="H4" i="1"/>
  <c r="I4" i="1" s="1"/>
  <c r="H394" i="1"/>
  <c r="I394" i="1" s="1"/>
  <c r="H391" i="1"/>
  <c r="I391" i="1" s="1"/>
  <c r="H116" i="1"/>
  <c r="I116" i="1" s="1"/>
  <c r="H273" i="1"/>
  <c r="I273" i="1" s="1"/>
  <c r="H269" i="1"/>
  <c r="I269" i="1" s="1"/>
  <c r="H267" i="1"/>
  <c r="I267" i="1" s="1"/>
  <c r="J267" i="1" s="1"/>
  <c r="H357" i="1"/>
  <c r="I357" i="1" s="1"/>
  <c r="H480" i="1"/>
  <c r="I480" i="1" s="1"/>
  <c r="K480" i="1" s="1"/>
  <c r="H477" i="1"/>
  <c r="I477" i="1" s="1"/>
  <c r="K477" i="1" s="1"/>
  <c r="H5" i="1"/>
  <c r="I5" i="1" s="1"/>
  <c r="H177" i="1"/>
  <c r="I177" i="1" s="1"/>
  <c r="H167" i="1"/>
  <c r="I167" i="1" s="1"/>
  <c r="H164" i="1"/>
  <c r="I164" i="1" s="1"/>
  <c r="H155" i="1"/>
  <c r="I155" i="1" s="1"/>
  <c r="J155" i="1" s="1"/>
  <c r="H377" i="1"/>
  <c r="I377" i="1" s="1"/>
  <c r="H495" i="1"/>
  <c r="I495" i="1" s="1"/>
  <c r="H491" i="1"/>
  <c r="I491" i="1" s="1"/>
  <c r="J491" i="1" s="1"/>
  <c r="H262" i="1"/>
  <c r="I262" i="1" s="1"/>
  <c r="K262" i="1" s="1"/>
  <c r="H419" i="1"/>
  <c r="I419" i="1" s="1"/>
  <c r="J419" i="1" s="1"/>
  <c r="H409" i="1"/>
  <c r="I409" i="1" s="1"/>
  <c r="H410" i="1"/>
  <c r="I410" i="1" s="1"/>
  <c r="H17" i="1"/>
  <c r="I17" i="1" s="1"/>
  <c r="H8" i="1"/>
  <c r="I8" i="1" s="1"/>
  <c r="H2" i="1"/>
  <c r="I2" i="1" s="1"/>
  <c r="K2" i="1" s="1"/>
  <c r="H157" i="1"/>
  <c r="I157" i="1" s="1"/>
  <c r="H342" i="1"/>
  <c r="I342" i="1" s="1"/>
  <c r="K342" i="1" s="1"/>
  <c r="H329" i="1"/>
  <c r="I329" i="1" s="1"/>
  <c r="H330" i="1"/>
  <c r="I330" i="1" s="1"/>
  <c r="H317" i="1"/>
  <c r="I317" i="1" s="1"/>
  <c r="H137" i="1"/>
  <c r="I137" i="1" s="1"/>
  <c r="H139" i="1"/>
  <c r="I139" i="1" s="1"/>
  <c r="J139" i="1" s="1"/>
  <c r="H402" i="1"/>
  <c r="I402" i="1" s="1"/>
  <c r="K402" i="1" s="1"/>
  <c r="H504" i="1"/>
  <c r="I504" i="1" s="1"/>
  <c r="K504" i="1" s="1"/>
  <c r="H503" i="1"/>
  <c r="I503" i="1" s="1"/>
  <c r="H84" i="1"/>
  <c r="I84" i="1" s="1"/>
  <c r="H152" i="1"/>
  <c r="I152" i="1" s="1"/>
  <c r="H154" i="1"/>
  <c r="I154" i="1" s="1"/>
  <c r="H150" i="1"/>
  <c r="I150" i="1" s="1"/>
  <c r="H302" i="1"/>
  <c r="I302" i="1" s="1"/>
  <c r="H464" i="1"/>
  <c r="I464" i="1" s="1"/>
  <c r="K464" i="1" s="1"/>
  <c r="H468" i="1"/>
  <c r="I468" i="1" s="1"/>
  <c r="K468" i="1" s="1"/>
  <c r="H81" i="1"/>
  <c r="I81" i="1" s="1"/>
  <c r="H79" i="1"/>
  <c r="I79" i="1" s="1"/>
  <c r="H140" i="1"/>
  <c r="I140" i="1" s="1"/>
  <c r="H134" i="1"/>
  <c r="I134" i="1" s="1"/>
  <c r="H82" i="1"/>
  <c r="I82" i="1" s="1"/>
  <c r="H71" i="1"/>
  <c r="I71" i="1" s="1"/>
  <c r="H67" i="1"/>
  <c r="I67" i="1" s="1"/>
  <c r="J67" i="1" s="1"/>
  <c r="H226" i="1"/>
  <c r="I226" i="1" s="1"/>
  <c r="H300" i="1"/>
  <c r="I300" i="1" s="1"/>
  <c r="K300" i="1" s="1"/>
  <c r="H310" i="1"/>
  <c r="I310" i="1" s="1"/>
  <c r="K310" i="1" s="1"/>
  <c r="H299" i="1"/>
  <c r="I299" i="1" s="1"/>
  <c r="J299" i="1" s="1"/>
  <c r="H446" i="1"/>
  <c r="I446" i="1" s="1"/>
  <c r="H57" i="1"/>
  <c r="I57" i="1" s="1"/>
  <c r="H51" i="1"/>
  <c r="I51" i="1" s="1"/>
  <c r="J51" i="1" s="1"/>
  <c r="H220" i="1"/>
  <c r="I220" i="1" s="1"/>
  <c r="K220" i="1" s="1"/>
  <c r="H212" i="1"/>
  <c r="I212" i="1" s="1"/>
  <c r="K212" i="1" s="1"/>
  <c r="H293" i="1"/>
  <c r="I293" i="1" s="1"/>
  <c r="K293" i="1" s="1"/>
  <c r="H287" i="1"/>
  <c r="I287" i="1" s="1"/>
  <c r="H219" i="1"/>
  <c r="I219" i="1" s="1"/>
  <c r="J219" i="1" s="1"/>
  <c r="H218" i="1"/>
  <c r="I218" i="1" s="1"/>
  <c r="H206" i="1"/>
  <c r="I206" i="1" s="1"/>
  <c r="H382" i="1"/>
  <c r="I382" i="1" s="1"/>
  <c r="H447" i="1"/>
  <c r="I447" i="1" s="1"/>
  <c r="H99" i="1"/>
  <c r="I99" i="1" s="1"/>
  <c r="J99" i="1" s="1"/>
  <c r="H94" i="1"/>
  <c r="I94" i="1" s="1"/>
  <c r="H95" i="1"/>
  <c r="I95" i="1" s="1"/>
  <c r="H210" i="1"/>
  <c r="I210" i="1" s="1"/>
  <c r="H200" i="1"/>
  <c r="I200" i="1" s="1"/>
  <c r="K200" i="1" s="1"/>
  <c r="H369" i="1"/>
  <c r="I369" i="1" s="1"/>
  <c r="H351" i="1"/>
  <c r="I351" i="1" s="1"/>
  <c r="H292" i="1"/>
  <c r="I292" i="1" s="1"/>
  <c r="K292" i="1" s="1"/>
  <c r="H285" i="1"/>
  <c r="I285" i="1" s="1"/>
  <c r="K285" i="1" s="1"/>
  <c r="H372" i="1"/>
  <c r="I372" i="1" s="1"/>
  <c r="K372" i="1" s="1"/>
  <c r="H370" i="1"/>
  <c r="I370" i="1" s="1"/>
  <c r="H364" i="1"/>
  <c r="I364" i="1" s="1"/>
  <c r="H483" i="1"/>
  <c r="I483" i="1" s="1"/>
  <c r="J483" i="1" s="1"/>
  <c r="H88" i="1"/>
  <c r="I88" i="1" s="1"/>
  <c r="H259" i="1"/>
  <c r="I259" i="1" s="1"/>
  <c r="J259" i="1" s="1"/>
  <c r="H255" i="1"/>
  <c r="I255" i="1" s="1"/>
  <c r="H244" i="1"/>
  <c r="I244" i="1" s="1"/>
  <c r="K244" i="1" s="1"/>
  <c r="H346" i="1"/>
  <c r="I346" i="1" s="1"/>
  <c r="H332" i="1"/>
  <c r="I332" i="1" s="1"/>
  <c r="H473" i="1"/>
  <c r="I473" i="1" s="1"/>
  <c r="H471" i="1"/>
  <c r="I471" i="1" s="1"/>
  <c r="H443" i="1"/>
  <c r="I443" i="1" s="1"/>
  <c r="J443" i="1" s="1"/>
  <c r="H438" i="1"/>
  <c r="I438" i="1" s="1"/>
  <c r="H484" i="1"/>
  <c r="I484" i="1" s="1"/>
  <c r="K484" i="1" s="1"/>
  <c r="H45" i="1"/>
  <c r="I45" i="1" s="1"/>
  <c r="H50" i="1"/>
  <c r="I50" i="1" s="1"/>
  <c r="H40" i="1"/>
  <c r="I40" i="1" s="1"/>
  <c r="H239" i="1"/>
  <c r="I239" i="1" s="1"/>
  <c r="H401" i="1"/>
  <c r="I401" i="1" s="1"/>
  <c r="H387" i="1"/>
  <c r="I387" i="1" s="1"/>
  <c r="J387" i="1" s="1"/>
  <c r="H386" i="1"/>
  <c r="I386" i="1" s="1"/>
  <c r="H64" i="1"/>
  <c r="I64" i="1" s="1"/>
  <c r="H58" i="1"/>
  <c r="I58" i="1" s="1"/>
  <c r="H48" i="1"/>
  <c r="I48" i="1" s="1"/>
  <c r="H35" i="1"/>
  <c r="I35" i="1" s="1"/>
  <c r="J35" i="1" s="1"/>
  <c r="H436" i="1"/>
  <c r="I436" i="1" s="1"/>
  <c r="H428" i="1"/>
  <c r="I428" i="1" s="1"/>
  <c r="H9" i="1"/>
  <c r="I9" i="1" s="1"/>
  <c r="H182" i="1"/>
  <c r="I182" i="1" s="1"/>
  <c r="H175" i="1"/>
  <c r="I175" i="1" s="1"/>
  <c r="H168" i="1"/>
  <c r="I168" i="1" s="1"/>
  <c r="K168" i="1" s="1"/>
  <c r="H375" i="1"/>
  <c r="I375" i="1" s="1"/>
  <c r="H492" i="1"/>
  <c r="I492" i="1" s="1"/>
  <c r="H487" i="1"/>
  <c r="I487" i="1" s="1"/>
  <c r="H56" i="1"/>
  <c r="I56" i="1" s="1"/>
  <c r="H205" i="1"/>
  <c r="I205" i="1" s="1"/>
  <c r="H208" i="1"/>
  <c r="I208" i="1" s="1"/>
  <c r="H201" i="1"/>
  <c r="I201" i="1" s="1"/>
  <c r="H179" i="1"/>
  <c r="I179" i="1" s="1"/>
  <c r="J179" i="1" s="1"/>
  <c r="H520" i="1"/>
  <c r="I520" i="1" s="1"/>
  <c r="K520" i="1" s="1"/>
  <c r="H153" i="1"/>
  <c r="I153" i="1" s="1"/>
  <c r="H320" i="1"/>
  <c r="I320" i="1" s="1"/>
  <c r="K320" i="1" s="1"/>
  <c r="H309" i="1"/>
  <c r="I309" i="1" s="1"/>
  <c r="H308" i="1"/>
  <c r="I308" i="1" s="1"/>
  <c r="H49" i="1"/>
  <c r="I49" i="1" s="1"/>
  <c r="H41" i="1"/>
  <c r="I41" i="1" s="1"/>
  <c r="H14" i="1"/>
  <c r="I14" i="1" s="1"/>
  <c r="H207" i="1"/>
  <c r="I207" i="1" s="1"/>
  <c r="H353" i="1"/>
  <c r="I353" i="1" s="1"/>
  <c r="H347" i="1"/>
  <c r="I347" i="1" s="1"/>
  <c r="J347" i="1" s="1"/>
  <c r="H350" i="1"/>
  <c r="I350" i="1" s="1"/>
  <c r="H331" i="1"/>
  <c r="I331" i="1" s="1"/>
  <c r="J331" i="1" s="1"/>
  <c r="H511" i="1"/>
  <c r="I511" i="1" s="1"/>
  <c r="H85" i="1"/>
  <c r="I85" i="1" s="1"/>
  <c r="H301" i="1"/>
  <c r="I301" i="1" s="1"/>
  <c r="K301" i="1" s="1"/>
  <c r="H452" i="1"/>
  <c r="I452" i="1" s="1"/>
  <c r="K452" i="1" s="1"/>
  <c r="H453" i="1"/>
  <c r="I453" i="1" s="1"/>
  <c r="K453" i="1" s="1"/>
  <c r="H96" i="1"/>
  <c r="I96" i="1" s="1"/>
  <c r="H195" i="1"/>
  <c r="I195" i="1" s="1"/>
  <c r="J195" i="1" s="1"/>
  <c r="H184" i="1"/>
  <c r="I184" i="1" s="1"/>
  <c r="K184" i="1" s="1"/>
  <c r="H165" i="1"/>
  <c r="I165" i="1" s="1"/>
  <c r="H349" i="1"/>
  <c r="I349" i="1" s="1"/>
  <c r="K349" i="1" s="1"/>
  <c r="H465" i="1"/>
  <c r="I465" i="1" s="1"/>
  <c r="H466" i="1"/>
  <c r="I466" i="1" s="1"/>
  <c r="H31" i="1"/>
  <c r="I31" i="1" s="1"/>
  <c r="H30" i="1"/>
  <c r="I30" i="1" s="1"/>
  <c r="H80" i="1"/>
  <c r="I80" i="1" s="1"/>
  <c r="H75" i="1"/>
  <c r="I75" i="1" s="1"/>
  <c r="J75" i="1" s="1"/>
  <c r="H97" i="1"/>
  <c r="I97" i="1" s="1"/>
  <c r="H89" i="1"/>
  <c r="I89" i="1" s="1"/>
  <c r="H83" i="1"/>
  <c r="I83" i="1" s="1"/>
  <c r="J83" i="1" s="1"/>
  <c r="H252" i="1"/>
  <c r="I252" i="1" s="1"/>
  <c r="K252" i="1" s="1"/>
  <c r="H348" i="1"/>
  <c r="I348" i="1" s="1"/>
  <c r="H344" i="1"/>
  <c r="I344" i="1" s="1"/>
  <c r="K344" i="1" s="1"/>
  <c r="H323" i="1"/>
  <c r="I323" i="1" s="1"/>
  <c r="J323" i="1" s="1"/>
  <c r="H462" i="1"/>
  <c r="I462" i="1" s="1"/>
  <c r="H27" i="1"/>
  <c r="I27" i="1" s="1"/>
  <c r="K27" i="1" s="1"/>
  <c r="H10" i="1"/>
  <c r="I10" i="1" s="1"/>
  <c r="K10" i="1" s="1"/>
  <c r="H189" i="1"/>
  <c r="I189" i="1" s="1"/>
  <c r="K189" i="1" s="1"/>
  <c r="H180" i="1"/>
  <c r="I180" i="1" s="1"/>
  <c r="K180" i="1" s="1"/>
  <c r="H74" i="1"/>
  <c r="I74" i="1" s="1"/>
  <c r="K74" i="1" s="1"/>
  <c r="H240" i="1"/>
  <c r="I240" i="1" s="1"/>
  <c r="K240" i="1" s="1"/>
  <c r="H245" i="1"/>
  <c r="I245" i="1" s="1"/>
  <c r="H241" i="1"/>
  <c r="I241" i="1" s="1"/>
  <c r="H235" i="1"/>
  <c r="I235" i="1" s="1"/>
  <c r="J235" i="1" s="1"/>
  <c r="H404" i="1"/>
  <c r="I404" i="1" s="1"/>
  <c r="K404" i="1" s="1"/>
  <c r="H459" i="1"/>
  <c r="I459" i="1" s="1"/>
  <c r="J459" i="1" s="1"/>
  <c r="H72" i="1"/>
  <c r="I72" i="1" s="1"/>
  <c r="H73" i="1"/>
  <c r="I73" i="1" s="1"/>
  <c r="H55" i="1"/>
  <c r="I55" i="1" s="1"/>
  <c r="H181" i="1"/>
  <c r="I181" i="1" s="1"/>
  <c r="H163" i="1"/>
  <c r="I163" i="1" s="1"/>
  <c r="J163" i="1" s="1"/>
  <c r="H336" i="1"/>
  <c r="I336" i="1" s="1"/>
  <c r="H314" i="1"/>
  <c r="I314" i="1" s="1"/>
  <c r="K314" i="1" s="1"/>
  <c r="H237" i="1"/>
  <c r="I237" i="1" s="1"/>
  <c r="K237" i="1" s="1"/>
  <c r="H236" i="1"/>
  <c r="I236" i="1" s="1"/>
  <c r="K236" i="1" s="1"/>
  <c r="H397" i="1"/>
  <c r="I397" i="1" s="1"/>
  <c r="K397" i="1" s="1"/>
  <c r="H396" i="1"/>
  <c r="I396" i="1" s="1"/>
  <c r="H392" i="1"/>
  <c r="I392" i="1" s="1"/>
  <c r="K392" i="1" s="1"/>
  <c r="H497" i="1"/>
  <c r="I497" i="1" s="1"/>
  <c r="H52" i="1"/>
  <c r="I52" i="1" s="1"/>
  <c r="H223" i="1"/>
  <c r="I223" i="1" s="1"/>
  <c r="H217" i="1"/>
  <c r="I217" i="1" s="1"/>
  <c r="H211" i="1"/>
  <c r="I211" i="1" s="1"/>
  <c r="J211" i="1" s="1"/>
  <c r="H316" i="1"/>
  <c r="I316" i="1" s="1"/>
  <c r="H304" i="1"/>
  <c r="I304" i="1" s="1"/>
  <c r="K304" i="1" s="1"/>
  <c r="H454" i="1"/>
  <c r="I454" i="1" s="1"/>
  <c r="H456" i="1"/>
  <c r="I456" i="1" s="1"/>
  <c r="K456" i="1" s="1"/>
  <c r="H224" i="1"/>
  <c r="I224" i="1" s="1"/>
  <c r="H395" i="1"/>
  <c r="I395" i="1" s="1"/>
  <c r="J395" i="1" s="1"/>
  <c r="H498" i="1"/>
  <c r="I498" i="1" s="1"/>
  <c r="H135" i="1"/>
  <c r="I135" i="1" s="1"/>
  <c r="H136" i="1"/>
  <c r="I136" i="1" s="1"/>
  <c r="H141" i="1"/>
  <c r="I141" i="1" s="1"/>
  <c r="H204" i="1"/>
  <c r="I204" i="1" s="1"/>
  <c r="H376" i="1"/>
  <c r="I376" i="1" s="1"/>
  <c r="K376" i="1" s="1"/>
  <c r="H373" i="1"/>
  <c r="I373" i="1" s="1"/>
  <c r="H371" i="1"/>
  <c r="I371" i="1" s="1"/>
  <c r="J371" i="1" s="1"/>
  <c r="H121" i="1"/>
  <c r="I121" i="1" s="1"/>
  <c r="H114" i="1"/>
  <c r="I114" i="1" s="1"/>
  <c r="H112" i="1"/>
  <c r="I112" i="1" s="1"/>
  <c r="H109" i="1"/>
  <c r="I109" i="1" s="1"/>
  <c r="H384" i="1"/>
  <c r="I384" i="1" s="1"/>
  <c r="K384" i="1" s="1"/>
  <c r="H379" i="1"/>
  <c r="I379" i="1" s="1"/>
  <c r="J379" i="1" s="1"/>
  <c r="H368" i="1"/>
  <c r="I368" i="1" s="1"/>
  <c r="H131" i="1"/>
  <c r="I131" i="1" s="1"/>
  <c r="J131" i="1" s="1"/>
  <c r="H290" i="1"/>
  <c r="I290" i="1" s="1"/>
  <c r="H281" i="1"/>
  <c r="I281" i="1" s="1"/>
  <c r="H284" i="1"/>
  <c r="I284" i="1" s="1"/>
  <c r="H361" i="1"/>
  <c r="I361" i="1" s="1"/>
  <c r="H486" i="1"/>
  <c r="I486" i="1" s="1"/>
  <c r="H479" i="1"/>
  <c r="I479" i="1" s="1"/>
  <c r="H42" i="1"/>
  <c r="I42" i="1" s="1"/>
  <c r="H271" i="1"/>
  <c r="I271" i="1" s="1"/>
  <c r="H261" i="1"/>
  <c r="I261" i="1" s="1"/>
  <c r="K261" i="1" s="1"/>
  <c r="H258" i="1"/>
  <c r="I258" i="1" s="1"/>
  <c r="H254" i="1"/>
  <c r="I254" i="1" s="1"/>
  <c r="K254" i="1" s="1"/>
  <c r="H489" i="1"/>
  <c r="I489" i="1" s="1"/>
  <c r="H485" i="1"/>
  <c r="I485" i="1" s="1"/>
  <c r="H512" i="1"/>
  <c r="I512" i="1" s="1"/>
  <c r="K512" i="1" s="1"/>
  <c r="H149" i="1"/>
  <c r="I149" i="1" s="1"/>
  <c r="J149" i="1" l="1"/>
  <c r="K149" i="1"/>
  <c r="J42" i="1"/>
  <c r="J368" i="1"/>
  <c r="J373" i="1"/>
  <c r="J224" i="1"/>
  <c r="J52" i="1"/>
  <c r="K52" i="1"/>
  <c r="J336" i="1"/>
  <c r="J97" i="1"/>
  <c r="K97" i="1"/>
  <c r="J165" i="1"/>
  <c r="J511" i="1"/>
  <c r="J49" i="1"/>
  <c r="K49" i="1"/>
  <c r="J208" i="1"/>
  <c r="J182" i="1"/>
  <c r="J386" i="1"/>
  <c r="J438" i="1"/>
  <c r="J351" i="1"/>
  <c r="J382" i="1"/>
  <c r="J71" i="1"/>
  <c r="K71" i="1"/>
  <c r="J302" i="1"/>
  <c r="J8" i="1"/>
  <c r="K8" i="1"/>
  <c r="J377" i="1"/>
  <c r="J357" i="1"/>
  <c r="J6" i="1"/>
  <c r="K6" i="1"/>
  <c r="J120" i="1"/>
  <c r="K120" i="1"/>
  <c r="J337" i="1"/>
  <c r="J78" i="1"/>
  <c r="K78" i="1"/>
  <c r="J90" i="1"/>
  <c r="J335" i="1"/>
  <c r="J37" i="1"/>
  <c r="K37" i="1"/>
  <c r="J448" i="1"/>
  <c r="J358" i="1"/>
  <c r="J151" i="1"/>
  <c r="K151" i="1"/>
  <c r="J508" i="1"/>
  <c r="J390" i="1"/>
  <c r="J274" i="1"/>
  <c r="J502" i="1"/>
  <c r="J282" i="1"/>
  <c r="J270" i="1"/>
  <c r="J303" i="1"/>
  <c r="J102" i="1"/>
  <c r="K102" i="1"/>
  <c r="J193" i="1"/>
  <c r="J424" i="1"/>
  <c r="J360" i="1"/>
  <c r="J221" i="1"/>
  <c r="J374" i="1"/>
  <c r="J162" i="1"/>
  <c r="J69" i="1"/>
  <c r="K69" i="1"/>
  <c r="J381" i="1"/>
  <c r="J63" i="1"/>
  <c r="K63" i="1"/>
  <c r="J117" i="1"/>
  <c r="K117" i="1"/>
  <c r="J333" i="1"/>
  <c r="J505" i="1"/>
  <c r="J34" i="1"/>
  <c r="J341" i="1"/>
  <c r="J280" i="1"/>
  <c r="J148" i="1"/>
  <c r="K148" i="1"/>
  <c r="K448" i="1"/>
  <c r="K424" i="1"/>
  <c r="K368" i="1"/>
  <c r="K360" i="1"/>
  <c r="K336" i="1"/>
  <c r="K280" i="1"/>
  <c r="K264" i="1"/>
  <c r="K224" i="1"/>
  <c r="K208" i="1"/>
  <c r="K42" i="1"/>
  <c r="J512" i="1"/>
  <c r="J479" i="1"/>
  <c r="J376" i="1"/>
  <c r="J456" i="1"/>
  <c r="J497" i="1"/>
  <c r="J241" i="1"/>
  <c r="J462" i="1"/>
  <c r="J184" i="1"/>
  <c r="J308" i="1"/>
  <c r="J205" i="1"/>
  <c r="J9" i="1"/>
  <c r="K9" i="1"/>
  <c r="J88" i="1"/>
  <c r="K88" i="1"/>
  <c r="J369" i="1"/>
  <c r="J206" i="1"/>
  <c r="J57" i="1"/>
  <c r="K57" i="1"/>
  <c r="J82" i="1"/>
  <c r="J150" i="1"/>
  <c r="K150" i="1"/>
  <c r="J137" i="1"/>
  <c r="K137" i="1"/>
  <c r="J17" i="1"/>
  <c r="K17" i="1"/>
  <c r="J12" i="1"/>
  <c r="K12" i="1"/>
  <c r="J119" i="1"/>
  <c r="K119" i="1"/>
  <c r="J222" i="1"/>
  <c r="J248" i="1"/>
  <c r="J92" i="1"/>
  <c r="K92" i="1"/>
  <c r="J295" i="1"/>
  <c r="J450" i="1"/>
  <c r="J198" i="1"/>
  <c r="J496" i="1"/>
  <c r="J506" i="1"/>
  <c r="K46" i="1"/>
  <c r="J13" i="1"/>
  <c r="K13" i="1"/>
  <c r="J400" i="1"/>
  <c r="J129" i="1"/>
  <c r="K129" i="1"/>
  <c r="J257" i="1"/>
  <c r="J318" i="1"/>
  <c r="J132" i="1"/>
  <c r="K132" i="1"/>
  <c r="J113" i="1"/>
  <c r="K113" i="1"/>
  <c r="J420" i="1"/>
  <c r="J362" i="1"/>
  <c r="J61" i="1"/>
  <c r="K61" i="1"/>
  <c r="J338" i="1"/>
  <c r="J385" i="1"/>
  <c r="J494" i="1"/>
  <c r="J389" i="1"/>
  <c r="J455" i="1"/>
  <c r="J23" i="1"/>
  <c r="K23" i="1"/>
  <c r="J159" i="1"/>
  <c r="J509" i="1"/>
  <c r="J29" i="1"/>
  <c r="K29" i="1"/>
  <c r="J158" i="1"/>
  <c r="K479" i="1"/>
  <c r="K455" i="1"/>
  <c r="K295" i="1"/>
  <c r="K159" i="1"/>
  <c r="J485" i="1"/>
  <c r="J486" i="1"/>
  <c r="J384" i="1"/>
  <c r="J204" i="1"/>
  <c r="J454" i="1"/>
  <c r="J392" i="1"/>
  <c r="J181" i="1"/>
  <c r="J245" i="1"/>
  <c r="J80" i="1"/>
  <c r="K80" i="1"/>
  <c r="J350" i="1"/>
  <c r="J309" i="1"/>
  <c r="J56" i="1"/>
  <c r="K56" i="1"/>
  <c r="J428" i="1"/>
  <c r="J401" i="1"/>
  <c r="J471" i="1"/>
  <c r="J200" i="1"/>
  <c r="J218" i="1"/>
  <c r="J446" i="1"/>
  <c r="J134" i="1"/>
  <c r="K134" i="1"/>
  <c r="J154" i="1"/>
  <c r="J317" i="1"/>
  <c r="J410" i="1"/>
  <c r="J164" i="1"/>
  <c r="J269" i="1"/>
  <c r="J18" i="1"/>
  <c r="J513" i="1"/>
  <c r="J229" i="1"/>
  <c r="J250" i="1"/>
  <c r="J463" i="1"/>
  <c r="J188" i="1"/>
  <c r="J142" i="1"/>
  <c r="K142" i="1"/>
  <c r="J474" i="1"/>
  <c r="J298" i="1"/>
  <c r="J21" i="1"/>
  <c r="K21" i="1"/>
  <c r="J383" i="1"/>
  <c r="J408" i="1"/>
  <c r="K47" i="1"/>
  <c r="J22" i="1"/>
  <c r="K22" i="1"/>
  <c r="J440" i="1"/>
  <c r="J414" i="1"/>
  <c r="J128" i="1"/>
  <c r="K128" i="1"/>
  <c r="J93" i="1"/>
  <c r="K93" i="1"/>
  <c r="J311" i="1"/>
  <c r="J138" i="1"/>
  <c r="J108" i="1"/>
  <c r="K108" i="1"/>
  <c r="J418" i="1"/>
  <c r="J378" i="1"/>
  <c r="J476" i="1"/>
  <c r="J334" i="1"/>
  <c r="J214" i="1"/>
  <c r="J488" i="1"/>
  <c r="J501" i="1"/>
  <c r="J225" i="1"/>
  <c r="J249" i="1"/>
  <c r="J306" i="1"/>
  <c r="J39" i="1"/>
  <c r="K39" i="1"/>
  <c r="J178" i="1"/>
  <c r="J460" i="1"/>
  <c r="J429" i="1"/>
  <c r="J172" i="1"/>
  <c r="J296" i="1"/>
  <c r="J437" i="1"/>
  <c r="K502" i="1"/>
  <c r="K494" i="1"/>
  <c r="K486" i="1"/>
  <c r="K462" i="1"/>
  <c r="K454" i="1"/>
  <c r="K446" i="1"/>
  <c r="K438" i="1"/>
  <c r="K414" i="1"/>
  <c r="K390" i="1"/>
  <c r="K382" i="1"/>
  <c r="K374" i="1"/>
  <c r="K358" i="1"/>
  <c r="K350" i="1"/>
  <c r="K334" i="1"/>
  <c r="K318" i="1"/>
  <c r="K302" i="1"/>
  <c r="K270" i="1"/>
  <c r="K222" i="1"/>
  <c r="K214" i="1"/>
  <c r="K206" i="1"/>
  <c r="K198" i="1"/>
  <c r="K182" i="1"/>
  <c r="K158" i="1"/>
  <c r="K34" i="1"/>
  <c r="J489" i="1"/>
  <c r="J361" i="1"/>
  <c r="J109" i="1"/>
  <c r="K109" i="1"/>
  <c r="J141" i="1"/>
  <c r="K141" i="1"/>
  <c r="J304" i="1"/>
  <c r="J396" i="1"/>
  <c r="J55" i="1"/>
  <c r="K55" i="1"/>
  <c r="J240" i="1"/>
  <c r="J344" i="1"/>
  <c r="J30" i="1"/>
  <c r="K30" i="1"/>
  <c r="J96" i="1"/>
  <c r="K96" i="1"/>
  <c r="J320" i="1"/>
  <c r="J487" i="1"/>
  <c r="J436" i="1"/>
  <c r="J239" i="1"/>
  <c r="J473" i="1"/>
  <c r="J364" i="1"/>
  <c r="J210" i="1"/>
  <c r="J140" i="1"/>
  <c r="K140" i="1"/>
  <c r="J152" i="1"/>
  <c r="K152" i="1"/>
  <c r="J330" i="1"/>
  <c r="J409" i="1"/>
  <c r="J167" i="1"/>
  <c r="J273" i="1"/>
  <c r="J407" i="1"/>
  <c r="J232" i="1"/>
  <c r="J340" i="1"/>
  <c r="J433" i="1"/>
  <c r="J11" i="1"/>
  <c r="K11" i="1"/>
  <c r="J143" i="1"/>
  <c r="K143" i="1"/>
  <c r="J345" i="1"/>
  <c r="J104" i="1"/>
  <c r="K104" i="1"/>
  <c r="J28" i="1"/>
  <c r="K28" i="1"/>
  <c r="J192" i="1"/>
  <c r="J161" i="1"/>
  <c r="J65" i="1"/>
  <c r="K65" i="1"/>
  <c r="K24" i="1"/>
  <c r="J277" i="1"/>
  <c r="J246" i="1"/>
  <c r="J125" i="1"/>
  <c r="K125" i="1"/>
  <c r="J286" i="1"/>
  <c r="J510" i="1"/>
  <c r="J482" i="1"/>
  <c r="J197" i="1"/>
  <c r="J478" i="1"/>
  <c r="J106" i="1"/>
  <c r="K44" i="1"/>
  <c r="J490" i="1"/>
  <c r="J398" i="1"/>
  <c r="J77" i="1"/>
  <c r="K77" i="1"/>
  <c r="J183" i="1"/>
  <c r="J321" i="1"/>
  <c r="J36" i="1"/>
  <c r="K36" i="1"/>
  <c r="J176" i="1"/>
  <c r="J313" i="1"/>
  <c r="J434" i="1"/>
  <c r="J186" i="1"/>
  <c r="J297" i="1"/>
  <c r="J431" i="1"/>
  <c r="K509" i="1"/>
  <c r="K501" i="1"/>
  <c r="K485" i="1"/>
  <c r="K437" i="1"/>
  <c r="K429" i="1"/>
  <c r="K389" i="1"/>
  <c r="K381" i="1"/>
  <c r="K373" i="1"/>
  <c r="K357" i="1"/>
  <c r="K341" i="1"/>
  <c r="K333" i="1"/>
  <c r="K325" i="1"/>
  <c r="K317" i="1"/>
  <c r="K309" i="1"/>
  <c r="K277" i="1"/>
  <c r="K269" i="1"/>
  <c r="K245" i="1"/>
  <c r="K229" i="1"/>
  <c r="K221" i="1"/>
  <c r="K205" i="1"/>
  <c r="K197" i="1"/>
  <c r="K181" i="1"/>
  <c r="K165" i="1"/>
  <c r="K155" i="1"/>
  <c r="K123" i="1"/>
  <c r="K91" i="1"/>
  <c r="K59" i="1"/>
  <c r="K26" i="1"/>
  <c r="J254" i="1"/>
  <c r="J284" i="1"/>
  <c r="J112" i="1"/>
  <c r="K112" i="1"/>
  <c r="J136" i="1"/>
  <c r="K136" i="1"/>
  <c r="J316" i="1"/>
  <c r="J397" i="1"/>
  <c r="J73" i="1"/>
  <c r="K73" i="1"/>
  <c r="J74" i="1"/>
  <c r="J348" i="1"/>
  <c r="J31" i="1"/>
  <c r="K31" i="1"/>
  <c r="J453" i="1"/>
  <c r="J353" i="1"/>
  <c r="J153" i="1"/>
  <c r="K153" i="1"/>
  <c r="J492" i="1"/>
  <c r="J40" i="1"/>
  <c r="K40" i="1"/>
  <c r="J332" i="1"/>
  <c r="J370" i="1"/>
  <c r="J95" i="1"/>
  <c r="K95" i="1"/>
  <c r="J287" i="1"/>
  <c r="J310" i="1"/>
  <c r="J79" i="1"/>
  <c r="K79" i="1"/>
  <c r="J84" i="1"/>
  <c r="K84" i="1"/>
  <c r="J329" i="1"/>
  <c r="J177" i="1"/>
  <c r="J116" i="1"/>
  <c r="K116" i="1"/>
  <c r="J366" i="1"/>
  <c r="J242" i="1"/>
  <c r="J62" i="1"/>
  <c r="K62" i="1"/>
  <c r="J352" i="1"/>
  <c r="J20" i="1"/>
  <c r="K20" i="1"/>
  <c r="J145" i="1"/>
  <c r="K145" i="1"/>
  <c r="J493" i="1"/>
  <c r="J38" i="1"/>
  <c r="K38" i="1"/>
  <c r="J160" i="1"/>
  <c r="J54" i="1"/>
  <c r="K54" i="1"/>
  <c r="J516" i="1"/>
  <c r="J276" i="1"/>
  <c r="J247" i="1"/>
  <c r="J449" i="1"/>
  <c r="J289" i="1"/>
  <c r="J272" i="1"/>
  <c r="J481" i="1"/>
  <c r="J32" i="1"/>
  <c r="K32" i="1"/>
  <c r="J322" i="1"/>
  <c r="J354" i="1"/>
  <c r="J126" i="1"/>
  <c r="K126" i="1"/>
  <c r="J367" i="1"/>
  <c r="J406" i="1"/>
  <c r="J86" i="1"/>
  <c r="K86" i="1"/>
  <c r="J7" i="1"/>
  <c r="K7" i="1"/>
  <c r="J76" i="1"/>
  <c r="K76" i="1"/>
  <c r="J111" i="1"/>
  <c r="K111" i="1"/>
  <c r="J324" i="1"/>
  <c r="J432" i="1"/>
  <c r="K25" i="1"/>
  <c r="J412" i="1"/>
  <c r="J439" i="1"/>
  <c r="K516" i="1"/>
  <c r="K508" i="1"/>
  <c r="K492" i="1"/>
  <c r="K476" i="1"/>
  <c r="K460" i="1"/>
  <c r="K436" i="1"/>
  <c r="K428" i="1"/>
  <c r="K420" i="1"/>
  <c r="K412" i="1"/>
  <c r="K396" i="1"/>
  <c r="K364" i="1"/>
  <c r="K348" i="1"/>
  <c r="K340" i="1"/>
  <c r="K332" i="1"/>
  <c r="K324" i="1"/>
  <c r="K316" i="1"/>
  <c r="K308" i="1"/>
  <c r="K284" i="1"/>
  <c r="K276" i="1"/>
  <c r="K204" i="1"/>
  <c r="K188" i="1"/>
  <c r="K172" i="1"/>
  <c r="K164" i="1"/>
  <c r="K154" i="1"/>
  <c r="K90" i="1"/>
  <c r="K58" i="1"/>
  <c r="K18" i="1"/>
  <c r="J258" i="1"/>
  <c r="J281" i="1"/>
  <c r="J114" i="1"/>
  <c r="J135" i="1"/>
  <c r="K135" i="1"/>
  <c r="J236" i="1"/>
  <c r="J72" i="1"/>
  <c r="K72" i="1"/>
  <c r="J180" i="1"/>
  <c r="J252" i="1"/>
  <c r="J466" i="1"/>
  <c r="J452" i="1"/>
  <c r="J207" i="1"/>
  <c r="J520" i="1"/>
  <c r="J375" i="1"/>
  <c r="J48" i="1"/>
  <c r="K48" i="1"/>
  <c r="J50" i="1"/>
  <c r="J346" i="1"/>
  <c r="J372" i="1"/>
  <c r="J94" i="1"/>
  <c r="K94" i="1"/>
  <c r="J293" i="1"/>
  <c r="J300" i="1"/>
  <c r="J81" i="1"/>
  <c r="K81" i="1"/>
  <c r="J503" i="1"/>
  <c r="J342" i="1"/>
  <c r="J262" i="1"/>
  <c r="J5" i="1"/>
  <c r="K5" i="1"/>
  <c r="J391" i="1"/>
  <c r="J388" i="1"/>
  <c r="J470" i="1"/>
  <c r="J514" i="1"/>
  <c r="J169" i="1"/>
  <c r="J288" i="1"/>
  <c r="J458" i="1"/>
  <c r="J103" i="1"/>
  <c r="K103" i="1"/>
  <c r="J190" i="1"/>
  <c r="J305" i="1"/>
  <c r="J202" i="1"/>
  <c r="J166" i="1"/>
  <c r="J422" i="1"/>
  <c r="J399" i="1"/>
  <c r="J278" i="1"/>
  <c r="J441" i="1"/>
  <c r="J413" i="1"/>
  <c r="J130" i="1"/>
  <c r="J110" i="1"/>
  <c r="K110" i="1"/>
  <c r="J53" i="1"/>
  <c r="K53" i="1"/>
  <c r="J199" i="1"/>
  <c r="J127" i="1"/>
  <c r="K127" i="1"/>
  <c r="J68" i="1"/>
  <c r="K68" i="1"/>
  <c r="J173" i="1"/>
  <c r="J87" i="1"/>
  <c r="K87" i="1"/>
  <c r="J233" i="1"/>
  <c r="J256" i="1"/>
  <c r="J122" i="1"/>
  <c r="J327" i="1"/>
  <c r="J442" i="1"/>
  <c r="J517" i="1"/>
  <c r="J417" i="1"/>
  <c r="J279" i="1"/>
  <c r="K515" i="1"/>
  <c r="K507" i="1"/>
  <c r="K499" i="1"/>
  <c r="K491" i="1"/>
  <c r="K483" i="1"/>
  <c r="K475" i="1"/>
  <c r="K467" i="1"/>
  <c r="K459" i="1"/>
  <c r="K451" i="1"/>
  <c r="K443" i="1"/>
  <c r="K435" i="1"/>
  <c r="K427" i="1"/>
  <c r="K419" i="1"/>
  <c r="K411" i="1"/>
  <c r="K403" i="1"/>
  <c r="K395" i="1"/>
  <c r="K387" i="1"/>
  <c r="K379" i="1"/>
  <c r="K371" i="1"/>
  <c r="K363" i="1"/>
  <c r="K355" i="1"/>
  <c r="K347" i="1"/>
  <c r="K339" i="1"/>
  <c r="K331" i="1"/>
  <c r="K323" i="1"/>
  <c r="K315" i="1"/>
  <c r="K307" i="1"/>
  <c r="K299" i="1"/>
  <c r="K291" i="1"/>
  <c r="K283" i="1"/>
  <c r="K275" i="1"/>
  <c r="K267" i="1"/>
  <c r="K259" i="1"/>
  <c r="K251" i="1"/>
  <c r="K243" i="1"/>
  <c r="K235" i="1"/>
  <c r="K227" i="1"/>
  <c r="K219" i="1"/>
  <c r="K211" i="1"/>
  <c r="K203" i="1"/>
  <c r="K195" i="1"/>
  <c r="K187" i="1"/>
  <c r="K179" i="1"/>
  <c r="K171" i="1"/>
  <c r="K163" i="1"/>
  <c r="K147" i="1"/>
  <c r="K115" i="1"/>
  <c r="K83" i="1"/>
  <c r="K51" i="1"/>
  <c r="J261" i="1"/>
  <c r="J290" i="1"/>
  <c r="J121" i="1"/>
  <c r="K121" i="1"/>
  <c r="J498" i="1"/>
  <c r="J217" i="1"/>
  <c r="J237" i="1"/>
  <c r="J189" i="1"/>
  <c r="J465" i="1"/>
  <c r="J301" i="1"/>
  <c r="J14" i="1"/>
  <c r="K14" i="1"/>
  <c r="J168" i="1"/>
  <c r="K45" i="1"/>
  <c r="J244" i="1"/>
  <c r="J285" i="1"/>
  <c r="J212" i="1"/>
  <c r="J226" i="1"/>
  <c r="J468" i="1"/>
  <c r="J504" i="1"/>
  <c r="J157" i="1"/>
  <c r="K157" i="1"/>
  <c r="J477" i="1"/>
  <c r="J394" i="1"/>
  <c r="J215" i="1"/>
  <c r="J469" i="1"/>
  <c r="J423" i="1"/>
  <c r="J185" i="1"/>
  <c r="J294" i="1"/>
  <c r="J312" i="1"/>
  <c r="J105" i="1"/>
  <c r="K105" i="1"/>
  <c r="J196" i="1"/>
  <c r="J359" i="1"/>
  <c r="J216" i="1"/>
  <c r="J3" i="1"/>
  <c r="K3" i="1"/>
  <c r="J421" i="1"/>
  <c r="J234" i="1"/>
  <c r="J124" i="1"/>
  <c r="K124" i="1"/>
  <c r="J444" i="1"/>
  <c r="J416" i="1"/>
  <c r="J133" i="1"/>
  <c r="K133" i="1"/>
  <c r="J118" i="1"/>
  <c r="K118" i="1"/>
  <c r="J156" i="1"/>
  <c r="K156" i="1"/>
  <c r="J472" i="1"/>
  <c r="J60" i="1"/>
  <c r="K60" i="1"/>
  <c r="J268" i="1"/>
  <c r="J209" i="1"/>
  <c r="J70" i="1"/>
  <c r="K70" i="1"/>
  <c r="J228" i="1"/>
  <c r="J170" i="1"/>
  <c r="J457" i="1"/>
  <c r="J231" i="1"/>
  <c r="J100" i="1"/>
  <c r="K100" i="1"/>
  <c r="J191" i="1"/>
  <c r="J519" i="1"/>
  <c r="J194" i="1"/>
  <c r="J144" i="1"/>
  <c r="K144" i="1"/>
  <c r="K522" i="1"/>
  <c r="K514" i="1"/>
  <c r="K506" i="1"/>
  <c r="K498" i="1"/>
  <c r="K490" i="1"/>
  <c r="K482" i="1"/>
  <c r="K474" i="1"/>
  <c r="K466" i="1"/>
  <c r="K458" i="1"/>
  <c r="K450" i="1"/>
  <c r="K442" i="1"/>
  <c r="K434" i="1"/>
  <c r="K418" i="1"/>
  <c r="K410" i="1"/>
  <c r="K394" i="1"/>
  <c r="K386" i="1"/>
  <c r="K378" i="1"/>
  <c r="K370" i="1"/>
  <c r="K362" i="1"/>
  <c r="K354" i="1"/>
  <c r="K346" i="1"/>
  <c r="K338" i="1"/>
  <c r="K330" i="1"/>
  <c r="K322" i="1"/>
  <c r="K306" i="1"/>
  <c r="K298" i="1"/>
  <c r="K290" i="1"/>
  <c r="K282" i="1"/>
  <c r="K274" i="1"/>
  <c r="K266" i="1"/>
  <c r="K258" i="1"/>
  <c r="K250" i="1"/>
  <c r="K242" i="1"/>
  <c r="K234" i="1"/>
  <c r="K226" i="1"/>
  <c r="K218" i="1"/>
  <c r="K210" i="1"/>
  <c r="K202" i="1"/>
  <c r="K194" i="1"/>
  <c r="K186" i="1"/>
  <c r="K178" i="1"/>
  <c r="K170" i="1"/>
  <c r="K162" i="1"/>
  <c r="K114" i="1"/>
  <c r="K82" i="1"/>
  <c r="K50" i="1"/>
  <c r="J271" i="1"/>
  <c r="J223" i="1"/>
  <c r="J314" i="1"/>
  <c r="J404" i="1"/>
  <c r="J10" i="1"/>
  <c r="J89" i="1"/>
  <c r="K89" i="1"/>
  <c r="J349" i="1"/>
  <c r="J85" i="1"/>
  <c r="K85" i="1"/>
  <c r="J41" i="1"/>
  <c r="K41" i="1"/>
  <c r="J201" i="1"/>
  <c r="J175" i="1"/>
  <c r="J64" i="1"/>
  <c r="K64" i="1"/>
  <c r="J484" i="1"/>
  <c r="J255" i="1"/>
  <c r="J292" i="1"/>
  <c r="J447" i="1"/>
  <c r="J220" i="1"/>
  <c r="J464" i="1"/>
  <c r="J402" i="1"/>
  <c r="J2" i="1"/>
  <c r="J495" i="1"/>
  <c r="J480" i="1"/>
  <c r="J4" i="1"/>
  <c r="K4" i="1"/>
  <c r="J326" i="1"/>
  <c r="J426" i="1"/>
  <c r="J66" i="1"/>
  <c r="J260" i="1"/>
  <c r="J328" i="1"/>
  <c r="J16" i="1"/>
  <c r="K16" i="1"/>
  <c r="J146" i="1"/>
  <c r="J356" i="1"/>
  <c r="J319" i="1"/>
  <c r="J33" i="1"/>
  <c r="K33" i="1"/>
  <c r="J393" i="1"/>
  <c r="J425" i="1"/>
  <c r="J521" i="1"/>
  <c r="J500" i="1"/>
  <c r="J253" i="1"/>
  <c r="J101" i="1"/>
  <c r="K101" i="1"/>
  <c r="J174" i="1"/>
  <c r="J405" i="1"/>
  <c r="J213" i="1"/>
  <c r="J365" i="1"/>
  <c r="J343" i="1"/>
  <c r="J238" i="1"/>
  <c r="J380" i="1"/>
  <c r="J445" i="1"/>
  <c r="J230" i="1"/>
  <c r="J98" i="1"/>
  <c r="J461" i="1"/>
  <c r="J518" i="1"/>
  <c r="J15" i="1"/>
  <c r="K15" i="1"/>
  <c r="J415" i="1"/>
  <c r="J430" i="1"/>
  <c r="J19" i="1"/>
  <c r="K19" i="1"/>
  <c r="K521" i="1"/>
  <c r="K513" i="1"/>
  <c r="K505" i="1"/>
  <c r="K497" i="1"/>
  <c r="K489" i="1"/>
  <c r="K481" i="1"/>
  <c r="K473" i="1"/>
  <c r="K465" i="1"/>
  <c r="K457" i="1"/>
  <c r="K449" i="1"/>
  <c r="K441" i="1"/>
  <c r="K433" i="1"/>
  <c r="K425" i="1"/>
  <c r="K417" i="1"/>
  <c r="K409" i="1"/>
  <c r="K401" i="1"/>
  <c r="K393" i="1"/>
  <c r="K385" i="1"/>
  <c r="K377" i="1"/>
  <c r="K369" i="1"/>
  <c r="K361" i="1"/>
  <c r="K353" i="1"/>
  <c r="K345" i="1"/>
  <c r="K337" i="1"/>
  <c r="K329" i="1"/>
  <c r="K321" i="1"/>
  <c r="K313" i="1"/>
  <c r="K305" i="1"/>
  <c r="K297" i="1"/>
  <c r="K289" i="1"/>
  <c r="K281" i="1"/>
  <c r="K273" i="1"/>
  <c r="K265" i="1"/>
  <c r="K257" i="1"/>
  <c r="K249" i="1"/>
  <c r="K241" i="1"/>
  <c r="K233" i="1"/>
  <c r="K225" i="1"/>
  <c r="K217" i="1"/>
  <c r="K209" i="1"/>
  <c r="K201" i="1"/>
  <c r="K193" i="1"/>
  <c r="K185" i="1"/>
  <c r="K177" i="1"/>
  <c r="K169" i="1"/>
  <c r="K161" i="1"/>
  <c r="K139" i="1"/>
  <c r="K107" i="1"/>
  <c r="K75" i="1"/>
  <c r="K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451DEDD-227E-4798-889F-68FFF60745A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35CFD58-D000-4243-AB09-4F1AC4B556D9}" name="WorksheetConnection_Average Internet Speeds Across Europe.xlsx!DATA" type="102" refreshedVersion="8" minRefreshableVersion="5">
    <extLst>
      <ext xmlns:x15="http://schemas.microsoft.com/office/spreadsheetml/2010/11/main" uri="{DE250136-89BD-433C-8126-D09CA5730AF9}">
        <x15:connection id="DATA">
          <x15:rangePr sourceName="_xlcn.WorksheetConnection_AverageInternetSpeedsAcrossEurope.xlsxDATA1"/>
        </x15:connection>
      </ext>
    </extLst>
  </connection>
  <connection id="3" xr16:uid="{A2587B6A-6A96-4670-9DCD-663AFFB8A104}" name="WorksheetConnection_Average Internet Speeds Across Europe.xlsx!Table88" type="102" refreshedVersion="8" minRefreshableVersion="5">
    <extLst>
      <ext xmlns:x15="http://schemas.microsoft.com/office/spreadsheetml/2010/11/main" uri="{DE250136-89BD-433C-8126-D09CA5730AF9}">
        <x15:connection id="Table88">
          <x15:rangePr sourceName="_xlcn.WorksheetConnection_AverageInternetSpeedsAcrossEurope.xlsxTable881"/>
        </x15:connection>
      </ext>
    </extLst>
  </connection>
</connections>
</file>

<file path=xl/sharedStrings.xml><?xml version="1.0" encoding="utf-8"?>
<sst xmlns="http://schemas.openxmlformats.org/spreadsheetml/2006/main" count="2448" uniqueCount="1158">
  <si>
    <t>Country</t>
  </si>
  <si>
    <t>Country Name</t>
  </si>
  <si>
    <t>quarter</t>
  </si>
  <si>
    <t>average download speed</t>
  </si>
  <si>
    <t>average upload speed</t>
  </si>
  <si>
    <t>average latency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</si>
  <si>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</si>
  <si>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</si>
  <si>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</si>
  <si>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</si>
  <si>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</si>
  <si>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</si>
  <si>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</si>
  <si>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</si>
  <si>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</si>
  <si>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</si>
  <si>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</si>
  <si>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</si>
  <si>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</si>
  <si>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</si>
  <si>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</si>
  <si>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</si>
  <si>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</si>
  <si>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</si>
  <si>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</si>
  <si>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</si>
  <si>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</si>
  <si>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</si>
  <si>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</si>
  <si>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</si>
  <si>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</si>
  <si>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</si>
  <si>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</si>
  <si>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</si>
  <si>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</si>
  <si>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</si>
  <si>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</si>
  <si>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</si>
  <si>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</si>
  <si>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</si>
  <si>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</si>
  <si>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</si>
  <si>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</si>
  <si>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</si>
  <si>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</si>
  <si>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</si>
  <si>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</si>
  <si>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</si>
  <si>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</si>
  <si>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</si>
  <si>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</si>
  <si>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</si>
  <si>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</si>
  <si>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</si>
  <si>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</si>
  <si>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</si>
  <si>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</si>
  <si>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</si>
  <si>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</si>
  <si>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</si>
  <si>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</si>
  <si>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</si>
  <si>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</si>
  <si>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</si>
  <si>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</si>
  <si>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</si>
  <si>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</si>
  <si>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</si>
  <si>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</si>
  <si>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</si>
  <si>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</si>
  <si>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</si>
  <si>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</si>
  <si>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</si>
  <si>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</si>
  <si>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</si>
  <si>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</si>
  <si>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</si>
  <si>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</si>
  <si>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</si>
  <si>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</si>
  <si>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</si>
  <si>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</si>
  <si>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</si>
  <si>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</si>
  <si>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</si>
  <si>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</si>
  <si>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</si>
  <si>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</si>
  <si>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</si>
  <si>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</si>
  <si>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</si>
  <si>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</si>
  <si>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</si>
  <si>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</si>
  <si>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</si>
  <si>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</si>
  <si>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</si>
  <si>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</si>
  <si>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</si>
  <si>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</si>
  <si>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</si>
  <si>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</si>
  <si>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</si>
  <si>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</si>
  <si>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</si>
  <si>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</si>
  <si>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</si>
  <si>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</si>
  <si>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</si>
  <si>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</si>
  <si>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</si>
  <si>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</si>
  <si>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</si>
  <si>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</si>
  <si>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</si>
  <si>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</si>
  <si>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</si>
  <si>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</si>
  <si>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</si>
  <si>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</si>
  <si>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</si>
  <si>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</si>
  <si>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</si>
  <si>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</si>
  <si>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</si>
  <si>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</si>
  <si>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</si>
  <si>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</si>
  <si>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</si>
  <si>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</si>
  <si>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</si>
  <si>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</si>
  <si>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</si>
  <si>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</si>
  <si>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</si>
  <si>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</si>
  <si>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</si>
  <si>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</si>
  <si>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</si>
  <si>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</si>
  <si>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</si>
  <si>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</si>
  <si>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</si>
  <si>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</si>
  <si>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</si>
  <si>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</si>
  <si>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</si>
  <si>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</si>
  <si>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</si>
  <si>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</si>
  <si>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</si>
  <si>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</si>
  <si>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</si>
  <si>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</si>
  <si>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</si>
  <si>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</si>
  <si>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</si>
  <si>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</si>
  <si>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</si>
  <si>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</si>
  <si>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</si>
  <si>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</si>
  <si>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</si>
  <si>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</si>
  <si>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</si>
  <si>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</si>
  <si>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</si>
  <si>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</si>
  <si>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</si>
  <si>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</si>
  <si>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</si>
  <si>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</si>
  <si>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</si>
  <si>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</si>
  <si>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</si>
  <si>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</si>
  <si>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</si>
  <si>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</si>
  <si>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</si>
  <si>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</si>
  <si>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</si>
  <si>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</si>
  <si>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</si>
  <si>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</si>
  <si>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</si>
  <si>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</si>
  <si>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</si>
  <si>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</si>
  <si>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</si>
  <si>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</si>
  <si>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</si>
  <si>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</si>
  <si>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</si>
  <si>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</si>
  <si>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</si>
  <si>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</si>
  <si>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</si>
  <si>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</si>
  <si>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</si>
  <si>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</si>
  <si>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</si>
  <si>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</si>
  <si>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</si>
  <si>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</si>
  <si>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</si>
  <si>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</si>
  <si>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</si>
  <si>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</si>
  <si>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</si>
  <si>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</si>
  <si>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</si>
  <si>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</si>
  <si>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</si>
  <si>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</si>
  <si>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</si>
  <si>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</si>
  <si>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</si>
  <si>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</si>
  <si>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</si>
  <si>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</si>
  <si>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</si>
  <si>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</si>
  <si>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</si>
  <si>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</si>
  <si>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</si>
  <si>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</si>
  <si>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</si>
  <si>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</si>
  <si>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</si>
  <si>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</si>
  <si>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</si>
  <si>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</si>
  <si>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</si>
  <si>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</si>
  <si>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</si>
  <si>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</si>
  <si>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</si>
  <si>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</si>
  <si>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</si>
  <si>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</si>
  <si>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</si>
  <si>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</si>
  <si>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</si>
  <si>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</si>
  <si>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</si>
  <si>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</si>
  <si>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</si>
  <si>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</si>
  <si>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</si>
  <si>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</si>
  <si>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</si>
  <si>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</si>
  <si>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</si>
  <si>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</si>
  <si>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</si>
  <si>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</si>
  <si>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</si>
  <si>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</si>
  <si>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</si>
  <si>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</si>
  <si>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</si>
  <si>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</si>
  <si>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</si>
  <si>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</si>
  <si>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</si>
  <si>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</si>
  <si>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</si>
  <si>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</si>
  <si>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</si>
  <si>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</si>
  <si>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</si>
  <si>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</si>
  <si>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</si>
  <si>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</si>
  <si>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</si>
  <si>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</si>
  <si>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</si>
  <si>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</si>
  <si>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</si>
  <si>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</si>
  <si>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</si>
  <si>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</si>
  <si>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</si>
  <si>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</si>
  <si>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</si>
  <si>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</si>
  <si>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</si>
  <si>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</si>
  <si>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</si>
  <si>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</si>
  <si>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</si>
  <si>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</si>
  <si>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</si>
  <si>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</si>
  <si>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</si>
  <si>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</si>
  <si>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</si>
  <si>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</si>
  <si>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</si>
  <si>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</si>
  <si>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</si>
  <si>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</si>
  <si>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</si>
  <si>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</si>
  <si>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</si>
  <si>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</si>
  <si>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</si>
  <si>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</si>
  <si>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</si>
  <si>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</si>
  <si>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</si>
  <si>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</si>
  <si>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</si>
  <si>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</si>
  <si>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</si>
  <si>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</si>
  <si>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</si>
  <si>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</si>
  <si>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</si>
  <si>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</si>
  <si>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</si>
  <si>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</si>
  <si>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</si>
  <si>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</si>
  <si>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</si>
  <si>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</si>
  <si>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</si>
  <si>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</si>
  <si>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</si>
  <si>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</si>
  <si>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</si>
  <si>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</si>
  <si>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</si>
  <si>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</si>
  <si>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</si>
  <si>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</si>
  <si>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</si>
  <si>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</si>
  <si>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</si>
  <si>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</si>
  <si>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</si>
  <si>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</si>
  <si>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</si>
  <si>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</si>
  <si>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</si>
  <si>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</si>
  <si>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</si>
  <si>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</si>
  <si>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</si>
  <si>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</si>
  <si>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</si>
  <si>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</si>
  <si>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</si>
  <si>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</si>
  <si>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</si>
  <si>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</si>
  <si>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</si>
  <si>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</si>
  <si>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</si>
  <si>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</si>
  <si>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</si>
  <si>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</si>
  <si>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</si>
  <si>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</si>
  <si>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</si>
  <si>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</si>
  <si>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</si>
  <si>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</si>
  <si>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</si>
  <si>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</si>
  <si>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</si>
  <si>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</si>
  <si>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</si>
  <si>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</si>
  <si>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</si>
  <si>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</si>
  <si>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</si>
  <si>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</si>
  <si>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</si>
  <si>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</si>
  <si>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</si>
  <si>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</si>
  <si>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</si>
  <si>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</si>
  <si>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</si>
  <si>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</si>
  <si>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</si>
  <si>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</si>
  <si>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</si>
  <si>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</si>
  <si>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</si>
  <si>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</si>
  <si>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</si>
  <si>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</si>
  <si>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</si>
  <si>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</si>
  <si>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</si>
  <si>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</si>
  <si>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</si>
  <si>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</si>
  <si>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</si>
  <si>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</si>
  <si>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</si>
  <si>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</si>
  <si>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</si>
  <si>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</si>
  <si>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</si>
  <si>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</si>
  <si>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</si>
  <si>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</si>
  <si>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</si>
  <si>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</si>
  <si>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</si>
  <si>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</si>
  <si>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</si>
  <si>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</si>
  <si>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</si>
  <si>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</si>
  <si>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</si>
  <si>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</si>
  <si>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</si>
  <si>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</si>
  <si>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</si>
  <si>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</si>
  <si>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</si>
  <si>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</si>
  <si>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</si>
  <si>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</si>
  <si>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</si>
  <si>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</si>
  <si>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</si>
  <si>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</si>
  <si>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</si>
  <si>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</si>
  <si>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</si>
  <si>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</si>
  <si>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</si>
  <si>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</si>
  <si>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</si>
  <si>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</si>
  <si>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</si>
  <si>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</si>
  <si>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</si>
  <si>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</si>
  <si>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</si>
  <si>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</si>
  <si>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</si>
  <si>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</si>
  <si>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</si>
  <si>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</si>
  <si>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</si>
  <si>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</si>
  <si>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</si>
  <si>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</si>
  <si>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</si>
  <si>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</si>
  <si>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</si>
  <si>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</si>
  <si>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</si>
  <si>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</si>
  <si>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</si>
  <si>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</si>
  <si>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</si>
  <si>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</si>
  <si>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</si>
  <si>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</si>
  <si>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</si>
  <si>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</si>
  <si>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</si>
  <si>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</si>
  <si>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</si>
  <si>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</si>
  <si>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</si>
  <si>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</si>
  <si>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</si>
  <si>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</si>
  <si>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</si>
  <si>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</si>
  <si>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</si>
  <si>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</si>
  <si>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</si>
  <si>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</si>
  <si>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</si>
  <si>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</si>
  <si>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</si>
  <si>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</si>
  <si>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</si>
  <si>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</si>
  <si>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</si>
  <si>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</si>
  <si>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</si>
  <si>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</si>
  <si>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</si>
  <si>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</si>
  <si>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</si>
  <si>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</si>
  <si>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</si>
  <si>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</si>
  <si>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</si>
  <si>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</si>
  <si>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</si>
  <si>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</si>
  <si>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</si>
  <si>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</si>
  <si>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</si>
  <si>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</si>
  <si>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</si>
  <si>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</si>
  <si>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</si>
  <si>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</si>
  <si>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</si>
  <si>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</si>
  <si>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</si>
  <si>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</si>
  <si>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</si>
  <si>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</si>
  <si>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</si>
  <si>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</si>
  <si>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</si>
  <si>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</si>
  <si>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</si>
  <si>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</si>
  <si>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</si>
  <si>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</si>
  <si>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</si>
  <si>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</si>
  <si>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</si>
  <si>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</si>
  <si>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</si>
  <si>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</si>
  <si>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</si>
  <si>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</si>
  <si>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</si>
  <si>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</si>
  <si>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</si>
  <si>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</si>
  <si>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</si>
  <si>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</si>
  <si>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</si>
  <si>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</si>
  <si>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</si>
  <si>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</si>
  <si>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</si>
  <si>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</si>
  <si>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</si>
  <si>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</si>
  <si>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</si>
  <si>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</si>
  <si>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</si>
  <si>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</si>
  <si>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</si>
  <si>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</si>
  <si>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</si>
  <si>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</si>
  <si>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</si>
  <si>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</si>
  <si>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</si>
  <si>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</si>
  <si>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</si>
  <si>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</si>
  <si>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</si>
  <si>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</si>
  <si>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</si>
  <si>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</si>
  <si>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</si>
  <si>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</si>
  <si>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</si>
  <si>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</si>
  <si>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</si>
  <si>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</si>
  <si>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</si>
  <si>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</si>
  <si>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</si>
  <si>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</si>
  <si>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</si>
  <si>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</si>
  <si>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</si>
  <si>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</si>
  <si>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</si>
  <si>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</si>
  <si>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</si>
  <si>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</si>
  <si>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</si>
  <si>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</si>
  <si>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</si>
  <si>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</si>
  <si>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</si>
  <si>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</si>
  <si>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</si>
  <si>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</si>
  <si>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</si>
  <si>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</si>
  <si>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</si>
  <si>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</si>
  <si>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</si>
  <si>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</si>
  <si>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</si>
  <si>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</si>
  <si>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</si>
  <si>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</si>
  <si>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</si>
  <si>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</si>
  <si>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</si>
  <si>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</si>
  <si>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</si>
  <si>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</si>
  <si>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</si>
  <si>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</si>
  <si>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</si>
  <si>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</si>
  <si>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</si>
  <si>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</si>
  <si>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</si>
  <si>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</si>
  <si>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</si>
  <si>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</si>
  <si>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</si>
  <si>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</si>
  <si>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</si>
  <si>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</si>
  <si>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</si>
  <si>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</si>
  <si>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</si>
  <si>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</si>
  <si>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</si>
  <si>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</si>
  <si>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</si>
  <si>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</si>
  <si>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</si>
  <si>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</si>
  <si>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</si>
  <si>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</si>
  <si>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</si>
  <si>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</si>
  <si>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</si>
  <si>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</si>
  <si>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</si>
  <si>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</si>
  <si>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</si>
  <si>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</si>
  <si>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</si>
  <si>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</si>
  <si>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</si>
  <si>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</si>
  <si>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</si>
  <si>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</si>
  <si>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</si>
  <si>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</si>
  <si>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</si>
  <si>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</si>
  <si>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</si>
  <si>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</si>
  <si>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</si>
  <si>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</si>
  <si>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</si>
  <si>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</si>
  <si>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</si>
  <si>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</si>
  <si>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</si>
  <si>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</si>
  <si>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</si>
  <si>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</si>
  <si>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</si>
  <si>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</si>
  <si>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</si>
  <si>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</si>
  <si>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</si>
  <si>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</si>
  <si>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</si>
  <si>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</si>
  <si>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</si>
  <si>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</si>
  <si>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</si>
  <si>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</si>
  <si>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</si>
  <si>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</si>
  <si>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</si>
  <si>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</si>
  <si>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</si>
  <si>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</si>
  <si>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</si>
  <si>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</si>
  <si>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</si>
  <si>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</si>
  <si>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</si>
  <si>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</si>
  <si>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</si>
  <si>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</si>
  <si>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</si>
  <si>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</si>
  <si>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</si>
  <si>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</si>
  <si>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</si>
  <si>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</si>
  <si>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</si>
  <si>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</si>
  <si>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</si>
  <si>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</si>
  <si>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</si>
  <si>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</si>
  <si>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</si>
  <si>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</si>
  <si>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</si>
  <si>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</si>
  <si>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</si>
  <si>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</si>
  <si>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</si>
  <si>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</si>
  <si>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</si>
  <si>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</si>
  <si>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</si>
  <si>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</si>
  <si>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</si>
  <si>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</si>
  <si>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</si>
  <si>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</si>
  <si>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</si>
  <si>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</si>
  <si>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</si>
  <si>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</si>
  <si>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</si>
  <si>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</si>
  <si>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</si>
  <si>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</si>
  <si>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</si>
  <si>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</si>
  <si>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</si>
  <si>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</si>
  <si>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</si>
  <si>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</si>
  <si>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</si>
  <si>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</si>
  <si>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</si>
  <si>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</si>
  <si>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</si>
  <si>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</si>
  <si>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</si>
  <si>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</si>
  <si>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</si>
  <si>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</si>
  <si>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</si>
  <si>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</si>
  <si>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</si>
  <si>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</si>
  <si>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</si>
  <si>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</si>
  <si>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</si>
  <si>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</si>
  <si>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</si>
  <si>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</si>
  <si>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</si>
  <si>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</si>
  <si>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</si>
  <si>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</si>
  <si>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</si>
  <si>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</si>
  <si>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</si>
  <si>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</si>
  <si>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</si>
  <si>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</si>
  <si>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</si>
  <si>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</si>
  <si>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</si>
  <si>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</si>
  <si>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</si>
  <si>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</si>
  <si>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</si>
  <si>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</si>
  <si>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</si>
  <si>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</si>
  <si>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</si>
  <si>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</si>
  <si>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</si>
  <si>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</si>
  <si>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</si>
  <si>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</si>
  <si>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</si>
  <si>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</si>
  <si>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</si>
  <si>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</si>
  <si>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</si>
  <si>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</si>
  <si>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</si>
  <si>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</si>
  <si>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</si>
  <si>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</si>
  <si>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</si>
  <si>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</si>
  <si>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</si>
  <si>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</si>
  <si>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</si>
  <si>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</si>
  <si>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</si>
  <si>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</si>
  <si>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</si>
  <si>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</si>
  <si>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</si>
  <si>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</si>
  <si>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</si>
  <si>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</si>
  <si>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</si>
  <si>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</si>
  <si>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</si>
  <si>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</si>
  <si>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</si>
  <si>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</si>
  <si>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</si>
  <si>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</si>
  <si>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</si>
  <si>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</si>
  <si>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</si>
  <si>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</si>
  <si>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</si>
  <si>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</si>
  <si>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</si>
  <si>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</si>
  <si>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</si>
  <si>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</si>
  <si>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</si>
  <si>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</si>
  <si>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</si>
  <si>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</si>
  <si>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</si>
  <si>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</si>
  <si>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</si>
  <si>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</si>
  <si>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</si>
  <si>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</si>
  <si>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</si>
  <si>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</si>
  <si>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</si>
  <si>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</si>
  <si>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</si>
  <si>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</si>
  <si>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</si>
  <si>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</si>
  <si>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</si>
  <si>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</si>
  <si>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</si>
  <si>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</si>
  <si>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</si>
  <si>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</si>
  <si>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</si>
  <si>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</si>
  <si>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</si>
  <si>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</si>
  <si>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</si>
  <si>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</si>
  <si>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</si>
  <si>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</si>
  <si>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</si>
  <si>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</si>
  <si>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</si>
  <si>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</si>
  <si>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</si>
  <si>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</si>
  <si>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</si>
  <si>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</si>
  <si>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</si>
  <si>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</si>
  <si>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</si>
  <si>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</si>
  <si>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</si>
  <si>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</si>
  <si>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</si>
  <si>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</si>
  <si>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</si>
  <si>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</si>
  <si>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</si>
  <si>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</si>
  <si>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</si>
  <si>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</si>
  <si>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</si>
  <si>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</si>
  <si>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</si>
  <si>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</si>
  <si>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</si>
  <si>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</si>
  <si>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</si>
  <si>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</si>
  <si>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</si>
  <si>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</si>
  <si>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</si>
  <si>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</si>
  <si>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</si>
  <si>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</si>
  <si>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</si>
  <si>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</si>
  <si>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</si>
  <si>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</si>
  <si>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</si>
  <si>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</si>
  <si>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</si>
  <si>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</si>
  <si>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</si>
  <si>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</si>
  <si>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</si>
  <si>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</si>
  <si>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</si>
  <si>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</si>
  <si>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</si>
  <si>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</si>
  <si>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</si>
  <si>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</si>
  <si>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</si>
  <si>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</si>
  <si>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</si>
  <si>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</si>
  <si>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</si>
  <si>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</si>
  <si>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</si>
  <si>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</si>
  <si>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</si>
  <si>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</si>
  <si>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</si>
  <si>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</si>
  <si>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</si>
  <si>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</si>
  <si>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</si>
  <si>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</si>
  <si>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</si>
  <si>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</si>
  <si>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</si>
  <si>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</si>
  <si>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</si>
  <si>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</si>
  <si>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</si>
  <si>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</si>
  <si>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</si>
  <si>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</si>
  <si>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</si>
  <si>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</si>
  <si>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</si>
  <si>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</si>
  <si>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</si>
  <si>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</si>
  <si>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</si>
  <si>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</si>
  <si>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</si>
  <si>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</si>
  <si>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</si>
  <si>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</si>
  <si>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</si>
  <si>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</si>
  <si>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</si>
  <si>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</si>
  <si>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</si>
  <si>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</si>
  <si>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</si>
  <si>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</si>
  <si>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</si>
  <si>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</si>
  <si>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</si>
  <si>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</si>
  <si>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</si>
  <si>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</si>
  <si>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</si>
  <si>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</si>
  <si>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</si>
  <si>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</si>
  <si>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</si>
  <si>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</si>
  <si>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</si>
  <si>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UK</t>
  </si>
  <si>
    <t>United Kingdom</t>
  </si>
  <si>
    <t>AL</t>
  </si>
  <si>
    <t>Shqipëria</t>
  </si>
  <si>
    <t>AT</t>
  </si>
  <si>
    <t>Österreich</t>
  </si>
  <si>
    <t>BE</t>
  </si>
  <si>
    <t>Belgique/België</t>
  </si>
  <si>
    <t>BG</t>
  </si>
  <si>
    <t>Bulgaria</t>
  </si>
  <si>
    <t>BIH</t>
  </si>
  <si>
    <t>Bosnia and Herzegovina</t>
  </si>
  <si>
    <t>CH</t>
  </si>
  <si>
    <t>Schweiz/Suisse/Svizzera</t>
  </si>
  <si>
    <t>CY</t>
  </si>
  <si>
    <t>Kýpros</t>
  </si>
  <si>
    <t>CZ</t>
  </si>
  <si>
    <t>Česko</t>
  </si>
  <si>
    <t>DE</t>
  </si>
  <si>
    <t>Deutschland</t>
  </si>
  <si>
    <t>DK</t>
  </si>
  <si>
    <t>Danmark</t>
  </si>
  <si>
    <t>EE</t>
  </si>
  <si>
    <t>Eesti</t>
  </si>
  <si>
    <t>EL</t>
  </si>
  <si>
    <t>Elláda</t>
  </si>
  <si>
    <t>ES</t>
  </si>
  <si>
    <t>España</t>
  </si>
  <si>
    <t>FI</t>
  </si>
  <si>
    <t>Suomi/Finland</t>
  </si>
  <si>
    <t>FR</t>
  </si>
  <si>
    <t>France</t>
  </si>
  <si>
    <t>HR</t>
  </si>
  <si>
    <t>Hrvatska</t>
  </si>
  <si>
    <t>HU</t>
  </si>
  <si>
    <t>Magyarország</t>
  </si>
  <si>
    <t>IE</t>
  </si>
  <si>
    <t>Éire/Ireland</t>
  </si>
  <si>
    <t>IS</t>
  </si>
  <si>
    <t>Ísland</t>
  </si>
  <si>
    <t>IT</t>
  </si>
  <si>
    <t>Italia</t>
  </si>
  <si>
    <t>LI</t>
  </si>
  <si>
    <t>Liechtenstein</t>
  </si>
  <si>
    <t>LT</t>
  </si>
  <si>
    <t>Lietuva</t>
  </si>
  <si>
    <t>LU</t>
  </si>
  <si>
    <t>Luxembourg</t>
  </si>
  <si>
    <t>LV</t>
  </si>
  <si>
    <t>Latvija</t>
  </si>
  <si>
    <t>MDA</t>
  </si>
  <si>
    <t>Moldova</t>
  </si>
  <si>
    <t>ME</t>
  </si>
  <si>
    <t>Crna Gora</t>
  </si>
  <si>
    <t>MK</t>
  </si>
  <si>
    <t>Severna Makedonija</t>
  </si>
  <si>
    <t>MT</t>
  </si>
  <si>
    <t>Malta</t>
  </si>
  <si>
    <t>NL</t>
  </si>
  <si>
    <t>Nederland</t>
  </si>
  <si>
    <t>NO</t>
  </si>
  <si>
    <t>Norge</t>
  </si>
  <si>
    <t>PL</t>
  </si>
  <si>
    <t>Polska</t>
  </si>
  <si>
    <t>PT</t>
  </si>
  <si>
    <t>Portugal</t>
  </si>
  <si>
    <t>RO</t>
  </si>
  <si>
    <t>România</t>
  </si>
  <si>
    <t>RS</t>
  </si>
  <si>
    <t>Serbia</t>
  </si>
  <si>
    <t>SE</t>
  </si>
  <si>
    <t>Sverige</t>
  </si>
  <si>
    <t>SI</t>
  </si>
  <si>
    <t>Slovenija</t>
  </si>
  <si>
    <t>SK</t>
  </si>
  <si>
    <t>Slovensko</t>
  </si>
  <si>
    <t>TR</t>
  </si>
  <si>
    <t>Türkiye</t>
  </si>
  <si>
    <t>UA</t>
  </si>
  <si>
    <t>Ukraine</t>
  </si>
  <si>
    <t>UK</t>
  </si>
  <si>
    <t>United Kingdom</t>
  </si>
  <si>
    <t>XKO</t>
  </si>
  <si>
    <t>Kosovo</t>
  </si>
  <si>
    <t>YEAR</t>
  </si>
  <si>
    <t>AL Total</t>
  </si>
  <si>
    <t>AT Total</t>
  </si>
  <si>
    <t>BE Total</t>
  </si>
  <si>
    <t>BG Total</t>
  </si>
  <si>
    <t>BIH Total</t>
  </si>
  <si>
    <t>CH Total</t>
  </si>
  <si>
    <t>CY Total</t>
  </si>
  <si>
    <t>CZ Total</t>
  </si>
  <si>
    <t>DE Total</t>
  </si>
  <si>
    <t>DK Total</t>
  </si>
  <si>
    <t>EE Total</t>
  </si>
  <si>
    <t>EL Total</t>
  </si>
  <si>
    <t>ES Total</t>
  </si>
  <si>
    <t>FI Total</t>
  </si>
  <si>
    <t>FR Total</t>
  </si>
  <si>
    <t>HR Total</t>
  </si>
  <si>
    <t>HU Total</t>
  </si>
  <si>
    <t>IE Total</t>
  </si>
  <si>
    <t>IS Total</t>
  </si>
  <si>
    <t>IT Total</t>
  </si>
  <si>
    <t>LI Total</t>
  </si>
  <si>
    <t>LT Total</t>
  </si>
  <si>
    <t>LU Total</t>
  </si>
  <si>
    <t>LV Total</t>
  </si>
  <si>
    <t>MDA Total</t>
  </si>
  <si>
    <t>ME Total</t>
  </si>
  <si>
    <t>MK Total</t>
  </si>
  <si>
    <t>MT Total</t>
  </si>
  <si>
    <t>NL Total</t>
  </si>
  <si>
    <t>NO Total</t>
  </si>
  <si>
    <t>PL Total</t>
  </si>
  <si>
    <t>PT Total</t>
  </si>
  <si>
    <t>RO Total</t>
  </si>
  <si>
    <t>RS Total</t>
  </si>
  <si>
    <t>SE Total</t>
  </si>
  <si>
    <t>SI Total</t>
  </si>
  <si>
    <t>SK Total</t>
  </si>
  <si>
    <t>TR Total</t>
  </si>
  <si>
    <t>UA Total</t>
  </si>
  <si>
    <t>UK Total</t>
  </si>
  <si>
    <t>XKO Total</t>
  </si>
  <si>
    <t>2019 Average</t>
  </si>
  <si>
    <t>2020 Average</t>
  </si>
  <si>
    <t>2021 Average</t>
  </si>
  <si>
    <t>2022 Average</t>
  </si>
  <si>
    <t>YEARs</t>
  </si>
  <si>
    <t>Column1</t>
  </si>
  <si>
    <t>INDEX DOWNLOAD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</si>
  <si>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</si>
  <si>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</si>
  <si>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</si>
  <si>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</si>
  <si>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</si>
  <si>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</si>
  <si>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</si>
  <si>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</si>
  <si>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</si>
  <si>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</si>
  <si>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</si>
  <si>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</si>
  <si>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3th</t>
  </si>
  <si>
    <t>13th</t>
  </si>
  <si>
    <t>14th</t>
  </si>
  <si>
    <t>15th</t>
  </si>
  <si>
    <t>16th</t>
  </si>
  <si>
    <t>17th</t>
  </si>
  <si>
    <t>18th</t>
  </si>
  <si>
    <t>19th</t>
  </si>
  <si>
    <t>20th</t>
  </si>
  <si>
    <t>21th</t>
  </si>
  <si>
    <t>22th</t>
  </si>
  <si>
    <t>23th</t>
  </si>
  <si>
    <t>25th</t>
  </si>
  <si>
    <t>26th</t>
  </si>
  <si>
    <t>27th</t>
  </si>
  <si>
    <t>29th</t>
  </si>
  <si>
    <t>30th</t>
  </si>
  <si>
    <t>24th</t>
  </si>
  <si>
    <t>31th</t>
  </si>
  <si>
    <t>32th</t>
  </si>
  <si>
    <t>33th</t>
  </si>
  <si>
    <t>34th</t>
  </si>
  <si>
    <t>35th</t>
  </si>
  <si>
    <t>36th</t>
  </si>
  <si>
    <t>37th</t>
  </si>
  <si>
    <t>28th</t>
  </si>
  <si>
    <t>38th</t>
  </si>
  <si>
    <t>39th</t>
  </si>
  <si>
    <t>40th</t>
  </si>
  <si>
    <t>41th</t>
  </si>
  <si>
    <t>INDEX UPLOAD</t>
  </si>
  <si>
    <t>INDEX LATENCY</t>
  </si>
  <si>
    <t>KEY_2</t>
  </si>
  <si>
    <t>KEY_1</t>
  </si>
  <si>
    <t>KEY_U</t>
  </si>
  <si>
    <t>Upload</t>
  </si>
  <si>
    <t>Y</t>
  </si>
  <si>
    <t>IND_UPLOAD</t>
  </si>
  <si>
    <t>21st</t>
  </si>
  <si>
    <t>22nd</t>
  </si>
  <si>
    <t>23rd</t>
  </si>
  <si>
    <t>31st</t>
  </si>
  <si>
    <t>32nd</t>
  </si>
  <si>
    <t>33rd</t>
  </si>
  <si>
    <t>41st</t>
  </si>
  <si>
    <t>COUNTRY</t>
  </si>
  <si>
    <t>AVERAGE LATENCY</t>
  </si>
  <si>
    <t>KEY_L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</si>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</sst>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1" xfId="0" applyNumberFormat="1" applyBorder="1"/>
    <xf numFmtId="0" fontId="0" fillId="0" borderId="0" xfId="0" applyBorder="1"/>
    <xf numFmtId="0" fontId="1" fillId="0" borderId="0" xfId="0" applyFont="1"/>
    <xf numFmtId="14" fontId="0" fillId="0" borderId="0" xfId="0" applyNumberFormat="1"/>
    <xf numFmtId="0" fontId="2" fillId="0" borderId="0" xfId="0" applyFont="1"/>
    <xf numFmtId="0" fontId="0" fillId="0" borderId="0" xfId="0" applyNumberFormat="1"/>
  </cellXfs>
  <cellStyles count="1">
    <cellStyle name="Normal" xfId="0" builtinId="0"/>
  </cellStyles>
  <dxfs count="9"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owerPivotData" Target="model/item.data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D1A7461-AE28-4105-B0DC-791A64FA526F}" name="DATA" displayName="DATA" ref="A1:L522" totalsRowShown="0">
  <autoFilter ref="A1:L522" xr:uid="{3D1A7461-AE28-4105-B0DC-791A64FA526F}"/>
  <tableColumns count="12">
    <tableColumn id="1" xr3:uid="{5F575B69-81D2-440A-BDF7-0E080B048DDD}" name="Country"/>
    <tableColumn id="2" xr3:uid="{A94245F4-F237-4FB2-B20D-1186BAF290F9}" name="Country Name"/>
    <tableColumn id="3" xr3:uid="{3E8C2611-E87B-4F2E-B9B0-03160184CE19}" name="quarter"/>
    <tableColumn id="4" xr3:uid="{18BDF06B-5C28-4B28-9DA3-0CDD6C78691B}" name="average download speed"/>
    <tableColumn id="5" xr3:uid="{DB7DE487-D4EF-4F32-85E0-AA095C424B09}" name="average upload speed"/>
    <tableColumn id="6" xr3:uid="{3016A02D-B215-4C08-8962-7119A19B2E15}" name="average latency"/>
    <tableColumn id="7" xr3:uid="{49CCB079-A3B9-423C-A61A-902059AA2D01}" name="Column1"/>
    <tableColumn id="8" xr3:uid="{792FBB13-46BF-4740-A0D5-DD9D4274A10E}" name="YEAR"/>
    <tableColumn id="9" xr3:uid="{0BF0A053-7BBF-4AAB-99E4-6842C568D6B5}" name="KEY_2" dataDxfId="8">
      <calculatedColumnFormula>_xlfn.CONCAT(DATA[[#This Row],[Country]],DATA[[#This Row],[YEAR]])</calculatedColumnFormula>
    </tableColumn>
    <tableColumn id="10" xr3:uid="{6D8A9BF3-F170-4BFF-BE33-BB12F2BB17E5}" name="INDEX DOWNLOAD" dataDxfId="7">
      <calculatedColumnFormula>VLOOKUP(DATA[[#This Row],[KEY_2]],Table4[#All],8,FALSE)</calculatedColumnFormula>
    </tableColumn>
    <tableColumn id="11" xr3:uid="{C9BEFCA4-D160-4A81-BC5D-F48EC40E3AC9}" name="INDEX UPLOAD" dataDxfId="3">
      <calculatedColumnFormula>VLOOKUP(DATA[[#This Row],[KEY_2]],Table8[],5,FALSE)</calculatedColumnFormula>
    </tableColumn>
    <tableColumn id="12" xr3:uid="{F5D889E5-5B9F-4870-8D1B-B19E80125AB7}" name="INDEX LATENCY" dataDxfId="0">
      <calculatedColumnFormula>VLOOKUP(DATA[[#This Row],[KEY_2]],Table10[],6,FALSE)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329C93-B5C8-4F2F-B320-F6509F5B9305}" name="Table4" displayName="Table4" ref="A1:H150" totalsRowShown="0">
  <autoFilter ref="A1:H150" xr:uid="{D1329C93-B5C8-4F2F-B320-F6509F5B9305}"/>
  <tableColumns count="8">
    <tableColumn id="1" xr3:uid="{B8D16C85-4F78-4E9D-A81A-ACB84E2C04D3}" name="KEY_1">
      <calculatedColumnFormula>_xlfn.CONCAT(LEFT(B2,2),G2)</calculatedColumnFormula>
    </tableColumn>
    <tableColumn id="2" xr3:uid="{691F6B9A-D7A9-47FD-A4D2-EB7000E4C5A1}" name="Country"/>
    <tableColumn id="3" xr3:uid="{6B37C118-049E-4A83-9EB8-8455BEE1BDAD}" name="average download speed"/>
    <tableColumn id="4" xr3:uid="{C9FC4C6E-D9DC-4B86-BF59-CF7C9B2298BB}" name="average upload speed"/>
    <tableColumn id="5" xr3:uid="{38841FF2-C38E-4AD6-A77F-8DD23B54E67E}" name="average latency"/>
    <tableColumn id="6" xr3:uid="{72FAA57C-5004-4D04-9062-779633530989}" name="YEAR"/>
    <tableColumn id="7" xr3:uid="{56B0A6A2-8613-41E3-987F-1C08BFA8C05D}" name="YEARs"/>
    <tableColumn id="8" xr3:uid="{466E1AE9-8DBE-4EC6-82B5-65C9724C07CE}" name="INDEX DOWNLOA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8A36DDEC-E366-43EA-93D8-EF7A48F062AF}" name="Table8" displayName="Table8" ref="A1:F153" totalsRowShown="0" headerRowDxfId="6">
  <autoFilter ref="A1:F153" xr:uid="{8A36DDEC-E366-43EA-93D8-EF7A48F062AF}"/>
  <sortState xmlns:xlrd2="http://schemas.microsoft.com/office/spreadsheetml/2017/richdata2" ref="A2:F153">
    <sortCondition ref="D2:D153"/>
    <sortCondition descending="1" ref="C2:C153"/>
  </sortState>
  <tableColumns count="6">
    <tableColumn id="1" xr3:uid="{965049CE-D579-4BBE-BAC3-850763FD446A}" name="KEY_U">
      <calculatedColumnFormula>_xlfn.CONCAT(B2,D2)</calculatedColumnFormula>
    </tableColumn>
    <tableColumn id="2" xr3:uid="{4DECDA54-64FF-474F-A271-4C2B08FDC605}" name="Country"/>
    <tableColumn id="3" xr3:uid="{CBD971DF-0DF1-4EAB-966D-55A04F4A32A3}" name="Upload"/>
    <tableColumn id="4" xr3:uid="{B865A8DA-8FEC-4A62-B819-4D285CBF1198}" name="YEAR" dataDxfId="5">
      <calculatedColumnFormula>INT(LEFT(F2,4))</calculatedColumnFormula>
    </tableColumn>
    <tableColumn id="5" xr3:uid="{54FAD442-8D6D-45CC-A0FB-6A6FED6F1C6A}" name="IND_UPLOAD"/>
    <tableColumn id="6" xr3:uid="{2908BA34-013D-4415-BC31-9B737520EAC6}" name="Y" dataDxfId="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51B563F-65BC-4B06-AE83-F095D2ADC13C}" name="Table10" displayName="Table10" ref="A1:F153" totalsRowShown="0" headerRowDxfId="2">
  <autoFilter ref="A1:F153" xr:uid="{951B563F-65BC-4B06-AE83-F095D2ADC13C}"/>
  <sortState xmlns:xlrd2="http://schemas.microsoft.com/office/spreadsheetml/2017/richdata2" ref="A2:F153">
    <sortCondition ref="E2:E153"/>
    <sortCondition ref="C2:C153"/>
  </sortState>
  <tableColumns count="6">
    <tableColumn id="1" xr3:uid="{A486FFFC-1219-471C-9A42-558DEF0DA963}" name="KEY_L">
      <calculatedColumnFormula>_xlfn.CONCAT(B2,LEFT(D2,4))</calculatedColumnFormula>
    </tableColumn>
    <tableColumn id="2" xr3:uid="{6C6CDD2E-EB00-4CDF-B9FF-3D97A68C3862}" name="COUNTRY"/>
    <tableColumn id="3" xr3:uid="{B042466A-9065-483C-85C2-F7AA7465525F}" name="AVERAGE LATENCY"/>
    <tableColumn id="4" xr3:uid="{798B26D8-62B7-40CB-B03F-13DA8DBE59C9}" name="YEARS"/>
    <tableColumn id="6" xr3:uid="{8DC3D054-0DF2-4911-BECD-938A9DC8995E}" name="YEAR" dataDxfId="1">
      <calculatedColumnFormula>INT(LEFT(Table10[[#This Row],[YEARS]],4))</calculatedColumnFormula>
    </tableColumn>
    <tableColumn id="5" xr3:uid="{2A3E507B-5291-4488-A415-2696949CC9F3}" name="INDEX LAT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22"/>
  <sheetViews>
    <sheetView tabSelected="1" topLeftCell="A505" workbookViewId="0">
      <selection activeCell="L2" sqref="L2"/>
    </sheetView>
  </sheetViews>
  <sheetFormatPr defaultColWidth="8.77734375" defaultRowHeight="14.4"/>
  <cols>
    <col min="1" max="1" width="9.33203125" customWidth="1"/>
    <col min="2" max="2" width="14.6640625" customWidth="1"/>
    <col min="3" max="3" width="10.5546875" bestFit="1" customWidth="1"/>
    <col min="4" max="4" width="23.109375" customWidth="1"/>
    <col min="5" max="5" width="20.5546875" customWidth="1"/>
    <col min="6" max="6" width="15.6640625" customWidth="1"/>
    <col min="7" max="7" width="10.109375" customWidth="1"/>
    <col min="10" max="10" width="16.44140625" customWidth="1"/>
    <col min="11" max="11" width="16.77734375" customWidth="1"/>
    <col min="12" max="12" width="15.33203125" customWidth="1"/>
  </cols>
  <sheetData>
    <row r="1" spans="1:12">
      <c r="A1" t="s">
        <v>0</v>
      </c>
      <c r="B1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1095</v>
      </c>
      <c r="H1" t="s">
        <v>1048</v>
      </c>
      <c r="I1" s="3" t="s">
        <v>1141</v>
      </c>
      <c r="J1" t="s">
        <v>1096</v>
      </c>
      <c r="K1" s="3" t="s">
        <v>1139</v>
      </c>
      <c r="L1" s="3" t="s">
        <v>1140</v>
      </c>
    </row>
    <row r="2" spans="1:12">
      <c r="A2" t="s">
        <v>228</v>
      </c>
      <c r="B2" t="s">
        <v>229</v>
      </c>
      <c r="C2" s="1">
        <v>43739</v>
      </c>
      <c r="D2">
        <v>18.93</v>
      </c>
      <c r="E2">
        <v>9.39</v>
      </c>
      <c r="F2">
        <v>22.91</v>
      </c>
      <c r="H2">
        <f t="shared" ref="H2:H65" si="0">YEAR(C2)</f>
        <v>2019</v>
      </c>
      <c r="I2" s="4" t="str">
        <f>_xlfn.CONCAT(DATA[[#This Row],[Country]],DATA[[#This Row],[YEAR]])</f>
        <v>AL2019</v>
      </c>
      <c r="J2" t="str">
        <f>VLOOKUP(DATA[[#This Row],[KEY_2]],Table4[#All],8,FALSE)</f>
        <v>36th</v>
      </c>
      <c r="K2" s="3" t="str">
        <f>VLOOKUP(DATA[[#This Row],[KEY_2]],Table8[],5,FALSE)</f>
        <v>33rd</v>
      </c>
      <c r="L2" t="str">
        <f>VLOOKUP(DATA[[#This Row],[KEY_2]],Table10[],6,FALSE)</f>
        <v>28th</v>
      </c>
    </row>
    <row r="3" spans="1:12">
      <c r="A3" t="s">
        <v>154</v>
      </c>
      <c r="B3" t="s">
        <v>155</v>
      </c>
      <c r="C3" s="1">
        <v>43647</v>
      </c>
      <c r="D3">
        <v>17.3</v>
      </c>
      <c r="E3">
        <v>8.43</v>
      </c>
      <c r="F3">
        <v>26.74</v>
      </c>
      <c r="H3">
        <f t="shared" si="0"/>
        <v>2019</v>
      </c>
      <c r="I3" s="4" t="str">
        <f>_xlfn.CONCAT(DATA[[#This Row],[Country]],DATA[[#This Row],[YEAR]])</f>
        <v>AL2019</v>
      </c>
      <c r="J3" t="str">
        <f>VLOOKUP(DATA[[#This Row],[KEY_2]],Table4[#All],8,FALSE)</f>
        <v>36th</v>
      </c>
      <c r="K3" t="str">
        <f>VLOOKUP(DATA[[#This Row],[KEY_2]],Table8[],5,FALSE)</f>
        <v>33rd</v>
      </c>
      <c r="L3" t="str">
        <f>VLOOKUP(DATA[[#This Row],[KEY_2]],Table10[],6,FALSE)</f>
        <v>28th</v>
      </c>
    </row>
    <row r="4" spans="1:12">
      <c r="A4" t="s">
        <v>80</v>
      </c>
      <c r="B4" t="s">
        <v>81</v>
      </c>
      <c r="C4" s="1">
        <v>43556</v>
      </c>
      <c r="D4">
        <v>16.829999999999998</v>
      </c>
      <c r="E4">
        <v>8.09</v>
      </c>
      <c r="F4">
        <v>27.36</v>
      </c>
      <c r="H4">
        <f t="shared" si="0"/>
        <v>2019</v>
      </c>
      <c r="I4" s="4" t="str">
        <f>_xlfn.CONCAT(DATA[[#This Row],[Country]],DATA[[#This Row],[YEAR]])</f>
        <v>AL2019</v>
      </c>
      <c r="J4" t="str">
        <f>VLOOKUP(DATA[[#This Row],[KEY_2]],Table4[#All],8,FALSE)</f>
        <v>36th</v>
      </c>
      <c r="K4" t="str">
        <f>VLOOKUP(DATA[[#This Row],[KEY_2]],Table8[],5,FALSE)</f>
        <v>33rd</v>
      </c>
      <c r="L4" t="str">
        <f>VLOOKUP(DATA[[#This Row],[KEY_2]],Table10[],6,FALSE)</f>
        <v>28th</v>
      </c>
    </row>
    <row r="5" spans="1:12">
      <c r="A5" t="s">
        <v>6</v>
      </c>
      <c r="B5" t="s">
        <v>7</v>
      </c>
      <c r="C5" s="1">
        <v>43466</v>
      </c>
      <c r="D5">
        <v>15.3</v>
      </c>
      <c r="E5">
        <v>7.33</v>
      </c>
      <c r="F5">
        <v>27.72</v>
      </c>
      <c r="H5">
        <f t="shared" si="0"/>
        <v>2019</v>
      </c>
      <c r="I5" s="4" t="str">
        <f>_xlfn.CONCAT(DATA[[#This Row],[Country]],DATA[[#This Row],[YEAR]])</f>
        <v>AL2019</v>
      </c>
      <c r="J5" t="str">
        <f>VLOOKUP(DATA[[#This Row],[KEY_2]],Table4[#All],8,FALSE)</f>
        <v>36th</v>
      </c>
      <c r="K5" t="str">
        <f>VLOOKUP(DATA[[#This Row],[KEY_2]],Table8[],5,FALSE)</f>
        <v>33rd</v>
      </c>
      <c r="L5" t="str">
        <f>VLOOKUP(DATA[[#This Row],[KEY_2]],Table10[],6,FALSE)</f>
        <v>28th</v>
      </c>
    </row>
    <row r="6" spans="1:12">
      <c r="A6" t="s">
        <v>524</v>
      </c>
      <c r="B6" t="s">
        <v>525</v>
      </c>
      <c r="C6" s="1">
        <v>44105</v>
      </c>
      <c r="D6">
        <v>25.66</v>
      </c>
      <c r="E6">
        <v>12.56</v>
      </c>
      <c r="F6">
        <v>17.829999999999998</v>
      </c>
      <c r="H6">
        <f t="shared" si="0"/>
        <v>2020</v>
      </c>
      <c r="I6" s="4" t="str">
        <f>_xlfn.CONCAT(DATA[[#This Row],[Country]],DATA[[#This Row],[YEAR]])</f>
        <v>AL2020</v>
      </c>
      <c r="J6" t="str">
        <f>VLOOKUP(DATA[[#This Row],[KEY_2]],Table4[#All],8,FALSE)</f>
        <v>37th</v>
      </c>
      <c r="K6" t="str">
        <f>VLOOKUP(DATA[[#This Row],[KEY_2]],Table8[],5,FALSE)</f>
        <v>33rd</v>
      </c>
      <c r="L6" t="str">
        <f>VLOOKUP(DATA[[#This Row],[KEY_2]],Table10[],6,FALSE)</f>
        <v>27th</v>
      </c>
    </row>
    <row r="7" spans="1:12">
      <c r="A7" t="s">
        <v>450</v>
      </c>
      <c r="B7" t="s">
        <v>451</v>
      </c>
      <c r="C7" s="1">
        <v>44013</v>
      </c>
      <c r="D7">
        <v>22.52</v>
      </c>
      <c r="E7">
        <v>11.94</v>
      </c>
      <c r="F7">
        <v>17.239999999999998</v>
      </c>
      <c r="H7">
        <f t="shared" si="0"/>
        <v>2020</v>
      </c>
      <c r="I7" s="4" t="str">
        <f>_xlfn.CONCAT(DATA[[#This Row],[Country]],DATA[[#This Row],[YEAR]])</f>
        <v>AL2020</v>
      </c>
      <c r="J7" t="str">
        <f>VLOOKUP(DATA[[#This Row],[KEY_2]],Table4[#All],8,FALSE)</f>
        <v>37th</v>
      </c>
      <c r="K7" t="str">
        <f>VLOOKUP(DATA[[#This Row],[KEY_2]],Table8[],5,FALSE)</f>
        <v>33rd</v>
      </c>
      <c r="L7" t="str">
        <f>VLOOKUP(DATA[[#This Row],[KEY_2]],Table10[],6,FALSE)</f>
        <v>27th</v>
      </c>
    </row>
    <row r="8" spans="1:12">
      <c r="A8" t="s">
        <v>376</v>
      </c>
      <c r="B8" t="s">
        <v>377</v>
      </c>
      <c r="C8" s="1">
        <v>43922</v>
      </c>
      <c r="D8">
        <v>20.2</v>
      </c>
      <c r="E8">
        <v>10.44</v>
      </c>
      <c r="F8">
        <v>21.12</v>
      </c>
      <c r="H8">
        <f t="shared" si="0"/>
        <v>2020</v>
      </c>
      <c r="I8" s="4" t="str">
        <f>_xlfn.CONCAT(DATA[[#This Row],[Country]],DATA[[#This Row],[YEAR]])</f>
        <v>AL2020</v>
      </c>
      <c r="J8" t="str">
        <f>VLOOKUP(DATA[[#This Row],[KEY_2]],Table4[#All],8,FALSE)</f>
        <v>37th</v>
      </c>
      <c r="K8" t="str">
        <f>VLOOKUP(DATA[[#This Row],[KEY_2]],Table8[],5,FALSE)</f>
        <v>33rd</v>
      </c>
      <c r="L8" t="str">
        <f>VLOOKUP(DATA[[#This Row],[KEY_2]],Table10[],6,FALSE)</f>
        <v>27th</v>
      </c>
    </row>
    <row r="9" spans="1:12">
      <c r="A9" t="s">
        <v>302</v>
      </c>
      <c r="B9" t="s">
        <v>303</v>
      </c>
      <c r="C9" s="1">
        <v>43831</v>
      </c>
      <c r="D9">
        <v>19.420000000000002</v>
      </c>
      <c r="E9">
        <v>10.1</v>
      </c>
      <c r="F9">
        <v>22.74</v>
      </c>
      <c r="H9">
        <f t="shared" si="0"/>
        <v>2020</v>
      </c>
      <c r="I9" s="4" t="str">
        <f>_xlfn.CONCAT(DATA[[#This Row],[Country]],DATA[[#This Row],[YEAR]])</f>
        <v>AL2020</v>
      </c>
      <c r="J9" t="str">
        <f>VLOOKUP(DATA[[#This Row],[KEY_2]],Table4[#All],8,FALSE)</f>
        <v>37th</v>
      </c>
      <c r="K9" t="str">
        <f>VLOOKUP(DATA[[#This Row],[KEY_2]],Table8[],5,FALSE)</f>
        <v>33rd</v>
      </c>
      <c r="L9" t="str">
        <f>VLOOKUP(DATA[[#This Row],[KEY_2]],Table10[],6,FALSE)</f>
        <v>27th</v>
      </c>
    </row>
    <row r="10" spans="1:12">
      <c r="A10" t="s">
        <v>820</v>
      </c>
      <c r="B10" t="s">
        <v>821</v>
      </c>
      <c r="C10" s="1">
        <v>44470</v>
      </c>
      <c r="D10">
        <v>38.020000000000003</v>
      </c>
      <c r="E10">
        <v>15.9</v>
      </c>
      <c r="F10">
        <v>15.28</v>
      </c>
      <c r="H10">
        <f t="shared" si="0"/>
        <v>2021</v>
      </c>
      <c r="I10" s="4" t="str">
        <f>_xlfn.CONCAT(DATA[[#This Row],[Country]],DATA[[#This Row],[YEAR]])</f>
        <v>AL2021</v>
      </c>
      <c r="J10" t="str">
        <f>VLOOKUP(DATA[[#This Row],[KEY_2]],Table4[#All],8,FALSE)</f>
        <v>34th</v>
      </c>
      <c r="K10" t="str">
        <f>VLOOKUP(DATA[[#This Row],[KEY_2]],Table8[],5,FALSE)</f>
        <v>33rd</v>
      </c>
      <c r="L10" t="str">
        <f>VLOOKUP(DATA[[#This Row],[KEY_2]],Table10[],6,FALSE)</f>
        <v>22nd</v>
      </c>
    </row>
    <row r="11" spans="1:12">
      <c r="A11" t="s">
        <v>672</v>
      </c>
      <c r="B11" t="s">
        <v>673</v>
      </c>
      <c r="C11" s="1">
        <v>44287</v>
      </c>
      <c r="D11">
        <v>33.68</v>
      </c>
      <c r="E11">
        <v>15.19</v>
      </c>
      <c r="F11">
        <v>15.35</v>
      </c>
      <c r="H11">
        <f t="shared" si="0"/>
        <v>2021</v>
      </c>
      <c r="I11" s="4" t="str">
        <f>_xlfn.CONCAT(DATA[[#This Row],[Country]],DATA[[#This Row],[YEAR]])</f>
        <v>AL2021</v>
      </c>
      <c r="J11" t="str">
        <f>VLOOKUP(DATA[[#This Row],[KEY_2]],Table4[#All],8,FALSE)</f>
        <v>34th</v>
      </c>
      <c r="K11" t="str">
        <f>VLOOKUP(DATA[[#This Row],[KEY_2]],Table8[],5,FALSE)</f>
        <v>33rd</v>
      </c>
      <c r="L11" t="str">
        <f>VLOOKUP(DATA[[#This Row],[KEY_2]],Table10[],6,FALSE)</f>
        <v>22nd</v>
      </c>
    </row>
    <row r="12" spans="1:12">
      <c r="A12" t="s">
        <v>746</v>
      </c>
      <c r="B12" t="s">
        <v>747</v>
      </c>
      <c r="C12" s="1">
        <v>44378</v>
      </c>
      <c r="D12">
        <v>33.44</v>
      </c>
      <c r="E12">
        <v>15.17</v>
      </c>
      <c r="F12">
        <v>15.7</v>
      </c>
      <c r="H12">
        <f t="shared" si="0"/>
        <v>2021</v>
      </c>
      <c r="I12" s="4" t="str">
        <f>_xlfn.CONCAT(DATA[[#This Row],[Country]],DATA[[#This Row],[YEAR]])</f>
        <v>AL2021</v>
      </c>
      <c r="J12" t="str">
        <f>VLOOKUP(DATA[[#This Row],[KEY_2]],Table4[#All],8,FALSE)</f>
        <v>34th</v>
      </c>
      <c r="K12" t="str">
        <f>VLOOKUP(DATA[[#This Row],[KEY_2]],Table8[],5,FALSE)</f>
        <v>33rd</v>
      </c>
      <c r="L12" t="str">
        <f>VLOOKUP(DATA[[#This Row],[KEY_2]],Table10[],6,FALSE)</f>
        <v>22nd</v>
      </c>
    </row>
    <row r="13" spans="1:12">
      <c r="A13" t="s">
        <v>598</v>
      </c>
      <c r="B13" t="s">
        <v>599</v>
      </c>
      <c r="C13" s="1">
        <v>44197</v>
      </c>
      <c r="D13">
        <v>29.04</v>
      </c>
      <c r="E13">
        <v>14</v>
      </c>
      <c r="F13">
        <v>17.02</v>
      </c>
      <c r="H13">
        <f t="shared" si="0"/>
        <v>2021</v>
      </c>
      <c r="I13" s="4" t="str">
        <f>_xlfn.CONCAT(DATA[[#This Row],[Country]],DATA[[#This Row],[YEAR]])</f>
        <v>AL2021</v>
      </c>
      <c r="J13" t="str">
        <f>VLOOKUP(DATA[[#This Row],[KEY_2]],Table4[#All],8,FALSE)</f>
        <v>34th</v>
      </c>
      <c r="K13" t="str">
        <f>VLOOKUP(DATA[[#This Row],[KEY_2]],Table8[],5,FALSE)</f>
        <v>33rd</v>
      </c>
      <c r="L13" t="str">
        <f>VLOOKUP(DATA[[#This Row],[KEY_2]],Table10[],6,FALSE)</f>
        <v>22nd</v>
      </c>
    </row>
    <row r="14" spans="1:12">
      <c r="A14" t="s">
        <v>966</v>
      </c>
      <c r="B14" t="s">
        <v>967</v>
      </c>
      <c r="C14" s="1">
        <v>44652</v>
      </c>
      <c r="D14">
        <v>43.61</v>
      </c>
      <c r="E14">
        <v>20.73</v>
      </c>
      <c r="F14">
        <v>11.7</v>
      </c>
      <c r="H14">
        <f t="shared" si="0"/>
        <v>2022</v>
      </c>
      <c r="I14" s="4" t="str">
        <f>_xlfn.CONCAT(DATA[[#This Row],[Country]],DATA[[#This Row],[YEAR]])</f>
        <v>AL2022</v>
      </c>
      <c r="J14" t="str">
        <f>VLOOKUP(DATA[[#This Row],[KEY_2]],Table4[#All],8,FALSE)</f>
        <v>38th</v>
      </c>
      <c r="K14" t="str">
        <f>VLOOKUP(DATA[[#This Row],[KEY_2]],Table8[],5,FALSE)</f>
        <v>36th</v>
      </c>
      <c r="L14" t="str">
        <f>VLOOKUP(DATA[[#This Row],[KEY_2]],Table10[],6,FALSE)</f>
        <v>21st</v>
      </c>
    </row>
    <row r="15" spans="1:12">
      <c r="A15" t="s">
        <v>892</v>
      </c>
      <c r="B15" t="s">
        <v>893</v>
      </c>
      <c r="C15" s="1">
        <v>44562</v>
      </c>
      <c r="D15">
        <v>42.07</v>
      </c>
      <c r="E15">
        <v>18.59</v>
      </c>
      <c r="F15">
        <v>14.37</v>
      </c>
      <c r="H15">
        <f t="shared" si="0"/>
        <v>2022</v>
      </c>
      <c r="I15" s="4" t="str">
        <f>_xlfn.CONCAT(DATA[[#This Row],[Country]],DATA[[#This Row],[YEAR]])</f>
        <v>AL2022</v>
      </c>
      <c r="J15" t="str">
        <f>VLOOKUP(DATA[[#This Row],[KEY_2]],Table4[#All],8,FALSE)</f>
        <v>38th</v>
      </c>
      <c r="K15" t="str">
        <f>VLOOKUP(DATA[[#This Row],[KEY_2]],Table8[],5,FALSE)</f>
        <v>36th</v>
      </c>
      <c r="L15" t="str">
        <f>VLOOKUP(DATA[[#This Row],[KEY_2]],Table10[],6,FALSE)</f>
        <v>21st</v>
      </c>
    </row>
    <row r="16" spans="1:12">
      <c r="A16" t="s">
        <v>230</v>
      </c>
      <c r="B16" t="s">
        <v>231</v>
      </c>
      <c r="C16" s="1">
        <v>43739</v>
      </c>
      <c r="D16">
        <v>45.19</v>
      </c>
      <c r="E16">
        <v>13.15</v>
      </c>
      <c r="F16">
        <v>19.84</v>
      </c>
      <c r="H16">
        <f t="shared" si="0"/>
        <v>2019</v>
      </c>
      <c r="I16" s="4" t="str">
        <f>_xlfn.CONCAT(DATA[[#This Row],[Country]],DATA[[#This Row],[YEAR]])</f>
        <v>AT2019</v>
      </c>
      <c r="J16" t="str">
        <f>VLOOKUP(DATA[[#This Row],[KEY_2]],Table4[#All],8,FALSE)</f>
        <v>27th</v>
      </c>
      <c r="K16" t="str">
        <f>VLOOKUP(DATA[[#This Row],[KEY_2]],Table8[],5,FALSE)</f>
        <v>30th</v>
      </c>
      <c r="L16" t="str">
        <f>VLOOKUP(DATA[[#This Row],[KEY_2]],Table10[],6,FALSE)</f>
        <v>26th</v>
      </c>
    </row>
    <row r="17" spans="1:12">
      <c r="A17" t="s">
        <v>82</v>
      </c>
      <c r="B17" t="s">
        <v>83</v>
      </c>
      <c r="C17" s="1">
        <v>43556</v>
      </c>
      <c r="D17">
        <v>39.74</v>
      </c>
      <c r="E17">
        <v>11.92</v>
      </c>
      <c r="F17">
        <v>27.46</v>
      </c>
      <c r="H17">
        <f t="shared" si="0"/>
        <v>2019</v>
      </c>
      <c r="I17" s="4" t="str">
        <f>_xlfn.CONCAT(DATA[[#This Row],[Country]],DATA[[#This Row],[YEAR]])</f>
        <v>AT2019</v>
      </c>
      <c r="J17" t="str">
        <f>VLOOKUP(DATA[[#This Row],[KEY_2]],Table4[#All],8,FALSE)</f>
        <v>27th</v>
      </c>
      <c r="K17" t="str">
        <f>VLOOKUP(DATA[[#This Row],[KEY_2]],Table8[],5,FALSE)</f>
        <v>30th</v>
      </c>
      <c r="L17" t="str">
        <f>VLOOKUP(DATA[[#This Row],[KEY_2]],Table10[],6,FALSE)</f>
        <v>26th</v>
      </c>
    </row>
    <row r="18" spans="1:12">
      <c r="A18" t="s">
        <v>156</v>
      </c>
      <c r="B18" t="s">
        <v>157</v>
      </c>
      <c r="C18" s="1">
        <v>43647</v>
      </c>
      <c r="D18">
        <v>37.79</v>
      </c>
      <c r="E18">
        <v>12.22</v>
      </c>
      <c r="F18">
        <v>22.43</v>
      </c>
      <c r="H18">
        <f t="shared" si="0"/>
        <v>2019</v>
      </c>
      <c r="I18" s="4" t="str">
        <f>_xlfn.CONCAT(DATA[[#This Row],[Country]],DATA[[#This Row],[YEAR]])</f>
        <v>AT2019</v>
      </c>
      <c r="J18" t="str">
        <f>VLOOKUP(DATA[[#This Row],[KEY_2]],Table4[#All],8,FALSE)</f>
        <v>27th</v>
      </c>
      <c r="K18" t="str">
        <f>VLOOKUP(DATA[[#This Row],[KEY_2]],Table8[],5,FALSE)</f>
        <v>30th</v>
      </c>
      <c r="L18" t="str">
        <f>VLOOKUP(DATA[[#This Row],[KEY_2]],Table10[],6,FALSE)</f>
        <v>26th</v>
      </c>
    </row>
    <row r="19" spans="1:12">
      <c r="A19" t="s">
        <v>8</v>
      </c>
      <c r="B19" t="s">
        <v>9</v>
      </c>
      <c r="C19" s="1">
        <v>43466</v>
      </c>
      <c r="D19">
        <v>34.15</v>
      </c>
      <c r="E19">
        <v>10.89</v>
      </c>
      <c r="F19">
        <v>30.95</v>
      </c>
      <c r="H19">
        <f t="shared" si="0"/>
        <v>2019</v>
      </c>
      <c r="I19" s="4" t="str">
        <f>_xlfn.CONCAT(DATA[[#This Row],[Country]],DATA[[#This Row],[YEAR]])</f>
        <v>AT2019</v>
      </c>
      <c r="J19" t="str">
        <f>VLOOKUP(DATA[[#This Row],[KEY_2]],Table4[#All],8,FALSE)</f>
        <v>27th</v>
      </c>
      <c r="K19" t="str">
        <f>VLOOKUP(DATA[[#This Row],[KEY_2]],Table8[],5,FALSE)</f>
        <v>30th</v>
      </c>
      <c r="L19" t="str">
        <f>VLOOKUP(DATA[[#This Row],[KEY_2]],Table10[],6,FALSE)</f>
        <v>26th</v>
      </c>
    </row>
    <row r="20" spans="1:12">
      <c r="A20" t="s">
        <v>526</v>
      </c>
      <c r="B20" t="s">
        <v>527</v>
      </c>
      <c r="C20" s="1">
        <v>44105</v>
      </c>
      <c r="D20">
        <v>59.1</v>
      </c>
      <c r="E20">
        <v>16.04</v>
      </c>
      <c r="F20">
        <v>17.170000000000002</v>
      </c>
      <c r="H20">
        <f t="shared" si="0"/>
        <v>2020</v>
      </c>
      <c r="I20" s="4" t="str">
        <f>_xlfn.CONCAT(DATA[[#This Row],[Country]],DATA[[#This Row],[YEAR]])</f>
        <v>AT2020</v>
      </c>
      <c r="J20" t="str">
        <f>VLOOKUP(DATA[[#This Row],[KEY_2]],Table4[#All],8,FALSE)</f>
        <v>27th</v>
      </c>
      <c r="K20" t="str">
        <f>VLOOKUP(DATA[[#This Row],[KEY_2]],Table8[],5,FALSE)</f>
        <v>30th</v>
      </c>
      <c r="L20" t="str">
        <f>VLOOKUP(DATA[[#This Row],[KEY_2]],Table10[],6,FALSE)</f>
        <v>22nd</v>
      </c>
    </row>
    <row r="21" spans="1:12">
      <c r="A21" t="s">
        <v>452</v>
      </c>
      <c r="B21" t="s">
        <v>453</v>
      </c>
      <c r="C21" s="1">
        <v>44013</v>
      </c>
      <c r="D21">
        <v>53.97</v>
      </c>
      <c r="E21">
        <v>14.66</v>
      </c>
      <c r="F21">
        <v>17.95</v>
      </c>
      <c r="H21">
        <f t="shared" si="0"/>
        <v>2020</v>
      </c>
      <c r="I21" s="4" t="str">
        <f>_xlfn.CONCAT(DATA[[#This Row],[Country]],DATA[[#This Row],[YEAR]])</f>
        <v>AT2020</v>
      </c>
      <c r="J21" t="str">
        <f>VLOOKUP(DATA[[#This Row],[KEY_2]],Table4[#All],8,FALSE)</f>
        <v>27th</v>
      </c>
      <c r="K21" t="str">
        <f>VLOOKUP(DATA[[#This Row],[KEY_2]],Table8[],5,FALSE)</f>
        <v>30th</v>
      </c>
      <c r="L21" t="str">
        <f>VLOOKUP(DATA[[#This Row],[KEY_2]],Table10[],6,FALSE)</f>
        <v>22nd</v>
      </c>
    </row>
    <row r="22" spans="1:12">
      <c r="A22" t="s">
        <v>378</v>
      </c>
      <c r="B22" t="s">
        <v>379</v>
      </c>
      <c r="C22" s="1">
        <v>43922</v>
      </c>
      <c r="D22">
        <v>50.54</v>
      </c>
      <c r="E22">
        <v>13.52</v>
      </c>
      <c r="F22">
        <v>18.079999999999998</v>
      </c>
      <c r="H22">
        <f t="shared" si="0"/>
        <v>2020</v>
      </c>
      <c r="I22" s="4" t="str">
        <f>_xlfn.CONCAT(DATA[[#This Row],[Country]],DATA[[#This Row],[YEAR]])</f>
        <v>AT2020</v>
      </c>
      <c r="J22" t="str">
        <f>VLOOKUP(DATA[[#This Row],[KEY_2]],Table4[#All],8,FALSE)</f>
        <v>27th</v>
      </c>
      <c r="K22" t="str">
        <f>VLOOKUP(DATA[[#This Row],[KEY_2]],Table8[],5,FALSE)</f>
        <v>30th</v>
      </c>
      <c r="L22" t="str">
        <f>VLOOKUP(DATA[[#This Row],[KEY_2]],Table10[],6,FALSE)</f>
        <v>22nd</v>
      </c>
    </row>
    <row r="23" spans="1:12">
      <c r="A23" t="s">
        <v>304</v>
      </c>
      <c r="B23" t="s">
        <v>305</v>
      </c>
      <c r="C23" s="1">
        <v>43831</v>
      </c>
      <c r="D23">
        <v>46.03</v>
      </c>
      <c r="E23">
        <v>13</v>
      </c>
      <c r="F23">
        <v>18.649999999999999</v>
      </c>
      <c r="H23">
        <f t="shared" si="0"/>
        <v>2020</v>
      </c>
      <c r="I23" s="4" t="str">
        <f>_xlfn.CONCAT(DATA[[#This Row],[Country]],DATA[[#This Row],[YEAR]])</f>
        <v>AT2020</v>
      </c>
      <c r="J23" t="str">
        <f>VLOOKUP(DATA[[#This Row],[KEY_2]],Table4[#All],8,FALSE)</f>
        <v>27th</v>
      </c>
      <c r="K23" t="str">
        <f>VLOOKUP(DATA[[#This Row],[KEY_2]],Table8[],5,FALSE)</f>
        <v>30th</v>
      </c>
      <c r="L23" t="str">
        <f>VLOOKUP(DATA[[#This Row],[KEY_2]],Table10[],6,FALSE)</f>
        <v>22nd</v>
      </c>
    </row>
    <row r="24" spans="1:12">
      <c r="A24" t="s">
        <v>822</v>
      </c>
      <c r="B24" t="s">
        <v>823</v>
      </c>
      <c r="C24" s="1">
        <v>44470</v>
      </c>
      <c r="D24">
        <v>75.47</v>
      </c>
      <c r="E24">
        <v>19.850000000000001</v>
      </c>
      <c r="F24">
        <v>16.329999999999998</v>
      </c>
      <c r="H24">
        <f t="shared" si="0"/>
        <v>2021</v>
      </c>
      <c r="I24" s="4" t="str">
        <f>_xlfn.CONCAT(DATA[[#This Row],[Country]],DATA[[#This Row],[YEAR]])</f>
        <v>AT2021</v>
      </c>
      <c r="J24" t="s">
        <v>1129</v>
      </c>
      <c r="K24" t="str">
        <f>VLOOKUP(DATA[[#This Row],[KEY_2]],Table8[],5,FALSE)</f>
        <v>31st</v>
      </c>
      <c r="L24" t="str">
        <f>VLOOKUP(DATA[[#This Row],[KEY_2]],Table10[],6,FALSE)</f>
        <v>24th</v>
      </c>
    </row>
    <row r="25" spans="1:12">
      <c r="A25" t="s">
        <v>748</v>
      </c>
      <c r="B25" t="s">
        <v>749</v>
      </c>
      <c r="C25" s="1">
        <v>44378</v>
      </c>
      <c r="D25">
        <v>69.83</v>
      </c>
      <c r="E25">
        <v>18.39</v>
      </c>
      <c r="F25">
        <v>16.59</v>
      </c>
      <c r="H25">
        <f t="shared" si="0"/>
        <v>2021</v>
      </c>
      <c r="I25" s="4" t="str">
        <f>_xlfn.CONCAT(DATA[[#This Row],[Country]],DATA[[#This Row],[YEAR]])</f>
        <v>AT2021</v>
      </c>
      <c r="J25" t="s">
        <v>1129</v>
      </c>
      <c r="K25" t="str">
        <f>VLOOKUP(DATA[[#This Row],[KEY_2]],Table8[],5,FALSE)</f>
        <v>31st</v>
      </c>
      <c r="L25" t="str">
        <f>VLOOKUP(DATA[[#This Row],[KEY_2]],Table10[],6,FALSE)</f>
        <v>24th</v>
      </c>
    </row>
    <row r="26" spans="1:12">
      <c r="A26" t="s">
        <v>600</v>
      </c>
      <c r="B26" t="s">
        <v>601</v>
      </c>
      <c r="C26" s="1">
        <v>44197</v>
      </c>
      <c r="D26">
        <v>63.64</v>
      </c>
      <c r="E26">
        <v>17.02</v>
      </c>
      <c r="F26">
        <v>16.03</v>
      </c>
      <c r="H26">
        <f t="shared" si="0"/>
        <v>2021</v>
      </c>
      <c r="I26" s="4" t="str">
        <f>_xlfn.CONCAT(DATA[[#This Row],[Country]],DATA[[#This Row],[YEAR]])</f>
        <v>AT2021</v>
      </c>
      <c r="J26" t="s">
        <v>1129</v>
      </c>
      <c r="K26" t="str">
        <f>VLOOKUP(DATA[[#This Row],[KEY_2]],Table8[],5,FALSE)</f>
        <v>31st</v>
      </c>
      <c r="L26" t="str">
        <f>VLOOKUP(DATA[[#This Row],[KEY_2]],Table10[],6,FALSE)</f>
        <v>24th</v>
      </c>
    </row>
    <row r="27" spans="1:12">
      <c r="A27" t="s">
        <v>674</v>
      </c>
      <c r="B27" t="s">
        <v>675</v>
      </c>
      <c r="C27" s="1">
        <v>44287</v>
      </c>
      <c r="E27">
        <v>17.649999999999999</v>
      </c>
      <c r="F27">
        <v>15.6</v>
      </c>
      <c r="H27">
        <f t="shared" si="0"/>
        <v>2021</v>
      </c>
      <c r="I27" s="4" t="str">
        <f>_xlfn.CONCAT(DATA[[#This Row],[Country]],DATA[[#This Row],[YEAR]])</f>
        <v>AT2021</v>
      </c>
      <c r="J27" t="s">
        <v>1129</v>
      </c>
      <c r="K27" t="str">
        <f>VLOOKUP(DATA[[#This Row],[KEY_2]],Table8[],5,FALSE)</f>
        <v>31st</v>
      </c>
      <c r="L27" t="str">
        <f>VLOOKUP(DATA[[#This Row],[KEY_2]],Table10[],6,FALSE)</f>
        <v>24th</v>
      </c>
    </row>
    <row r="28" spans="1:12">
      <c r="A28" t="s">
        <v>968</v>
      </c>
      <c r="B28" t="s">
        <v>969</v>
      </c>
      <c r="C28" s="1">
        <v>44652</v>
      </c>
      <c r="D28">
        <v>81.96</v>
      </c>
      <c r="E28">
        <v>21.96</v>
      </c>
      <c r="F28">
        <v>15.91</v>
      </c>
      <c r="H28">
        <f t="shared" si="0"/>
        <v>2022</v>
      </c>
      <c r="I28" s="4" t="str">
        <f>_xlfn.CONCAT(DATA[[#This Row],[Country]],DATA[[#This Row],[YEAR]])</f>
        <v>AT2022</v>
      </c>
      <c r="J28" t="str">
        <f>VLOOKUP(DATA[[#This Row],[KEY_2]],Table4[#All],8,FALSE)</f>
        <v>28th</v>
      </c>
      <c r="K28" t="str">
        <f>VLOOKUP(DATA[[#This Row],[KEY_2]],Table8[],5,FALSE)</f>
        <v>34th</v>
      </c>
      <c r="L28" t="str">
        <f>VLOOKUP(DATA[[#This Row],[KEY_2]],Table10[],6,FALSE)</f>
        <v>30th</v>
      </c>
    </row>
    <row r="29" spans="1:12">
      <c r="A29" t="s">
        <v>894</v>
      </c>
      <c r="B29" t="s">
        <v>895</v>
      </c>
      <c r="C29" s="1">
        <v>44562</v>
      </c>
      <c r="D29">
        <v>80</v>
      </c>
      <c r="E29">
        <v>20.91</v>
      </c>
      <c r="F29">
        <v>16.399999999999999</v>
      </c>
      <c r="H29">
        <f t="shared" si="0"/>
        <v>2022</v>
      </c>
      <c r="I29" s="4" t="str">
        <f>_xlfn.CONCAT(DATA[[#This Row],[Country]],DATA[[#This Row],[YEAR]])</f>
        <v>AT2022</v>
      </c>
      <c r="J29" t="str">
        <f>VLOOKUP(DATA[[#This Row],[KEY_2]],Table4[#All],8,FALSE)</f>
        <v>28th</v>
      </c>
      <c r="K29" t="str">
        <f>VLOOKUP(DATA[[#This Row],[KEY_2]],Table8[],5,FALSE)</f>
        <v>34th</v>
      </c>
      <c r="L29" t="str">
        <f>VLOOKUP(DATA[[#This Row],[KEY_2]],Table10[],6,FALSE)</f>
        <v>30th</v>
      </c>
    </row>
    <row r="30" spans="1:12">
      <c r="A30" t="s">
        <v>232</v>
      </c>
      <c r="B30" t="s">
        <v>233</v>
      </c>
      <c r="C30" s="1">
        <v>43739</v>
      </c>
      <c r="D30">
        <v>78.540000000000006</v>
      </c>
      <c r="E30">
        <v>15.45</v>
      </c>
      <c r="F30">
        <v>15.2</v>
      </c>
      <c r="H30">
        <f t="shared" si="0"/>
        <v>2019</v>
      </c>
      <c r="I30" s="4" t="str">
        <f>_xlfn.CONCAT(DATA[[#This Row],[Country]],DATA[[#This Row],[YEAR]])</f>
        <v>BE2019</v>
      </c>
      <c r="J30" t="str">
        <f>VLOOKUP(DATA[[#This Row],[KEY_2]],Table4[#All],8,FALSE)</f>
        <v>15th</v>
      </c>
      <c r="K30" t="str">
        <f>VLOOKUP(DATA[[#This Row],[KEY_2]],Table8[],5,FALSE)</f>
        <v>26th</v>
      </c>
      <c r="L30" t="str">
        <f>VLOOKUP(DATA[[#This Row],[KEY_2]],Table10[],6,FALSE)</f>
        <v>15th</v>
      </c>
    </row>
    <row r="31" spans="1:12">
      <c r="A31" t="s">
        <v>158</v>
      </c>
      <c r="B31" t="s">
        <v>159</v>
      </c>
      <c r="C31" s="1">
        <v>43647</v>
      </c>
      <c r="D31">
        <v>68.239999999999995</v>
      </c>
      <c r="E31">
        <v>14.52</v>
      </c>
      <c r="F31">
        <v>16.84</v>
      </c>
      <c r="H31">
        <f t="shared" si="0"/>
        <v>2019</v>
      </c>
      <c r="I31" s="4" t="str">
        <f>_xlfn.CONCAT(DATA[[#This Row],[Country]],DATA[[#This Row],[YEAR]])</f>
        <v>BE2019</v>
      </c>
      <c r="J31" t="str">
        <f>VLOOKUP(DATA[[#This Row],[KEY_2]],Table4[#All],8,FALSE)</f>
        <v>15th</v>
      </c>
      <c r="K31" t="str">
        <f>VLOOKUP(DATA[[#This Row],[KEY_2]],Table8[],5,FALSE)</f>
        <v>26th</v>
      </c>
      <c r="L31" t="str">
        <f>VLOOKUP(DATA[[#This Row],[KEY_2]],Table10[],6,FALSE)</f>
        <v>15th</v>
      </c>
    </row>
    <row r="32" spans="1:12">
      <c r="A32" t="s">
        <v>84</v>
      </c>
      <c r="B32" t="s">
        <v>85</v>
      </c>
      <c r="C32" s="1">
        <v>43556</v>
      </c>
      <c r="D32">
        <v>64.680000000000007</v>
      </c>
      <c r="E32">
        <v>13.9</v>
      </c>
      <c r="F32">
        <v>17.93</v>
      </c>
      <c r="H32">
        <f t="shared" si="0"/>
        <v>2019</v>
      </c>
      <c r="I32" s="4" t="str">
        <f>_xlfn.CONCAT(DATA[[#This Row],[Country]],DATA[[#This Row],[YEAR]])</f>
        <v>BE2019</v>
      </c>
      <c r="J32" t="str">
        <f>VLOOKUP(DATA[[#This Row],[KEY_2]],Table4[#All],8,FALSE)</f>
        <v>15th</v>
      </c>
      <c r="K32" t="str">
        <f>VLOOKUP(DATA[[#This Row],[KEY_2]],Table8[],5,FALSE)</f>
        <v>26th</v>
      </c>
      <c r="L32" t="str">
        <f>VLOOKUP(DATA[[#This Row],[KEY_2]],Table10[],6,FALSE)</f>
        <v>15th</v>
      </c>
    </row>
    <row r="33" spans="1:12">
      <c r="A33" t="s">
        <v>10</v>
      </c>
      <c r="B33" t="s">
        <v>11</v>
      </c>
      <c r="C33" s="1">
        <v>43466</v>
      </c>
      <c r="D33">
        <v>62.19</v>
      </c>
      <c r="E33">
        <v>13.86</v>
      </c>
      <c r="F33">
        <v>17.87</v>
      </c>
      <c r="H33">
        <f t="shared" si="0"/>
        <v>2019</v>
      </c>
      <c r="I33" s="4" t="str">
        <f>_xlfn.CONCAT(DATA[[#This Row],[Country]],DATA[[#This Row],[YEAR]])</f>
        <v>BE2019</v>
      </c>
      <c r="J33" t="str">
        <f>VLOOKUP(DATA[[#This Row],[KEY_2]],Table4[#All],8,FALSE)</f>
        <v>15th</v>
      </c>
      <c r="K33" t="str">
        <f>VLOOKUP(DATA[[#This Row],[KEY_2]],Table8[],5,FALSE)</f>
        <v>26th</v>
      </c>
      <c r="L33" t="str">
        <f>VLOOKUP(DATA[[#This Row],[KEY_2]],Table10[],6,FALSE)</f>
        <v>15th</v>
      </c>
    </row>
    <row r="34" spans="1:12">
      <c r="A34" t="s">
        <v>528</v>
      </c>
      <c r="B34" t="s">
        <v>529</v>
      </c>
      <c r="C34" s="1">
        <v>44105</v>
      </c>
      <c r="D34">
        <v>90.46</v>
      </c>
      <c r="E34">
        <v>16.97</v>
      </c>
      <c r="F34">
        <v>14.48</v>
      </c>
      <c r="H34">
        <f t="shared" si="0"/>
        <v>2020</v>
      </c>
      <c r="I34" s="4" t="str">
        <f>_xlfn.CONCAT(DATA[[#This Row],[Country]],DATA[[#This Row],[YEAR]])</f>
        <v>BE2020</v>
      </c>
      <c r="J34" t="str">
        <f>VLOOKUP(DATA[[#This Row],[KEY_2]],Table4[#All],8,FALSE)</f>
        <v>16th</v>
      </c>
      <c r="K34" t="str">
        <f>VLOOKUP(DATA[[#This Row],[KEY_2]],Table8[],5,FALSE)</f>
        <v>27th</v>
      </c>
      <c r="L34" t="str">
        <f>VLOOKUP(DATA[[#This Row],[KEY_2]],Table10[],6,FALSE)</f>
        <v>19th</v>
      </c>
    </row>
    <row r="35" spans="1:12">
      <c r="A35" t="s">
        <v>454</v>
      </c>
      <c r="B35" t="s">
        <v>455</v>
      </c>
      <c r="C35" s="1">
        <v>44013</v>
      </c>
      <c r="D35">
        <v>83.71</v>
      </c>
      <c r="E35">
        <v>16.73</v>
      </c>
      <c r="F35">
        <v>15.36</v>
      </c>
      <c r="H35">
        <f t="shared" si="0"/>
        <v>2020</v>
      </c>
      <c r="I35" s="4" t="str">
        <f>_xlfn.CONCAT(DATA[[#This Row],[Country]],DATA[[#This Row],[YEAR]])</f>
        <v>BE2020</v>
      </c>
      <c r="J35" t="str">
        <f>VLOOKUP(DATA[[#This Row],[KEY_2]],Table4[#All],8,FALSE)</f>
        <v>16th</v>
      </c>
      <c r="K35" t="str">
        <f>VLOOKUP(DATA[[#This Row],[KEY_2]],Table8[],5,FALSE)</f>
        <v>27th</v>
      </c>
      <c r="L35" t="str">
        <f>VLOOKUP(DATA[[#This Row],[KEY_2]],Table10[],6,FALSE)</f>
        <v>19th</v>
      </c>
    </row>
    <row r="36" spans="1:12">
      <c r="A36" t="s">
        <v>380</v>
      </c>
      <c r="B36" t="s">
        <v>381</v>
      </c>
      <c r="C36" s="1">
        <v>43922</v>
      </c>
      <c r="D36">
        <v>81.849999999999994</v>
      </c>
      <c r="E36">
        <v>16.55</v>
      </c>
      <c r="F36">
        <v>15.02</v>
      </c>
      <c r="H36">
        <f t="shared" si="0"/>
        <v>2020</v>
      </c>
      <c r="I36" s="4" t="str">
        <f>_xlfn.CONCAT(DATA[[#This Row],[Country]],DATA[[#This Row],[YEAR]])</f>
        <v>BE2020</v>
      </c>
      <c r="J36" t="str">
        <f>VLOOKUP(DATA[[#This Row],[KEY_2]],Table4[#All],8,FALSE)</f>
        <v>16th</v>
      </c>
      <c r="K36" t="str">
        <f>VLOOKUP(DATA[[#This Row],[KEY_2]],Table8[],5,FALSE)</f>
        <v>27th</v>
      </c>
      <c r="L36" t="str">
        <f>VLOOKUP(DATA[[#This Row],[KEY_2]],Table10[],6,FALSE)</f>
        <v>19th</v>
      </c>
    </row>
    <row r="37" spans="1:12">
      <c r="A37" t="s">
        <v>306</v>
      </c>
      <c r="B37" t="s">
        <v>307</v>
      </c>
      <c r="C37" s="1">
        <v>43831</v>
      </c>
      <c r="D37">
        <v>76.78</v>
      </c>
      <c r="E37">
        <v>14.89</v>
      </c>
      <c r="F37">
        <v>15.23</v>
      </c>
      <c r="H37">
        <f t="shared" si="0"/>
        <v>2020</v>
      </c>
      <c r="I37" s="4" t="str">
        <f>_xlfn.CONCAT(DATA[[#This Row],[Country]],DATA[[#This Row],[YEAR]])</f>
        <v>BE2020</v>
      </c>
      <c r="J37" t="str">
        <f>VLOOKUP(DATA[[#This Row],[KEY_2]],Table4[#All],8,FALSE)</f>
        <v>16th</v>
      </c>
      <c r="K37" t="str">
        <f>VLOOKUP(DATA[[#This Row],[KEY_2]],Table8[],5,FALSE)</f>
        <v>27th</v>
      </c>
      <c r="L37" t="str">
        <f>VLOOKUP(DATA[[#This Row],[KEY_2]],Table10[],6,FALSE)</f>
        <v>19th</v>
      </c>
    </row>
    <row r="38" spans="1:12">
      <c r="A38" t="s">
        <v>824</v>
      </c>
      <c r="B38" t="s">
        <v>825</v>
      </c>
      <c r="C38" s="1">
        <v>44470</v>
      </c>
      <c r="D38">
        <v>117.68</v>
      </c>
      <c r="E38">
        <v>19.489999999999998</v>
      </c>
      <c r="F38">
        <v>14.66</v>
      </c>
      <c r="H38">
        <f t="shared" si="0"/>
        <v>2021</v>
      </c>
      <c r="I38" s="4" t="str">
        <f>_xlfn.CONCAT(DATA[[#This Row],[Country]],DATA[[#This Row],[YEAR]])</f>
        <v>BE2021</v>
      </c>
      <c r="J38" t="str">
        <f>VLOOKUP(DATA[[#This Row],[KEY_2]],Table4[#All],8,FALSE)</f>
        <v>16th</v>
      </c>
      <c r="K38" t="str">
        <f>VLOOKUP(DATA[[#This Row],[KEY_2]],Table8[],5,FALSE)</f>
        <v>30th</v>
      </c>
      <c r="L38" t="str">
        <f>VLOOKUP(DATA[[#This Row],[KEY_2]],Table10[],6,FALSE)</f>
        <v>19th</v>
      </c>
    </row>
    <row r="39" spans="1:12">
      <c r="A39" t="s">
        <v>750</v>
      </c>
      <c r="B39" t="s">
        <v>751</v>
      </c>
      <c r="C39" s="1">
        <v>44378</v>
      </c>
      <c r="D39">
        <v>112.06</v>
      </c>
      <c r="E39">
        <v>18.93</v>
      </c>
      <c r="F39">
        <v>14.47</v>
      </c>
      <c r="H39">
        <f t="shared" si="0"/>
        <v>2021</v>
      </c>
      <c r="I39" s="4" t="str">
        <f>_xlfn.CONCAT(DATA[[#This Row],[Country]],DATA[[#This Row],[YEAR]])</f>
        <v>BE2021</v>
      </c>
      <c r="J39" t="str">
        <f>VLOOKUP(DATA[[#This Row],[KEY_2]],Table4[#All],8,FALSE)</f>
        <v>16th</v>
      </c>
      <c r="K39" t="str">
        <f>VLOOKUP(DATA[[#This Row],[KEY_2]],Table8[],5,FALSE)</f>
        <v>30th</v>
      </c>
      <c r="L39" t="str">
        <f>VLOOKUP(DATA[[#This Row],[KEY_2]],Table10[],6,FALSE)</f>
        <v>19th</v>
      </c>
    </row>
    <row r="40" spans="1:12">
      <c r="A40" t="s">
        <v>676</v>
      </c>
      <c r="B40" t="s">
        <v>677</v>
      </c>
      <c r="C40" s="1">
        <v>44287</v>
      </c>
      <c r="D40">
        <v>109.9</v>
      </c>
      <c r="E40">
        <v>18.399999999999999</v>
      </c>
      <c r="F40">
        <v>13.82</v>
      </c>
      <c r="H40">
        <f t="shared" si="0"/>
        <v>2021</v>
      </c>
      <c r="I40" s="4" t="str">
        <f>_xlfn.CONCAT(DATA[[#This Row],[Country]],DATA[[#This Row],[YEAR]])</f>
        <v>BE2021</v>
      </c>
      <c r="J40" t="str">
        <f>VLOOKUP(DATA[[#This Row],[KEY_2]],Table4[#All],8,FALSE)</f>
        <v>16th</v>
      </c>
      <c r="K40" t="str">
        <f>VLOOKUP(DATA[[#This Row],[KEY_2]],Table8[],5,FALSE)</f>
        <v>30th</v>
      </c>
      <c r="L40" t="str">
        <f>VLOOKUP(DATA[[#This Row],[KEY_2]],Table10[],6,FALSE)</f>
        <v>19th</v>
      </c>
    </row>
    <row r="41" spans="1:12">
      <c r="A41" t="s">
        <v>602</v>
      </c>
      <c r="B41" t="s">
        <v>603</v>
      </c>
      <c r="C41" s="1">
        <v>44197</v>
      </c>
      <c r="D41">
        <v>95.76</v>
      </c>
      <c r="E41">
        <v>17.41</v>
      </c>
      <c r="F41">
        <v>14.11</v>
      </c>
      <c r="H41">
        <f t="shared" si="0"/>
        <v>2021</v>
      </c>
      <c r="I41" s="4" t="str">
        <f>_xlfn.CONCAT(DATA[[#This Row],[Country]],DATA[[#This Row],[YEAR]])</f>
        <v>BE2021</v>
      </c>
      <c r="J41" t="str">
        <f>VLOOKUP(DATA[[#This Row],[KEY_2]],Table4[#All],8,FALSE)</f>
        <v>16th</v>
      </c>
      <c r="K41" t="str">
        <f>VLOOKUP(DATA[[#This Row],[KEY_2]],Table8[],5,FALSE)</f>
        <v>30th</v>
      </c>
      <c r="L41" t="str">
        <f>VLOOKUP(DATA[[#This Row],[KEY_2]],Table10[],6,FALSE)</f>
        <v>19th</v>
      </c>
    </row>
    <row r="42" spans="1:12">
      <c r="A42" t="s">
        <v>896</v>
      </c>
      <c r="B42" t="s">
        <v>897</v>
      </c>
      <c r="C42" s="1">
        <v>44562</v>
      </c>
      <c r="D42">
        <v>120.36</v>
      </c>
      <c r="E42">
        <v>20.94</v>
      </c>
      <c r="F42">
        <v>14.34</v>
      </c>
      <c r="H42">
        <f t="shared" si="0"/>
        <v>2022</v>
      </c>
      <c r="I42" s="4" t="str">
        <f>_xlfn.CONCAT(DATA[[#This Row],[Country]],DATA[[#This Row],[YEAR]])</f>
        <v>BE2022</v>
      </c>
      <c r="J42" t="str">
        <f>VLOOKUP(DATA[[#This Row],[KEY_2]],Table4[#All],8,FALSE)</f>
        <v>18th</v>
      </c>
      <c r="K42" t="str">
        <f>VLOOKUP(DATA[[#This Row],[KEY_2]],Table8[],5,FALSE)</f>
        <v>33rd</v>
      </c>
      <c r="L42" t="str">
        <f>VLOOKUP(DATA[[#This Row],[KEY_2]],Table10[],6,FALSE)</f>
        <v>23rd</v>
      </c>
    </row>
    <row r="43" spans="1:12">
      <c r="A43" t="s">
        <v>970</v>
      </c>
      <c r="B43" t="s">
        <v>971</v>
      </c>
      <c r="C43" s="1">
        <v>44652</v>
      </c>
      <c r="D43">
        <v>120.05</v>
      </c>
      <c r="E43">
        <v>23.77</v>
      </c>
      <c r="F43">
        <v>14.43</v>
      </c>
      <c r="H43">
        <f t="shared" si="0"/>
        <v>2022</v>
      </c>
      <c r="I43" s="4" t="str">
        <f>_xlfn.CONCAT(DATA[[#This Row],[Country]],DATA[[#This Row],[YEAR]])</f>
        <v>BE2022</v>
      </c>
      <c r="J43" t="str">
        <f>VLOOKUP(DATA[[#This Row],[KEY_2]],Table4[#All],8,FALSE)</f>
        <v>18th</v>
      </c>
      <c r="K43" t="str">
        <f>VLOOKUP(DATA[[#This Row],[KEY_2]],Table8[],5,FALSE)</f>
        <v>33rd</v>
      </c>
      <c r="L43" t="str">
        <f>VLOOKUP(DATA[[#This Row],[KEY_2]],Table10[],6,FALSE)</f>
        <v>23rd</v>
      </c>
    </row>
    <row r="44" spans="1:12">
      <c r="A44" t="s">
        <v>234</v>
      </c>
      <c r="B44" t="s">
        <v>235</v>
      </c>
      <c r="C44" s="1">
        <v>43739</v>
      </c>
      <c r="D44">
        <v>41.02</v>
      </c>
      <c r="E44">
        <v>33.44</v>
      </c>
      <c r="F44">
        <v>11.06</v>
      </c>
      <c r="H44">
        <f t="shared" si="0"/>
        <v>2019</v>
      </c>
      <c r="I44" s="4" t="str">
        <f>_xlfn.CONCAT(DATA[[#This Row],[Country]],DATA[[#This Row],[YEAR]])</f>
        <v>BG2019</v>
      </c>
      <c r="J44" t="s">
        <v>1129</v>
      </c>
      <c r="K44" t="str">
        <f>VLOOKUP(DATA[[#This Row],[KEY_2]],Table8[],5,FALSE)</f>
        <v>17th</v>
      </c>
      <c r="L44" t="str">
        <f>VLOOKUP(DATA[[#This Row],[KEY_2]],Table10[],6,FALSE)</f>
        <v>3rd</v>
      </c>
    </row>
    <row r="45" spans="1:12">
      <c r="A45" t="s">
        <v>12</v>
      </c>
      <c r="B45" t="s">
        <v>13</v>
      </c>
      <c r="C45" s="1">
        <v>43466</v>
      </c>
      <c r="D45">
        <v>40.68</v>
      </c>
      <c r="E45">
        <v>30.56</v>
      </c>
      <c r="F45">
        <v>12.43</v>
      </c>
      <c r="H45">
        <f t="shared" si="0"/>
        <v>2019</v>
      </c>
      <c r="I45" s="4" t="str">
        <f>_xlfn.CONCAT(DATA[[#This Row],[Country]],DATA[[#This Row],[YEAR]])</f>
        <v>BG2019</v>
      </c>
      <c r="J45" t="s">
        <v>1129</v>
      </c>
      <c r="K45" t="str">
        <f>VLOOKUP(DATA[[#This Row],[KEY_2]],Table8[],5,FALSE)</f>
        <v>17th</v>
      </c>
      <c r="L45" t="str">
        <f>VLOOKUP(DATA[[#This Row],[KEY_2]],Table10[],6,FALSE)</f>
        <v>3rd</v>
      </c>
    </row>
    <row r="46" spans="1:12">
      <c r="A46" t="s">
        <v>86</v>
      </c>
      <c r="B46" t="s">
        <v>87</v>
      </c>
      <c r="C46" s="1">
        <v>43556</v>
      </c>
      <c r="D46">
        <v>39.200000000000003</v>
      </c>
      <c r="E46">
        <v>29.57</v>
      </c>
      <c r="F46">
        <v>14.71</v>
      </c>
      <c r="H46">
        <f t="shared" si="0"/>
        <v>2019</v>
      </c>
      <c r="I46" s="4" t="str">
        <f>_xlfn.CONCAT(DATA[[#This Row],[Country]],DATA[[#This Row],[YEAR]])</f>
        <v>BG2019</v>
      </c>
      <c r="J46" t="s">
        <v>1129</v>
      </c>
      <c r="K46" t="str">
        <f>VLOOKUP(DATA[[#This Row],[KEY_2]],Table8[],5,FALSE)</f>
        <v>17th</v>
      </c>
      <c r="L46" t="str">
        <f>VLOOKUP(DATA[[#This Row],[KEY_2]],Table10[],6,FALSE)</f>
        <v>3rd</v>
      </c>
    </row>
    <row r="47" spans="1:12">
      <c r="A47" t="s">
        <v>160</v>
      </c>
      <c r="B47" t="s">
        <v>161</v>
      </c>
      <c r="C47" s="1">
        <v>43647</v>
      </c>
      <c r="D47">
        <v>37.5</v>
      </c>
      <c r="E47">
        <v>29.2</v>
      </c>
      <c r="F47">
        <v>14.08</v>
      </c>
      <c r="H47">
        <f t="shared" si="0"/>
        <v>2019</v>
      </c>
      <c r="I47" s="4" t="str">
        <f>_xlfn.CONCAT(DATA[[#This Row],[Country]],DATA[[#This Row],[YEAR]])</f>
        <v>BG2019</v>
      </c>
      <c r="J47" t="s">
        <v>1129</v>
      </c>
      <c r="K47" t="str">
        <f>VLOOKUP(DATA[[#This Row],[KEY_2]],Table8[],5,FALSE)</f>
        <v>17th</v>
      </c>
      <c r="L47" t="str">
        <f>VLOOKUP(DATA[[#This Row],[KEY_2]],Table10[],6,FALSE)</f>
        <v>3rd</v>
      </c>
    </row>
    <row r="48" spans="1:12">
      <c r="A48" t="s">
        <v>530</v>
      </c>
      <c r="B48" t="s">
        <v>531</v>
      </c>
      <c r="C48" s="1">
        <v>44105</v>
      </c>
      <c r="D48">
        <v>53.42</v>
      </c>
      <c r="E48">
        <v>43.82</v>
      </c>
      <c r="F48">
        <v>8.6300000000000008</v>
      </c>
      <c r="H48">
        <f t="shared" si="0"/>
        <v>2020</v>
      </c>
      <c r="I48" s="4" t="str">
        <f>_xlfn.CONCAT(DATA[[#This Row],[Country]],DATA[[#This Row],[YEAR]])</f>
        <v>BG2020</v>
      </c>
      <c r="J48" t="str">
        <f>VLOOKUP(DATA[[#This Row],[KEY_2]],Table4[#All],8,FALSE)</f>
        <v>30th</v>
      </c>
      <c r="K48" t="str">
        <f>VLOOKUP(DATA[[#This Row],[KEY_2]],Table8[],5,FALSE)</f>
        <v>17th</v>
      </c>
      <c r="L48" t="str">
        <f>VLOOKUP(DATA[[#This Row],[KEY_2]],Table10[],6,FALSE)</f>
        <v>4th</v>
      </c>
    </row>
    <row r="49" spans="1:12">
      <c r="A49" t="s">
        <v>382</v>
      </c>
      <c r="B49" t="s">
        <v>383</v>
      </c>
      <c r="C49" s="1">
        <v>43922</v>
      </c>
      <c r="D49">
        <v>45.85</v>
      </c>
      <c r="E49">
        <v>37.840000000000003</v>
      </c>
      <c r="F49">
        <v>9.9600000000000009</v>
      </c>
      <c r="H49">
        <f t="shared" si="0"/>
        <v>2020</v>
      </c>
      <c r="I49" s="4" t="str">
        <f>_xlfn.CONCAT(DATA[[#This Row],[Country]],DATA[[#This Row],[YEAR]])</f>
        <v>BG2020</v>
      </c>
      <c r="J49" t="str">
        <f>VLOOKUP(DATA[[#This Row],[KEY_2]],Table4[#All],8,FALSE)</f>
        <v>30th</v>
      </c>
      <c r="K49" t="str">
        <f>VLOOKUP(DATA[[#This Row],[KEY_2]],Table8[],5,FALSE)</f>
        <v>17th</v>
      </c>
      <c r="L49" t="str">
        <f>VLOOKUP(DATA[[#This Row],[KEY_2]],Table10[],6,FALSE)</f>
        <v>4th</v>
      </c>
    </row>
    <row r="50" spans="1:12">
      <c r="A50" t="s">
        <v>456</v>
      </c>
      <c r="B50" t="s">
        <v>457</v>
      </c>
      <c r="C50" s="1">
        <v>44013</v>
      </c>
      <c r="D50">
        <v>43.61</v>
      </c>
      <c r="E50">
        <v>34.630000000000003</v>
      </c>
      <c r="F50">
        <v>10.29</v>
      </c>
      <c r="H50">
        <f t="shared" si="0"/>
        <v>2020</v>
      </c>
      <c r="I50" s="4" t="str">
        <f>_xlfn.CONCAT(DATA[[#This Row],[Country]],DATA[[#This Row],[YEAR]])</f>
        <v>BG2020</v>
      </c>
      <c r="J50" t="str">
        <f>VLOOKUP(DATA[[#This Row],[KEY_2]],Table4[#All],8,FALSE)</f>
        <v>30th</v>
      </c>
      <c r="K50" t="str">
        <f>VLOOKUP(DATA[[#This Row],[KEY_2]],Table8[],5,FALSE)</f>
        <v>17th</v>
      </c>
      <c r="L50" t="str">
        <f>VLOOKUP(DATA[[#This Row],[KEY_2]],Table10[],6,FALSE)</f>
        <v>4th</v>
      </c>
    </row>
    <row r="51" spans="1:12">
      <c r="A51" t="s">
        <v>308</v>
      </c>
      <c r="B51" t="s">
        <v>309</v>
      </c>
      <c r="C51" s="1">
        <v>43831</v>
      </c>
      <c r="D51">
        <v>41.26</v>
      </c>
      <c r="E51">
        <v>33.65</v>
      </c>
      <c r="F51">
        <v>10.82</v>
      </c>
      <c r="H51">
        <f t="shared" si="0"/>
        <v>2020</v>
      </c>
      <c r="I51" s="4" t="str">
        <f>_xlfn.CONCAT(DATA[[#This Row],[Country]],DATA[[#This Row],[YEAR]])</f>
        <v>BG2020</v>
      </c>
      <c r="J51" t="str">
        <f>VLOOKUP(DATA[[#This Row],[KEY_2]],Table4[#All],8,FALSE)</f>
        <v>30th</v>
      </c>
      <c r="K51" t="str">
        <f>VLOOKUP(DATA[[#This Row],[KEY_2]],Table8[],5,FALSE)</f>
        <v>17th</v>
      </c>
      <c r="L51" t="str">
        <f>VLOOKUP(DATA[[#This Row],[KEY_2]],Table10[],6,FALSE)</f>
        <v>4th</v>
      </c>
    </row>
    <row r="52" spans="1:12">
      <c r="A52" t="s">
        <v>826</v>
      </c>
      <c r="B52" t="s">
        <v>827</v>
      </c>
      <c r="C52" s="1">
        <v>44470</v>
      </c>
      <c r="D52">
        <v>73.41</v>
      </c>
      <c r="E52">
        <v>59.32</v>
      </c>
      <c r="F52">
        <v>8.6199999999999992</v>
      </c>
      <c r="H52">
        <f t="shared" si="0"/>
        <v>2021</v>
      </c>
      <c r="I52" s="4" t="str">
        <f>_xlfn.CONCAT(DATA[[#This Row],[Country]],DATA[[#This Row],[YEAR]])</f>
        <v>BG2021</v>
      </c>
      <c r="J52" t="str">
        <f>VLOOKUP(DATA[[#This Row],[KEY_2]],Table4[#All],8,FALSE)</f>
        <v>27th</v>
      </c>
      <c r="K52" t="str">
        <f>VLOOKUP(DATA[[#This Row],[KEY_2]],Table8[],5,FALSE)</f>
        <v>17th</v>
      </c>
      <c r="L52" t="str">
        <f>VLOOKUP(DATA[[#This Row],[KEY_2]],Table10[],6,FALSE)</f>
        <v>4th</v>
      </c>
    </row>
    <row r="53" spans="1:12">
      <c r="A53" t="s">
        <v>678</v>
      </c>
      <c r="B53" t="s">
        <v>679</v>
      </c>
      <c r="C53" s="1">
        <v>44287</v>
      </c>
      <c r="D53">
        <v>62.7</v>
      </c>
      <c r="E53">
        <v>50.34</v>
      </c>
      <c r="F53">
        <v>8.6199999999999992</v>
      </c>
      <c r="H53">
        <f t="shared" si="0"/>
        <v>2021</v>
      </c>
      <c r="I53" s="4" t="str">
        <f>_xlfn.CONCAT(DATA[[#This Row],[Country]],DATA[[#This Row],[YEAR]])</f>
        <v>BG2021</v>
      </c>
      <c r="J53" t="str">
        <f>VLOOKUP(DATA[[#This Row],[KEY_2]],Table4[#All],8,FALSE)</f>
        <v>27th</v>
      </c>
      <c r="K53" t="str">
        <f>VLOOKUP(DATA[[#This Row],[KEY_2]],Table8[],5,FALSE)</f>
        <v>17th</v>
      </c>
      <c r="L53" t="str">
        <f>VLOOKUP(DATA[[#This Row],[KEY_2]],Table10[],6,FALSE)</f>
        <v>4th</v>
      </c>
    </row>
    <row r="54" spans="1:12">
      <c r="A54" t="s">
        <v>752</v>
      </c>
      <c r="B54" t="s">
        <v>753</v>
      </c>
      <c r="C54" s="1">
        <v>44378</v>
      </c>
      <c r="D54">
        <v>62.12</v>
      </c>
      <c r="E54">
        <v>50.47</v>
      </c>
      <c r="F54">
        <v>9.16</v>
      </c>
      <c r="H54">
        <f t="shared" si="0"/>
        <v>2021</v>
      </c>
      <c r="I54" s="4" t="str">
        <f>_xlfn.CONCAT(DATA[[#This Row],[Country]],DATA[[#This Row],[YEAR]])</f>
        <v>BG2021</v>
      </c>
      <c r="J54" t="str">
        <f>VLOOKUP(DATA[[#This Row],[KEY_2]],Table4[#All],8,FALSE)</f>
        <v>27th</v>
      </c>
      <c r="K54" t="str">
        <f>VLOOKUP(DATA[[#This Row],[KEY_2]],Table8[],5,FALSE)</f>
        <v>17th</v>
      </c>
      <c r="L54" t="str">
        <f>VLOOKUP(DATA[[#This Row],[KEY_2]],Table10[],6,FALSE)</f>
        <v>4th</v>
      </c>
    </row>
    <row r="55" spans="1:12">
      <c r="A55" t="s">
        <v>604</v>
      </c>
      <c r="B55" t="s">
        <v>605</v>
      </c>
      <c r="C55" s="1">
        <v>44197</v>
      </c>
      <c r="D55">
        <v>59.82</v>
      </c>
      <c r="E55">
        <v>50.03</v>
      </c>
      <c r="F55">
        <v>8.31</v>
      </c>
      <c r="H55">
        <f t="shared" si="0"/>
        <v>2021</v>
      </c>
      <c r="I55" s="4" t="str">
        <f>_xlfn.CONCAT(DATA[[#This Row],[Country]],DATA[[#This Row],[YEAR]])</f>
        <v>BG2021</v>
      </c>
      <c r="J55" t="str">
        <f>VLOOKUP(DATA[[#This Row],[KEY_2]],Table4[#All],8,FALSE)</f>
        <v>27th</v>
      </c>
      <c r="K55" t="str">
        <f>VLOOKUP(DATA[[#This Row],[KEY_2]],Table8[],5,FALSE)</f>
        <v>17th</v>
      </c>
      <c r="L55" t="str">
        <f>VLOOKUP(DATA[[#This Row],[KEY_2]],Table10[],6,FALSE)</f>
        <v>4th</v>
      </c>
    </row>
    <row r="56" spans="1:12">
      <c r="A56" t="s">
        <v>972</v>
      </c>
      <c r="B56" t="s">
        <v>973</v>
      </c>
      <c r="C56" s="1">
        <v>44652</v>
      </c>
      <c r="D56">
        <v>80.319999999999993</v>
      </c>
      <c r="E56">
        <v>65.55</v>
      </c>
      <c r="F56">
        <v>8.8699999999999992</v>
      </c>
      <c r="H56">
        <f t="shared" si="0"/>
        <v>2022</v>
      </c>
      <c r="I56" s="4" t="str">
        <f>_xlfn.CONCAT(DATA[[#This Row],[Country]],DATA[[#This Row],[YEAR]])</f>
        <v>BG2022</v>
      </c>
      <c r="J56" t="str">
        <f>VLOOKUP(DATA[[#This Row],[KEY_2]],Table4[#All],8,FALSE)</f>
        <v>29th</v>
      </c>
      <c r="K56" t="str">
        <f>VLOOKUP(DATA[[#This Row],[KEY_2]],Table8[],5,FALSE)</f>
        <v>18th</v>
      </c>
      <c r="L56" t="str">
        <f>VLOOKUP(DATA[[#This Row],[KEY_2]],Table10[],6,FALSE)</f>
        <v>5th</v>
      </c>
    </row>
    <row r="57" spans="1:12">
      <c r="A57" t="s">
        <v>898</v>
      </c>
      <c r="B57" t="s">
        <v>899</v>
      </c>
      <c r="C57" s="1">
        <v>44562</v>
      </c>
      <c r="D57">
        <v>78.23</v>
      </c>
      <c r="E57">
        <v>63.17</v>
      </c>
      <c r="F57">
        <v>8.75</v>
      </c>
      <c r="H57">
        <f t="shared" si="0"/>
        <v>2022</v>
      </c>
      <c r="I57" s="4" t="str">
        <f>_xlfn.CONCAT(DATA[[#This Row],[Country]],DATA[[#This Row],[YEAR]])</f>
        <v>BG2022</v>
      </c>
      <c r="J57" t="str">
        <f>VLOOKUP(DATA[[#This Row],[KEY_2]],Table4[#All],8,FALSE)</f>
        <v>29th</v>
      </c>
      <c r="K57" t="str">
        <f>VLOOKUP(DATA[[#This Row],[KEY_2]],Table8[],5,FALSE)</f>
        <v>18th</v>
      </c>
      <c r="L57" t="str">
        <f>VLOOKUP(DATA[[#This Row],[KEY_2]],Table10[],6,FALSE)</f>
        <v>5th</v>
      </c>
    </row>
    <row r="58" spans="1:12">
      <c r="A58" t="s">
        <v>974</v>
      </c>
      <c r="B58" t="s">
        <v>975</v>
      </c>
      <c r="C58" s="1">
        <v>44652</v>
      </c>
      <c r="D58">
        <v>43.06</v>
      </c>
      <c r="E58">
        <v>9.8000000000000007</v>
      </c>
      <c r="F58">
        <v>19.03</v>
      </c>
      <c r="H58">
        <f t="shared" si="0"/>
        <v>2022</v>
      </c>
      <c r="I58" s="4" t="str">
        <f>_xlfn.CONCAT(DATA[[#This Row],[Country]],DATA[[#This Row],[YEAR]])</f>
        <v>BIH2022</v>
      </c>
      <c r="J58" t="s">
        <v>1133</v>
      </c>
      <c r="K58" t="str">
        <f>VLOOKUP(DATA[[#This Row],[KEY_2]],Table8[],5,FALSE)</f>
        <v>39th</v>
      </c>
      <c r="L58" t="str">
        <f>VLOOKUP(DATA[[#This Row],[KEY_2]],Table10[],6,FALSE)</f>
        <v>37th</v>
      </c>
    </row>
    <row r="59" spans="1:12">
      <c r="A59" t="s">
        <v>236</v>
      </c>
      <c r="B59" t="s">
        <v>237</v>
      </c>
      <c r="C59" s="1">
        <v>43739</v>
      </c>
      <c r="D59">
        <v>111.23</v>
      </c>
      <c r="E59">
        <v>63.25</v>
      </c>
      <c r="F59">
        <v>12.37</v>
      </c>
      <c r="H59">
        <f t="shared" si="0"/>
        <v>2019</v>
      </c>
      <c r="I59" s="4" t="str">
        <f>_xlfn.CONCAT(DATA[[#This Row],[Country]],DATA[[#This Row],[YEAR]])</f>
        <v>CH2019</v>
      </c>
      <c r="J59" t="str">
        <f>VLOOKUP(DATA[[#This Row],[KEY_2]],Table4[#All],8,FALSE)</f>
        <v>3th</v>
      </c>
      <c r="K59" t="str">
        <f>VLOOKUP(DATA[[#This Row],[KEY_2]],Table8[],5,FALSE)</f>
        <v>10th</v>
      </c>
      <c r="L59" t="str">
        <f>VLOOKUP(DATA[[#This Row],[KEY_2]],Table10[],6,FALSE)</f>
        <v>9th</v>
      </c>
    </row>
    <row r="60" spans="1:12">
      <c r="A60" t="s">
        <v>162</v>
      </c>
      <c r="B60" t="s">
        <v>163</v>
      </c>
      <c r="C60" s="1">
        <v>43647</v>
      </c>
      <c r="D60">
        <v>94.01</v>
      </c>
      <c r="E60">
        <v>50.24</v>
      </c>
      <c r="F60">
        <v>14.59</v>
      </c>
      <c r="H60">
        <f t="shared" si="0"/>
        <v>2019</v>
      </c>
      <c r="I60" s="4" t="str">
        <f>_xlfn.CONCAT(DATA[[#This Row],[Country]],DATA[[#This Row],[YEAR]])</f>
        <v>CH2019</v>
      </c>
      <c r="J60" t="str">
        <f>VLOOKUP(DATA[[#This Row],[KEY_2]],Table4[#All],8,FALSE)</f>
        <v>3th</v>
      </c>
      <c r="K60" t="str">
        <f>VLOOKUP(DATA[[#This Row],[KEY_2]],Table8[],5,FALSE)</f>
        <v>10th</v>
      </c>
      <c r="L60" t="str">
        <f>VLOOKUP(DATA[[#This Row],[KEY_2]],Table10[],6,FALSE)</f>
        <v>9th</v>
      </c>
    </row>
    <row r="61" spans="1:12">
      <c r="A61" t="s">
        <v>88</v>
      </c>
      <c r="B61" t="s">
        <v>89</v>
      </c>
      <c r="C61" s="1">
        <v>43556</v>
      </c>
      <c r="D61">
        <v>90.94</v>
      </c>
      <c r="E61">
        <v>50.09</v>
      </c>
      <c r="F61">
        <v>16.920000000000002</v>
      </c>
      <c r="H61">
        <f t="shared" si="0"/>
        <v>2019</v>
      </c>
      <c r="I61" s="4" t="str">
        <f>_xlfn.CONCAT(DATA[[#This Row],[Country]],DATA[[#This Row],[YEAR]])</f>
        <v>CH2019</v>
      </c>
      <c r="J61" t="str">
        <f>VLOOKUP(DATA[[#This Row],[KEY_2]],Table4[#All],8,FALSE)</f>
        <v>3th</v>
      </c>
      <c r="K61" t="str">
        <f>VLOOKUP(DATA[[#This Row],[KEY_2]],Table8[],5,FALSE)</f>
        <v>10th</v>
      </c>
      <c r="L61" t="str">
        <f>VLOOKUP(DATA[[#This Row],[KEY_2]],Table10[],6,FALSE)</f>
        <v>9th</v>
      </c>
    </row>
    <row r="62" spans="1:12">
      <c r="A62" t="s">
        <v>14</v>
      </c>
      <c r="B62" t="s">
        <v>15</v>
      </c>
      <c r="C62" s="1">
        <v>43466</v>
      </c>
      <c r="D62">
        <v>88.88</v>
      </c>
      <c r="E62">
        <v>48.23</v>
      </c>
      <c r="F62">
        <v>17.059999999999999</v>
      </c>
      <c r="H62">
        <f t="shared" si="0"/>
        <v>2019</v>
      </c>
      <c r="I62" s="4" t="str">
        <f>_xlfn.CONCAT(DATA[[#This Row],[Country]],DATA[[#This Row],[YEAR]])</f>
        <v>CH2019</v>
      </c>
      <c r="J62" t="str">
        <f>VLOOKUP(DATA[[#This Row],[KEY_2]],Table4[#All],8,FALSE)</f>
        <v>3th</v>
      </c>
      <c r="K62" t="str">
        <f>VLOOKUP(DATA[[#This Row],[KEY_2]],Table8[],5,FALSE)</f>
        <v>10th</v>
      </c>
      <c r="L62" t="str">
        <f>VLOOKUP(DATA[[#This Row],[KEY_2]],Table10[],6,FALSE)</f>
        <v>9th</v>
      </c>
    </row>
    <row r="63" spans="1:12">
      <c r="A63" t="s">
        <v>532</v>
      </c>
      <c r="B63" t="s">
        <v>533</v>
      </c>
      <c r="C63" s="1">
        <v>44105</v>
      </c>
      <c r="D63">
        <v>141.58000000000001</v>
      </c>
      <c r="E63">
        <v>83.15</v>
      </c>
      <c r="F63">
        <v>9.9499999999999993</v>
      </c>
      <c r="H63">
        <f t="shared" si="0"/>
        <v>2020</v>
      </c>
      <c r="I63" s="4" t="str">
        <f>_xlfn.CONCAT(DATA[[#This Row],[Country]],DATA[[#This Row],[YEAR]])</f>
        <v>CH2020</v>
      </c>
      <c r="J63" t="str">
        <f>VLOOKUP(DATA[[#This Row],[KEY_2]],Table4[#All],8,FALSE)</f>
        <v>2nd</v>
      </c>
      <c r="K63" t="str">
        <f>VLOOKUP(DATA[[#This Row],[KEY_2]],Table8[],5,FALSE)</f>
        <v>9th</v>
      </c>
      <c r="L63" t="str">
        <f>VLOOKUP(DATA[[#This Row],[KEY_2]],Table10[],6,FALSE)</f>
        <v>5th</v>
      </c>
    </row>
    <row r="64" spans="1:12">
      <c r="A64" t="s">
        <v>384</v>
      </c>
      <c r="B64" t="s">
        <v>385</v>
      </c>
      <c r="C64" s="1">
        <v>43922</v>
      </c>
      <c r="D64">
        <v>124.34</v>
      </c>
      <c r="E64">
        <v>72.459999999999994</v>
      </c>
      <c r="F64">
        <v>11.24</v>
      </c>
      <c r="H64">
        <f t="shared" si="0"/>
        <v>2020</v>
      </c>
      <c r="I64" s="4" t="str">
        <f>_xlfn.CONCAT(DATA[[#This Row],[Country]],DATA[[#This Row],[YEAR]])</f>
        <v>CH2020</v>
      </c>
      <c r="J64" t="str">
        <f>VLOOKUP(DATA[[#This Row],[KEY_2]],Table4[#All],8,FALSE)</f>
        <v>2nd</v>
      </c>
      <c r="K64" t="str">
        <f>VLOOKUP(DATA[[#This Row],[KEY_2]],Table8[],5,FALSE)</f>
        <v>9th</v>
      </c>
      <c r="L64" t="str">
        <f>VLOOKUP(DATA[[#This Row],[KEY_2]],Table10[],6,FALSE)</f>
        <v>5th</v>
      </c>
    </row>
    <row r="65" spans="1:12">
      <c r="A65" t="s">
        <v>458</v>
      </c>
      <c r="B65" t="s">
        <v>459</v>
      </c>
      <c r="C65" s="1">
        <v>44013</v>
      </c>
      <c r="D65">
        <v>124</v>
      </c>
      <c r="E65">
        <v>73.489999999999995</v>
      </c>
      <c r="F65">
        <v>10.62</v>
      </c>
      <c r="H65">
        <f t="shared" si="0"/>
        <v>2020</v>
      </c>
      <c r="I65" s="4" t="str">
        <f>_xlfn.CONCAT(DATA[[#This Row],[Country]],DATA[[#This Row],[YEAR]])</f>
        <v>CH2020</v>
      </c>
      <c r="J65" t="str">
        <f>VLOOKUP(DATA[[#This Row],[KEY_2]],Table4[#All],8,FALSE)</f>
        <v>2nd</v>
      </c>
      <c r="K65" t="str">
        <f>VLOOKUP(DATA[[#This Row],[KEY_2]],Table8[],5,FALSE)</f>
        <v>9th</v>
      </c>
      <c r="L65" t="str">
        <f>VLOOKUP(DATA[[#This Row],[KEY_2]],Table10[],6,FALSE)</f>
        <v>5th</v>
      </c>
    </row>
    <row r="66" spans="1:12">
      <c r="A66" t="s">
        <v>310</v>
      </c>
      <c r="B66" t="s">
        <v>311</v>
      </c>
      <c r="C66" s="1">
        <v>43831</v>
      </c>
      <c r="D66">
        <v>114.58</v>
      </c>
      <c r="E66">
        <v>66.11</v>
      </c>
      <c r="F66">
        <v>11.88</v>
      </c>
      <c r="H66">
        <f t="shared" ref="H66:H129" si="1">YEAR(C66)</f>
        <v>2020</v>
      </c>
      <c r="I66" s="4" t="str">
        <f>_xlfn.CONCAT(DATA[[#This Row],[Country]],DATA[[#This Row],[YEAR]])</f>
        <v>CH2020</v>
      </c>
      <c r="J66" t="str">
        <f>VLOOKUP(DATA[[#This Row],[KEY_2]],Table4[#All],8,FALSE)</f>
        <v>2nd</v>
      </c>
      <c r="K66" t="str">
        <f>VLOOKUP(DATA[[#This Row],[KEY_2]],Table8[],5,FALSE)</f>
        <v>9th</v>
      </c>
      <c r="L66" t="str">
        <f>VLOOKUP(DATA[[#This Row],[KEY_2]],Table10[],6,FALSE)</f>
        <v>5th</v>
      </c>
    </row>
    <row r="67" spans="1:12">
      <c r="A67" t="s">
        <v>828</v>
      </c>
      <c r="B67" t="s">
        <v>829</v>
      </c>
      <c r="C67" s="1">
        <v>44470</v>
      </c>
      <c r="D67">
        <v>189.34</v>
      </c>
      <c r="E67">
        <v>109.79</v>
      </c>
      <c r="F67">
        <v>9.8699999999999992</v>
      </c>
      <c r="H67">
        <f t="shared" si="1"/>
        <v>2021</v>
      </c>
      <c r="I67" s="4" t="str">
        <f>_xlfn.CONCAT(DATA[[#This Row],[Country]],DATA[[#This Row],[YEAR]])</f>
        <v>CH2021</v>
      </c>
      <c r="J67" t="str">
        <f>VLOOKUP(DATA[[#This Row],[KEY_2]],Table4[#All],8,FALSE)</f>
        <v>2nd</v>
      </c>
      <c r="K67" t="str">
        <f>VLOOKUP(DATA[[#This Row],[KEY_2]],Table8[],5,FALSE)</f>
        <v>9th</v>
      </c>
      <c r="L67" t="str">
        <f>VLOOKUP(DATA[[#This Row],[KEY_2]],Table10[],6,FALSE)</f>
        <v>6th</v>
      </c>
    </row>
    <row r="68" spans="1:12">
      <c r="A68" t="s">
        <v>754</v>
      </c>
      <c r="B68" t="s">
        <v>755</v>
      </c>
      <c r="C68" s="1">
        <v>44378</v>
      </c>
      <c r="D68">
        <v>174.42</v>
      </c>
      <c r="E68">
        <v>101.03</v>
      </c>
      <c r="F68">
        <v>10.039999999999999</v>
      </c>
      <c r="H68">
        <f t="shared" si="1"/>
        <v>2021</v>
      </c>
      <c r="I68" s="4" t="str">
        <f>_xlfn.CONCAT(DATA[[#This Row],[Country]],DATA[[#This Row],[YEAR]])</f>
        <v>CH2021</v>
      </c>
      <c r="J68" t="str">
        <f>VLOOKUP(DATA[[#This Row],[KEY_2]],Table4[#All],8,FALSE)</f>
        <v>2nd</v>
      </c>
      <c r="K68" t="str">
        <f>VLOOKUP(DATA[[#This Row],[KEY_2]],Table8[],5,FALSE)</f>
        <v>9th</v>
      </c>
      <c r="L68" t="str">
        <f>VLOOKUP(DATA[[#This Row],[KEY_2]],Table10[],6,FALSE)</f>
        <v>6th</v>
      </c>
    </row>
    <row r="69" spans="1:12">
      <c r="A69" t="s">
        <v>680</v>
      </c>
      <c r="B69" t="s">
        <v>681</v>
      </c>
      <c r="C69" s="1">
        <v>44287</v>
      </c>
      <c r="D69">
        <v>172</v>
      </c>
      <c r="E69">
        <v>99.03</v>
      </c>
      <c r="F69">
        <v>9.7799999999999994</v>
      </c>
      <c r="H69">
        <f t="shared" si="1"/>
        <v>2021</v>
      </c>
      <c r="I69" s="4" t="str">
        <f>_xlfn.CONCAT(DATA[[#This Row],[Country]],DATA[[#This Row],[YEAR]])</f>
        <v>CH2021</v>
      </c>
      <c r="J69" t="str">
        <f>VLOOKUP(DATA[[#This Row],[KEY_2]],Table4[#All],8,FALSE)</f>
        <v>2nd</v>
      </c>
      <c r="K69" t="str">
        <f>VLOOKUP(DATA[[#This Row],[KEY_2]],Table8[],5,FALSE)</f>
        <v>9th</v>
      </c>
      <c r="L69" t="str">
        <f>VLOOKUP(DATA[[#This Row],[KEY_2]],Table10[],6,FALSE)</f>
        <v>6th</v>
      </c>
    </row>
    <row r="70" spans="1:12">
      <c r="A70" t="s">
        <v>606</v>
      </c>
      <c r="B70" t="s">
        <v>607</v>
      </c>
      <c r="C70" s="1">
        <v>44197</v>
      </c>
      <c r="D70">
        <v>153.63999999999999</v>
      </c>
      <c r="E70">
        <v>90.41</v>
      </c>
      <c r="F70">
        <v>9.8800000000000008</v>
      </c>
      <c r="H70">
        <f t="shared" si="1"/>
        <v>2021</v>
      </c>
      <c r="I70" s="4" t="str">
        <f>_xlfn.CONCAT(DATA[[#This Row],[Country]],DATA[[#This Row],[YEAR]])</f>
        <v>CH2021</v>
      </c>
      <c r="J70" t="str">
        <f>VLOOKUP(DATA[[#This Row],[KEY_2]],Table4[#All],8,FALSE)</f>
        <v>2nd</v>
      </c>
      <c r="K70" t="str">
        <f>VLOOKUP(DATA[[#This Row],[KEY_2]],Table8[],5,FALSE)</f>
        <v>9th</v>
      </c>
      <c r="L70" t="str">
        <f>VLOOKUP(DATA[[#This Row],[KEY_2]],Table10[],6,FALSE)</f>
        <v>6th</v>
      </c>
    </row>
    <row r="71" spans="1:12">
      <c r="A71" t="s">
        <v>976</v>
      </c>
      <c r="B71" t="s">
        <v>977</v>
      </c>
      <c r="C71" s="1">
        <v>44652</v>
      </c>
      <c r="D71">
        <v>202.03</v>
      </c>
      <c r="E71">
        <v>118.97</v>
      </c>
      <c r="F71">
        <v>9.8800000000000008</v>
      </c>
      <c r="H71">
        <f t="shared" si="1"/>
        <v>2022</v>
      </c>
      <c r="I71" s="4" t="str">
        <f>_xlfn.CONCAT(DATA[[#This Row],[Country]],DATA[[#This Row],[YEAR]])</f>
        <v>CH2022</v>
      </c>
      <c r="J71" t="str">
        <f>VLOOKUP(DATA[[#This Row],[KEY_2]],Table4[#All],8,FALSE)</f>
        <v>2nd</v>
      </c>
      <c r="K71" t="str">
        <f>VLOOKUP(DATA[[#This Row],[KEY_2]],Table8[],5,FALSE)</f>
        <v>9th</v>
      </c>
      <c r="L71" t="str">
        <f>VLOOKUP(DATA[[#This Row],[KEY_2]],Table10[],6,FALSE)</f>
        <v>8th</v>
      </c>
    </row>
    <row r="72" spans="1:12">
      <c r="A72" t="s">
        <v>900</v>
      </c>
      <c r="B72" t="s">
        <v>901</v>
      </c>
      <c r="C72" s="1">
        <v>44562</v>
      </c>
      <c r="D72">
        <v>196.27</v>
      </c>
      <c r="E72">
        <v>112.96</v>
      </c>
      <c r="F72">
        <v>9.7100000000000009</v>
      </c>
      <c r="H72">
        <f t="shared" si="1"/>
        <v>2022</v>
      </c>
      <c r="I72" s="4" t="str">
        <f>_xlfn.CONCAT(DATA[[#This Row],[Country]],DATA[[#This Row],[YEAR]])</f>
        <v>CH2022</v>
      </c>
      <c r="J72" t="str">
        <f>VLOOKUP(DATA[[#This Row],[KEY_2]],Table4[#All],8,FALSE)</f>
        <v>2nd</v>
      </c>
      <c r="K72" t="str">
        <f>VLOOKUP(DATA[[#This Row],[KEY_2]],Table8[],5,FALSE)</f>
        <v>9th</v>
      </c>
      <c r="L72" t="str">
        <f>VLOOKUP(DATA[[#This Row],[KEY_2]],Table10[],6,FALSE)</f>
        <v>8th</v>
      </c>
    </row>
    <row r="73" spans="1:12">
      <c r="A73" t="s">
        <v>238</v>
      </c>
      <c r="B73" t="s">
        <v>239</v>
      </c>
      <c r="C73" s="1">
        <v>43739</v>
      </c>
      <c r="D73">
        <v>19.5</v>
      </c>
      <c r="E73">
        <v>5.48</v>
      </c>
      <c r="F73">
        <v>24.56</v>
      </c>
      <c r="H73">
        <f t="shared" si="1"/>
        <v>2019</v>
      </c>
      <c r="I73" s="4" t="str">
        <f>_xlfn.CONCAT(DATA[[#This Row],[Country]],DATA[[#This Row],[YEAR]])</f>
        <v>CY2019</v>
      </c>
      <c r="J73" t="str">
        <f>VLOOKUP(DATA[[#This Row],[KEY_2]],Table4[#All],8,FALSE)</f>
        <v>35th</v>
      </c>
      <c r="K73" t="str">
        <f>VLOOKUP(DATA[[#This Row],[KEY_2]],Table8[],5,FALSE)</f>
        <v>35th</v>
      </c>
      <c r="L73" t="str">
        <f>VLOOKUP(DATA[[#This Row],[KEY_2]],Table10[],6,FALSE)</f>
        <v>27th</v>
      </c>
    </row>
    <row r="74" spans="1:12">
      <c r="A74" t="s">
        <v>164</v>
      </c>
      <c r="B74" t="s">
        <v>165</v>
      </c>
      <c r="C74" s="1">
        <v>43647</v>
      </c>
      <c r="D74">
        <v>19.149999999999999</v>
      </c>
      <c r="E74">
        <v>5.53</v>
      </c>
      <c r="F74">
        <v>24.73</v>
      </c>
      <c r="H74">
        <f t="shared" si="1"/>
        <v>2019</v>
      </c>
      <c r="I74" s="4" t="str">
        <f>_xlfn.CONCAT(DATA[[#This Row],[Country]],DATA[[#This Row],[YEAR]])</f>
        <v>CY2019</v>
      </c>
      <c r="J74" t="str">
        <f>VLOOKUP(DATA[[#This Row],[KEY_2]],Table4[#All],8,FALSE)</f>
        <v>35th</v>
      </c>
      <c r="K74" t="str">
        <f>VLOOKUP(DATA[[#This Row],[KEY_2]],Table8[],5,FALSE)</f>
        <v>35th</v>
      </c>
      <c r="L74" t="str">
        <f>VLOOKUP(DATA[[#This Row],[KEY_2]],Table10[],6,FALSE)</f>
        <v>27th</v>
      </c>
    </row>
    <row r="75" spans="1:12">
      <c r="A75" t="s">
        <v>90</v>
      </c>
      <c r="B75" t="s">
        <v>91</v>
      </c>
      <c r="C75" s="1">
        <v>43556</v>
      </c>
      <c r="D75">
        <v>18.32</v>
      </c>
      <c r="E75">
        <v>4.7</v>
      </c>
      <c r="F75">
        <v>26.23</v>
      </c>
      <c r="H75">
        <f t="shared" si="1"/>
        <v>2019</v>
      </c>
      <c r="I75" s="4" t="str">
        <f>_xlfn.CONCAT(DATA[[#This Row],[Country]],DATA[[#This Row],[YEAR]])</f>
        <v>CY2019</v>
      </c>
      <c r="J75" t="str">
        <f>VLOOKUP(DATA[[#This Row],[KEY_2]],Table4[#All],8,FALSE)</f>
        <v>35th</v>
      </c>
      <c r="K75" t="str">
        <f>VLOOKUP(DATA[[#This Row],[KEY_2]],Table8[],5,FALSE)</f>
        <v>35th</v>
      </c>
      <c r="L75" t="str">
        <f>VLOOKUP(DATA[[#This Row],[KEY_2]],Table10[],6,FALSE)</f>
        <v>27th</v>
      </c>
    </row>
    <row r="76" spans="1:12">
      <c r="A76" t="s">
        <v>16</v>
      </c>
      <c r="B76" t="s">
        <v>17</v>
      </c>
      <c r="C76" s="1">
        <v>43466</v>
      </c>
      <c r="D76">
        <v>17.93</v>
      </c>
      <c r="E76">
        <v>4.43</v>
      </c>
      <c r="F76">
        <v>26.35</v>
      </c>
      <c r="H76">
        <f t="shared" si="1"/>
        <v>2019</v>
      </c>
      <c r="I76" s="4" t="str">
        <f>_xlfn.CONCAT(DATA[[#This Row],[Country]],DATA[[#This Row],[YEAR]])</f>
        <v>CY2019</v>
      </c>
      <c r="J76" t="str">
        <f>VLOOKUP(DATA[[#This Row],[KEY_2]],Table4[#All],8,FALSE)</f>
        <v>35th</v>
      </c>
      <c r="K76" t="str">
        <f>VLOOKUP(DATA[[#This Row],[KEY_2]],Table8[],5,FALSE)</f>
        <v>35th</v>
      </c>
      <c r="L76" t="str">
        <f>VLOOKUP(DATA[[#This Row],[KEY_2]],Table10[],6,FALSE)</f>
        <v>27th</v>
      </c>
    </row>
    <row r="77" spans="1:12">
      <c r="A77" t="s">
        <v>534</v>
      </c>
      <c r="B77" t="s">
        <v>535</v>
      </c>
      <c r="C77" s="1">
        <v>44105</v>
      </c>
      <c r="D77">
        <v>33.06</v>
      </c>
      <c r="E77">
        <v>11.64</v>
      </c>
      <c r="F77">
        <v>17.48</v>
      </c>
      <c r="H77">
        <f t="shared" si="1"/>
        <v>2020</v>
      </c>
      <c r="I77" s="4" t="str">
        <f>_xlfn.CONCAT(DATA[[#This Row],[Country]],DATA[[#This Row],[YEAR]])</f>
        <v>CY2020</v>
      </c>
      <c r="J77" t="str">
        <f>VLOOKUP(DATA[[#This Row],[KEY_2]],Table4[#All],8,FALSE)</f>
        <v>34th</v>
      </c>
      <c r="K77" t="str">
        <f>VLOOKUP(DATA[[#This Row],[KEY_2]],Table8[],5,FALSE)</f>
        <v>34th</v>
      </c>
      <c r="L77" t="str">
        <f>VLOOKUP(DATA[[#This Row],[KEY_2]],Table10[],6,FALSE)</f>
        <v>28th</v>
      </c>
    </row>
    <row r="78" spans="1:12">
      <c r="A78" t="s">
        <v>460</v>
      </c>
      <c r="B78" t="s">
        <v>461</v>
      </c>
      <c r="C78" s="1">
        <v>44013</v>
      </c>
      <c r="D78">
        <v>22.95</v>
      </c>
      <c r="E78">
        <v>7.32</v>
      </c>
      <c r="F78">
        <v>19.22</v>
      </c>
      <c r="H78">
        <f t="shared" si="1"/>
        <v>2020</v>
      </c>
      <c r="I78" s="4" t="str">
        <f>_xlfn.CONCAT(DATA[[#This Row],[Country]],DATA[[#This Row],[YEAR]])</f>
        <v>CY2020</v>
      </c>
      <c r="J78" t="str">
        <f>VLOOKUP(DATA[[#This Row],[KEY_2]],Table4[#All],8,FALSE)</f>
        <v>34th</v>
      </c>
      <c r="K78" t="str">
        <f>VLOOKUP(DATA[[#This Row],[KEY_2]],Table8[],5,FALSE)</f>
        <v>34th</v>
      </c>
      <c r="L78" t="str">
        <f>VLOOKUP(DATA[[#This Row],[KEY_2]],Table10[],6,FALSE)</f>
        <v>28th</v>
      </c>
    </row>
    <row r="79" spans="1:12">
      <c r="A79" t="s">
        <v>386</v>
      </c>
      <c r="B79" t="s">
        <v>387</v>
      </c>
      <c r="C79" s="1">
        <v>43922</v>
      </c>
      <c r="D79">
        <v>21.5</v>
      </c>
      <c r="E79">
        <v>6.14</v>
      </c>
      <c r="F79">
        <v>21.35</v>
      </c>
      <c r="H79">
        <f t="shared" si="1"/>
        <v>2020</v>
      </c>
      <c r="I79" s="4" t="str">
        <f>_xlfn.CONCAT(DATA[[#This Row],[Country]],DATA[[#This Row],[YEAR]])</f>
        <v>CY2020</v>
      </c>
      <c r="J79" t="str">
        <f>VLOOKUP(DATA[[#This Row],[KEY_2]],Table4[#All],8,FALSE)</f>
        <v>34th</v>
      </c>
      <c r="K79" t="str">
        <f>VLOOKUP(DATA[[#This Row],[KEY_2]],Table8[],5,FALSE)</f>
        <v>34th</v>
      </c>
      <c r="L79" t="str">
        <f>VLOOKUP(DATA[[#This Row],[KEY_2]],Table10[],6,FALSE)</f>
        <v>28th</v>
      </c>
    </row>
    <row r="80" spans="1:12">
      <c r="A80" t="s">
        <v>312</v>
      </c>
      <c r="B80" t="s">
        <v>313</v>
      </c>
      <c r="C80" s="1">
        <v>43831</v>
      </c>
      <c r="D80">
        <v>21.06</v>
      </c>
      <c r="E80">
        <v>5.41</v>
      </c>
      <c r="F80">
        <v>21.88</v>
      </c>
      <c r="H80">
        <f t="shared" si="1"/>
        <v>2020</v>
      </c>
      <c r="I80" s="4" t="str">
        <f>_xlfn.CONCAT(DATA[[#This Row],[Country]],DATA[[#This Row],[YEAR]])</f>
        <v>CY2020</v>
      </c>
      <c r="J80" t="str">
        <f>VLOOKUP(DATA[[#This Row],[KEY_2]],Table4[#All],8,FALSE)</f>
        <v>34th</v>
      </c>
      <c r="K80" t="str">
        <f>VLOOKUP(DATA[[#This Row],[KEY_2]],Table8[],5,FALSE)</f>
        <v>34th</v>
      </c>
      <c r="L80" t="str">
        <f>VLOOKUP(DATA[[#This Row],[KEY_2]],Table10[],6,FALSE)</f>
        <v>28th</v>
      </c>
    </row>
    <row r="81" spans="1:12">
      <c r="A81" t="s">
        <v>830</v>
      </c>
      <c r="B81" t="s">
        <v>831</v>
      </c>
      <c r="C81" s="1">
        <v>44470</v>
      </c>
      <c r="D81">
        <v>44.34</v>
      </c>
      <c r="E81">
        <v>16.86</v>
      </c>
      <c r="F81">
        <v>16.34</v>
      </c>
      <c r="H81">
        <f t="shared" si="1"/>
        <v>2021</v>
      </c>
      <c r="I81" s="4" t="str">
        <f>_xlfn.CONCAT(DATA[[#This Row],[Country]],DATA[[#This Row],[YEAR]])</f>
        <v>CY2021</v>
      </c>
      <c r="J81" t="str">
        <f>VLOOKUP(DATA[[#This Row],[KEY_2]],Table4[#All],8,FALSE)</f>
        <v>32th</v>
      </c>
      <c r="K81" t="str">
        <f>VLOOKUP(DATA[[#This Row],[KEY_2]],Table8[],5,FALSE)</f>
        <v>34th</v>
      </c>
      <c r="L81" t="str">
        <f>VLOOKUP(DATA[[#This Row],[KEY_2]],Table10[],6,FALSE)</f>
        <v>27th</v>
      </c>
    </row>
    <row r="82" spans="1:12">
      <c r="A82" t="s">
        <v>756</v>
      </c>
      <c r="B82" t="s">
        <v>757</v>
      </c>
      <c r="C82" s="1">
        <v>44378</v>
      </c>
      <c r="D82">
        <v>39.64</v>
      </c>
      <c r="E82">
        <v>15.59</v>
      </c>
      <c r="F82">
        <v>16.97</v>
      </c>
      <c r="H82">
        <f t="shared" si="1"/>
        <v>2021</v>
      </c>
      <c r="I82" s="4" t="str">
        <f>_xlfn.CONCAT(DATA[[#This Row],[Country]],DATA[[#This Row],[YEAR]])</f>
        <v>CY2021</v>
      </c>
      <c r="J82" t="str">
        <f>VLOOKUP(DATA[[#This Row],[KEY_2]],Table4[#All],8,FALSE)</f>
        <v>32th</v>
      </c>
      <c r="K82" t="str">
        <f>VLOOKUP(DATA[[#This Row],[KEY_2]],Table8[],5,FALSE)</f>
        <v>34th</v>
      </c>
      <c r="L82" t="str">
        <f>VLOOKUP(DATA[[#This Row],[KEY_2]],Table10[],6,FALSE)</f>
        <v>27th</v>
      </c>
    </row>
    <row r="83" spans="1:12">
      <c r="A83" t="s">
        <v>682</v>
      </c>
      <c r="B83" t="s">
        <v>683</v>
      </c>
      <c r="C83" s="1">
        <v>44287</v>
      </c>
      <c r="D83">
        <v>39.06</v>
      </c>
      <c r="E83">
        <v>14.18</v>
      </c>
      <c r="F83">
        <v>16.97</v>
      </c>
      <c r="H83">
        <f t="shared" si="1"/>
        <v>2021</v>
      </c>
      <c r="I83" s="4" t="str">
        <f>_xlfn.CONCAT(DATA[[#This Row],[Country]],DATA[[#This Row],[YEAR]])</f>
        <v>CY2021</v>
      </c>
      <c r="J83" t="str">
        <f>VLOOKUP(DATA[[#This Row],[KEY_2]],Table4[#All],8,FALSE)</f>
        <v>32th</v>
      </c>
      <c r="K83" t="str">
        <f>VLOOKUP(DATA[[#This Row],[KEY_2]],Table8[],5,FALSE)</f>
        <v>34th</v>
      </c>
      <c r="L83" t="str">
        <f>VLOOKUP(DATA[[#This Row],[KEY_2]],Table10[],6,FALSE)</f>
        <v>27th</v>
      </c>
    </row>
    <row r="84" spans="1:12">
      <c r="A84" t="s">
        <v>608</v>
      </c>
      <c r="B84" t="s">
        <v>609</v>
      </c>
      <c r="C84" s="1">
        <v>44197</v>
      </c>
      <c r="D84">
        <v>33.630000000000003</v>
      </c>
      <c r="E84">
        <v>12.02</v>
      </c>
      <c r="F84">
        <v>17.59</v>
      </c>
      <c r="H84">
        <f t="shared" si="1"/>
        <v>2021</v>
      </c>
      <c r="I84" s="4" t="str">
        <f>_xlfn.CONCAT(DATA[[#This Row],[Country]],DATA[[#This Row],[YEAR]])</f>
        <v>CY2021</v>
      </c>
      <c r="J84" t="str">
        <f>VLOOKUP(DATA[[#This Row],[KEY_2]],Table4[#All],8,FALSE)</f>
        <v>32th</v>
      </c>
      <c r="K84" t="str">
        <f>VLOOKUP(DATA[[#This Row],[KEY_2]],Table8[],5,FALSE)</f>
        <v>34th</v>
      </c>
      <c r="L84" t="str">
        <f>VLOOKUP(DATA[[#This Row],[KEY_2]],Table10[],6,FALSE)</f>
        <v>27th</v>
      </c>
    </row>
    <row r="85" spans="1:12">
      <c r="A85" t="s">
        <v>978</v>
      </c>
      <c r="B85" t="s">
        <v>979</v>
      </c>
      <c r="C85" s="1">
        <v>44652</v>
      </c>
      <c r="D85">
        <v>52.22</v>
      </c>
      <c r="E85">
        <v>20.350000000000001</v>
      </c>
      <c r="F85">
        <v>15.28</v>
      </c>
      <c r="H85">
        <f t="shared" si="1"/>
        <v>2022</v>
      </c>
      <c r="I85" s="4" t="str">
        <f>_xlfn.CONCAT(DATA[[#This Row],[Country]],DATA[[#This Row],[YEAR]])</f>
        <v>CY2022</v>
      </c>
      <c r="J85" t="str">
        <f>VLOOKUP(DATA[[#This Row],[KEY_2]],Table4[#All],8,FALSE)</f>
        <v>36th</v>
      </c>
      <c r="K85" t="str">
        <f>VLOOKUP(DATA[[#This Row],[KEY_2]],Table8[],5,FALSE)</f>
        <v>37th</v>
      </c>
      <c r="L85" t="str">
        <f>VLOOKUP(DATA[[#This Row],[KEY_2]],Table10[],6,FALSE)</f>
        <v>28th</v>
      </c>
    </row>
    <row r="86" spans="1:12">
      <c r="A86" t="s">
        <v>902</v>
      </c>
      <c r="B86" t="s">
        <v>903</v>
      </c>
      <c r="C86" s="1">
        <v>44562</v>
      </c>
      <c r="D86">
        <v>49.56</v>
      </c>
      <c r="E86">
        <v>18.53</v>
      </c>
      <c r="F86">
        <v>16.399999999999999</v>
      </c>
      <c r="H86">
        <f t="shared" si="1"/>
        <v>2022</v>
      </c>
      <c r="I86" s="4" t="str">
        <f>_xlfn.CONCAT(DATA[[#This Row],[Country]],DATA[[#This Row],[YEAR]])</f>
        <v>CY2022</v>
      </c>
      <c r="J86" t="str">
        <f>VLOOKUP(DATA[[#This Row],[KEY_2]],Table4[#All],8,FALSE)</f>
        <v>36th</v>
      </c>
      <c r="K86" t="str">
        <f>VLOOKUP(DATA[[#This Row],[KEY_2]],Table8[],5,FALSE)</f>
        <v>37th</v>
      </c>
      <c r="L86" t="str">
        <f>VLOOKUP(DATA[[#This Row],[KEY_2]],Table10[],6,FALSE)</f>
        <v>28th</v>
      </c>
    </row>
    <row r="87" spans="1:12">
      <c r="A87" t="s">
        <v>166</v>
      </c>
      <c r="B87" t="s">
        <v>167</v>
      </c>
      <c r="C87" s="1">
        <v>43647</v>
      </c>
      <c r="D87">
        <v>39.119999999999997</v>
      </c>
      <c r="E87">
        <v>19.82</v>
      </c>
      <c r="F87">
        <v>18.34</v>
      </c>
      <c r="H87">
        <f t="shared" si="1"/>
        <v>2019</v>
      </c>
      <c r="I87" s="4" t="str">
        <f>_xlfn.CONCAT(DATA[[#This Row],[Country]],DATA[[#This Row],[YEAR]])</f>
        <v>CZ2019</v>
      </c>
      <c r="J87" t="str">
        <f>VLOOKUP(DATA[[#This Row],[KEY_2]],Table4[#All],8,FALSE)</f>
        <v>29th</v>
      </c>
      <c r="K87" t="str">
        <f>VLOOKUP(DATA[[#This Row],[KEY_2]],Table8[],5,FALSE)</f>
        <v>21st</v>
      </c>
      <c r="L87" t="str">
        <f>VLOOKUP(DATA[[#This Row],[KEY_2]],Table10[],6,FALSE)</f>
        <v>20th</v>
      </c>
    </row>
    <row r="88" spans="1:12">
      <c r="A88" t="s">
        <v>240</v>
      </c>
      <c r="B88" t="s">
        <v>241</v>
      </c>
      <c r="C88" s="1">
        <v>43739</v>
      </c>
      <c r="D88">
        <v>38.619999999999997</v>
      </c>
      <c r="E88">
        <v>20.98</v>
      </c>
      <c r="F88">
        <v>17.43</v>
      </c>
      <c r="H88">
        <f t="shared" si="1"/>
        <v>2019</v>
      </c>
      <c r="I88" s="4" t="str">
        <f>_xlfn.CONCAT(DATA[[#This Row],[Country]],DATA[[#This Row],[YEAR]])</f>
        <v>CZ2019</v>
      </c>
      <c r="J88" t="str">
        <f>VLOOKUP(DATA[[#This Row],[KEY_2]],Table4[#All],8,FALSE)</f>
        <v>29th</v>
      </c>
      <c r="K88" t="str">
        <f>VLOOKUP(DATA[[#This Row],[KEY_2]],Table8[],5,FALSE)</f>
        <v>21st</v>
      </c>
      <c r="L88" t="str">
        <f>VLOOKUP(DATA[[#This Row],[KEY_2]],Table10[],6,FALSE)</f>
        <v>20th</v>
      </c>
    </row>
    <row r="89" spans="1:12">
      <c r="A89" t="s">
        <v>18</v>
      </c>
      <c r="B89" t="s">
        <v>19</v>
      </c>
      <c r="C89" s="1">
        <v>43466</v>
      </c>
      <c r="D89">
        <v>36.51</v>
      </c>
      <c r="E89">
        <v>17.53</v>
      </c>
      <c r="F89">
        <v>21.77</v>
      </c>
      <c r="H89">
        <f t="shared" si="1"/>
        <v>2019</v>
      </c>
      <c r="I89" s="4" t="str">
        <f>_xlfn.CONCAT(DATA[[#This Row],[Country]],DATA[[#This Row],[YEAR]])</f>
        <v>CZ2019</v>
      </c>
      <c r="J89" t="str">
        <f>VLOOKUP(DATA[[#This Row],[KEY_2]],Table4[#All],8,FALSE)</f>
        <v>29th</v>
      </c>
      <c r="K89" t="str">
        <f>VLOOKUP(DATA[[#This Row],[KEY_2]],Table8[],5,FALSE)</f>
        <v>21st</v>
      </c>
      <c r="L89" t="str">
        <f>VLOOKUP(DATA[[#This Row],[KEY_2]],Table10[],6,FALSE)</f>
        <v>20th</v>
      </c>
    </row>
    <row r="90" spans="1:12">
      <c r="A90" t="s">
        <v>92</v>
      </c>
      <c r="B90" t="s">
        <v>93</v>
      </c>
      <c r="C90" s="1">
        <v>43556</v>
      </c>
      <c r="D90">
        <v>36.32</v>
      </c>
      <c r="E90">
        <v>17.71</v>
      </c>
      <c r="F90">
        <v>21.22</v>
      </c>
      <c r="H90">
        <f t="shared" si="1"/>
        <v>2019</v>
      </c>
      <c r="I90" s="4" t="str">
        <f>_xlfn.CONCAT(DATA[[#This Row],[Country]],DATA[[#This Row],[YEAR]])</f>
        <v>CZ2019</v>
      </c>
      <c r="J90" t="str">
        <f>VLOOKUP(DATA[[#This Row],[KEY_2]],Table4[#All],8,FALSE)</f>
        <v>29th</v>
      </c>
      <c r="K90" t="str">
        <f>VLOOKUP(DATA[[#This Row],[KEY_2]],Table8[],5,FALSE)</f>
        <v>21st</v>
      </c>
      <c r="L90" t="str">
        <f>VLOOKUP(DATA[[#This Row],[KEY_2]],Table10[],6,FALSE)</f>
        <v>20th</v>
      </c>
    </row>
    <row r="91" spans="1:12">
      <c r="A91" t="s">
        <v>536</v>
      </c>
      <c r="B91" t="s">
        <v>537</v>
      </c>
      <c r="C91" s="1">
        <v>44105</v>
      </c>
      <c r="D91">
        <v>48.32</v>
      </c>
      <c r="E91">
        <v>23.29</v>
      </c>
      <c r="F91">
        <v>17.05</v>
      </c>
      <c r="H91">
        <f t="shared" si="1"/>
        <v>2020</v>
      </c>
      <c r="I91" s="4" t="str">
        <f>_xlfn.CONCAT(DATA[[#This Row],[Country]],DATA[[#This Row],[YEAR]])</f>
        <v>CZ2020</v>
      </c>
      <c r="J91" t="str">
        <f>VLOOKUP(DATA[[#This Row],[KEY_2]],Table4[#All],8,FALSE)</f>
        <v>31th</v>
      </c>
      <c r="K91" t="str">
        <f>VLOOKUP(DATA[[#This Row],[KEY_2]],Table8[],5,FALSE)</f>
        <v>23rd</v>
      </c>
      <c r="L91" t="str">
        <f>VLOOKUP(DATA[[#This Row],[KEY_2]],Table10[],6,FALSE)</f>
        <v>21st</v>
      </c>
    </row>
    <row r="92" spans="1:12">
      <c r="A92" t="s">
        <v>462</v>
      </c>
      <c r="B92" t="s">
        <v>463</v>
      </c>
      <c r="C92" s="1">
        <v>44013</v>
      </c>
      <c r="D92">
        <v>45.48</v>
      </c>
      <c r="E92">
        <v>22.61</v>
      </c>
      <c r="F92">
        <v>16.440000000000001</v>
      </c>
      <c r="H92">
        <f t="shared" si="1"/>
        <v>2020</v>
      </c>
      <c r="I92" s="4" t="str">
        <f>_xlfn.CONCAT(DATA[[#This Row],[Country]],DATA[[#This Row],[YEAR]])</f>
        <v>CZ2020</v>
      </c>
      <c r="J92" t="str">
        <f>VLOOKUP(DATA[[#This Row],[KEY_2]],Table4[#All],8,FALSE)</f>
        <v>31th</v>
      </c>
      <c r="K92" t="str">
        <f>VLOOKUP(DATA[[#This Row],[KEY_2]],Table8[],5,FALSE)</f>
        <v>23rd</v>
      </c>
      <c r="L92" t="str">
        <f>VLOOKUP(DATA[[#This Row],[KEY_2]],Table10[],6,FALSE)</f>
        <v>21st</v>
      </c>
    </row>
    <row r="93" spans="1:12">
      <c r="A93" t="s">
        <v>388</v>
      </c>
      <c r="B93" t="s">
        <v>389</v>
      </c>
      <c r="C93" s="1">
        <v>43922</v>
      </c>
      <c r="D93">
        <v>43.72</v>
      </c>
      <c r="E93">
        <v>22.06</v>
      </c>
      <c r="F93">
        <v>17.190000000000001</v>
      </c>
      <c r="H93">
        <f t="shared" si="1"/>
        <v>2020</v>
      </c>
      <c r="I93" s="4" t="str">
        <f>_xlfn.CONCAT(DATA[[#This Row],[Country]],DATA[[#This Row],[YEAR]])</f>
        <v>CZ2020</v>
      </c>
      <c r="J93" t="str">
        <f>VLOOKUP(DATA[[#This Row],[KEY_2]],Table4[#All],8,FALSE)</f>
        <v>31th</v>
      </c>
      <c r="K93" t="str">
        <f>VLOOKUP(DATA[[#This Row],[KEY_2]],Table8[],5,FALSE)</f>
        <v>23rd</v>
      </c>
      <c r="L93" t="str">
        <f>VLOOKUP(DATA[[#This Row],[KEY_2]],Table10[],6,FALSE)</f>
        <v>21st</v>
      </c>
    </row>
    <row r="94" spans="1:12">
      <c r="A94" t="s">
        <v>314</v>
      </c>
      <c r="B94" t="s">
        <v>315</v>
      </c>
      <c r="C94" s="1">
        <v>43831</v>
      </c>
      <c r="D94">
        <v>39.5</v>
      </c>
      <c r="E94">
        <v>21.37</v>
      </c>
      <c r="F94">
        <v>17.510000000000002</v>
      </c>
      <c r="H94">
        <f t="shared" si="1"/>
        <v>2020</v>
      </c>
      <c r="I94" s="4" t="str">
        <f>_xlfn.CONCAT(DATA[[#This Row],[Country]],DATA[[#This Row],[YEAR]])</f>
        <v>CZ2020</v>
      </c>
      <c r="J94" t="str">
        <f>VLOOKUP(DATA[[#This Row],[KEY_2]],Table4[#All],8,FALSE)</f>
        <v>31th</v>
      </c>
      <c r="K94" t="str">
        <f>VLOOKUP(DATA[[#This Row],[KEY_2]],Table8[],5,FALSE)</f>
        <v>23rd</v>
      </c>
      <c r="L94" t="str">
        <f>VLOOKUP(DATA[[#This Row],[KEY_2]],Table10[],6,FALSE)</f>
        <v>21st</v>
      </c>
    </row>
    <row r="95" spans="1:12">
      <c r="A95" t="s">
        <v>832</v>
      </c>
      <c r="B95" t="s">
        <v>833</v>
      </c>
      <c r="C95" s="1">
        <v>44470</v>
      </c>
      <c r="D95">
        <v>71.849999999999994</v>
      </c>
      <c r="E95">
        <v>33.6</v>
      </c>
      <c r="F95">
        <v>15.87</v>
      </c>
      <c r="H95">
        <f t="shared" si="1"/>
        <v>2021</v>
      </c>
      <c r="I95" s="4" t="str">
        <f>_xlfn.CONCAT(DATA[[#This Row],[Country]],DATA[[#This Row],[YEAR]])</f>
        <v>CZ2021</v>
      </c>
      <c r="J95" t="str">
        <f>VLOOKUP(DATA[[#This Row],[KEY_2]],Table4[#All],8,FALSE)</f>
        <v>27th</v>
      </c>
      <c r="K95" t="str">
        <f>VLOOKUP(DATA[[#This Row],[KEY_2]],Table8[],5,FALSE)</f>
        <v>23rd</v>
      </c>
      <c r="L95" t="str">
        <f>VLOOKUP(DATA[[#This Row],[KEY_2]],Table10[],6,FALSE)</f>
        <v>23rd</v>
      </c>
    </row>
    <row r="96" spans="1:12">
      <c r="A96" t="s">
        <v>684</v>
      </c>
      <c r="B96" t="s">
        <v>685</v>
      </c>
      <c r="C96" s="1">
        <v>44287</v>
      </c>
      <c r="D96">
        <v>65.97</v>
      </c>
      <c r="E96">
        <v>27.95</v>
      </c>
      <c r="F96">
        <v>15.47</v>
      </c>
      <c r="H96">
        <f t="shared" si="1"/>
        <v>2021</v>
      </c>
      <c r="I96" s="4" t="str">
        <f>_xlfn.CONCAT(DATA[[#This Row],[Country]],DATA[[#This Row],[YEAR]])</f>
        <v>CZ2021</v>
      </c>
      <c r="J96" t="str">
        <f>VLOOKUP(DATA[[#This Row],[KEY_2]],Table4[#All],8,FALSE)</f>
        <v>27th</v>
      </c>
      <c r="K96" t="str">
        <f>VLOOKUP(DATA[[#This Row],[KEY_2]],Table8[],5,FALSE)</f>
        <v>23rd</v>
      </c>
      <c r="L96" t="str">
        <f>VLOOKUP(DATA[[#This Row],[KEY_2]],Table10[],6,FALSE)</f>
        <v>23rd</v>
      </c>
    </row>
    <row r="97" spans="1:12">
      <c r="A97" t="s">
        <v>758</v>
      </c>
      <c r="B97" t="s">
        <v>759</v>
      </c>
      <c r="C97" s="1">
        <v>44378</v>
      </c>
      <c r="D97">
        <v>63.81</v>
      </c>
      <c r="E97">
        <v>29.34</v>
      </c>
      <c r="F97">
        <v>15.86</v>
      </c>
      <c r="H97">
        <f t="shared" si="1"/>
        <v>2021</v>
      </c>
      <c r="I97" s="4" t="str">
        <f>_xlfn.CONCAT(DATA[[#This Row],[Country]],DATA[[#This Row],[YEAR]])</f>
        <v>CZ2021</v>
      </c>
      <c r="J97" t="str">
        <f>VLOOKUP(DATA[[#This Row],[KEY_2]],Table4[#All],8,FALSE)</f>
        <v>27th</v>
      </c>
      <c r="K97" t="str">
        <f>VLOOKUP(DATA[[#This Row],[KEY_2]],Table8[],5,FALSE)</f>
        <v>23rd</v>
      </c>
      <c r="L97" t="str">
        <f>VLOOKUP(DATA[[#This Row],[KEY_2]],Table10[],6,FALSE)</f>
        <v>23rd</v>
      </c>
    </row>
    <row r="98" spans="1:12">
      <c r="A98" t="s">
        <v>610</v>
      </c>
      <c r="B98" t="s">
        <v>611</v>
      </c>
      <c r="C98" s="1">
        <v>44197</v>
      </c>
      <c r="D98">
        <v>53.41</v>
      </c>
      <c r="E98">
        <v>26.13</v>
      </c>
      <c r="F98">
        <v>16.41</v>
      </c>
      <c r="H98">
        <f t="shared" si="1"/>
        <v>2021</v>
      </c>
      <c r="I98" s="4" t="str">
        <f>_xlfn.CONCAT(DATA[[#This Row],[Country]],DATA[[#This Row],[YEAR]])</f>
        <v>CZ2021</v>
      </c>
      <c r="J98" t="str">
        <f>VLOOKUP(DATA[[#This Row],[KEY_2]],Table4[#All],8,FALSE)</f>
        <v>27th</v>
      </c>
      <c r="K98" t="str">
        <f>VLOOKUP(DATA[[#This Row],[KEY_2]],Table8[],5,FALSE)</f>
        <v>23rd</v>
      </c>
      <c r="L98" t="str">
        <f>VLOOKUP(DATA[[#This Row],[KEY_2]],Table10[],6,FALSE)</f>
        <v>23rd</v>
      </c>
    </row>
    <row r="99" spans="1:12">
      <c r="A99" t="s">
        <v>980</v>
      </c>
      <c r="B99" t="s">
        <v>981</v>
      </c>
      <c r="C99" s="1">
        <v>44652</v>
      </c>
      <c r="D99">
        <v>77.599999999999994</v>
      </c>
      <c r="E99">
        <v>39.880000000000003</v>
      </c>
      <c r="F99">
        <v>15.21</v>
      </c>
      <c r="H99">
        <f t="shared" si="1"/>
        <v>2022</v>
      </c>
      <c r="I99" s="4" t="str">
        <f>_xlfn.CONCAT(DATA[[#This Row],[Country]],DATA[[#This Row],[YEAR]])</f>
        <v>CZ2022</v>
      </c>
      <c r="J99" t="str">
        <f>VLOOKUP(DATA[[#This Row],[KEY_2]],Table4[#All],8,FALSE)</f>
        <v>30th</v>
      </c>
      <c r="K99" t="str">
        <f>VLOOKUP(DATA[[#This Row],[KEY_2]],Table8[],5,FALSE)</f>
        <v>26th</v>
      </c>
      <c r="L99" t="str">
        <f>VLOOKUP(DATA[[#This Row],[KEY_2]],Table10[],6,FALSE)</f>
        <v>27th</v>
      </c>
    </row>
    <row r="100" spans="1:12">
      <c r="A100" t="s">
        <v>904</v>
      </c>
      <c r="B100" t="s">
        <v>905</v>
      </c>
      <c r="C100" s="1">
        <v>44562</v>
      </c>
      <c r="D100">
        <v>77.12</v>
      </c>
      <c r="E100">
        <v>36.770000000000003</v>
      </c>
      <c r="F100">
        <v>15.53</v>
      </c>
      <c r="H100">
        <f t="shared" si="1"/>
        <v>2022</v>
      </c>
      <c r="I100" s="4" t="str">
        <f>_xlfn.CONCAT(DATA[[#This Row],[Country]],DATA[[#This Row],[YEAR]])</f>
        <v>CZ2022</v>
      </c>
      <c r="J100" t="str">
        <f>VLOOKUP(DATA[[#This Row],[KEY_2]],Table4[#All],8,FALSE)</f>
        <v>30th</v>
      </c>
      <c r="K100" t="str">
        <f>VLOOKUP(DATA[[#This Row],[KEY_2]],Table8[],5,FALSE)</f>
        <v>26th</v>
      </c>
      <c r="L100" t="str">
        <f>VLOOKUP(DATA[[#This Row],[KEY_2]],Table10[],6,FALSE)</f>
        <v>27th</v>
      </c>
    </row>
    <row r="101" spans="1:12">
      <c r="A101" t="s">
        <v>242</v>
      </c>
      <c r="B101" t="s">
        <v>243</v>
      </c>
      <c r="C101" s="1">
        <v>43739</v>
      </c>
      <c r="D101">
        <v>64.94</v>
      </c>
      <c r="E101">
        <v>18.559999999999999</v>
      </c>
      <c r="F101">
        <v>20.86</v>
      </c>
      <c r="H101">
        <f t="shared" si="1"/>
        <v>2019</v>
      </c>
      <c r="I101" s="4" t="str">
        <f>_xlfn.CONCAT(DATA[[#This Row],[Country]],DATA[[#This Row],[YEAR]])</f>
        <v>DE2019</v>
      </c>
      <c r="J101" t="str">
        <f>VLOOKUP(DATA[[#This Row],[KEY_2]],Table4[#All],8,FALSE)</f>
        <v>19th</v>
      </c>
      <c r="K101" t="str">
        <f>VLOOKUP(DATA[[#This Row],[KEY_2]],Table8[],5,FALSE)</f>
        <v>24th</v>
      </c>
      <c r="L101" t="str">
        <f>VLOOKUP(DATA[[#This Row],[KEY_2]],Table10[],6,FALSE)</f>
        <v>23rd</v>
      </c>
    </row>
    <row r="102" spans="1:12">
      <c r="A102" t="s">
        <v>168</v>
      </c>
      <c r="B102" t="s">
        <v>169</v>
      </c>
      <c r="C102" s="1">
        <v>43647</v>
      </c>
      <c r="D102">
        <v>61.45</v>
      </c>
      <c r="E102">
        <v>17.14</v>
      </c>
      <c r="F102">
        <v>21.85</v>
      </c>
      <c r="H102">
        <f t="shared" si="1"/>
        <v>2019</v>
      </c>
      <c r="I102" s="4" t="str">
        <f>_xlfn.CONCAT(DATA[[#This Row],[Country]],DATA[[#This Row],[YEAR]])</f>
        <v>DE2019</v>
      </c>
      <c r="J102" t="str">
        <f>VLOOKUP(DATA[[#This Row],[KEY_2]],Table4[#All],8,FALSE)</f>
        <v>19th</v>
      </c>
      <c r="K102" t="str">
        <f>VLOOKUP(DATA[[#This Row],[KEY_2]],Table8[],5,FALSE)</f>
        <v>24th</v>
      </c>
      <c r="L102" t="str">
        <f>VLOOKUP(DATA[[#This Row],[KEY_2]],Table10[],6,FALSE)</f>
        <v>23rd</v>
      </c>
    </row>
    <row r="103" spans="1:12">
      <c r="A103" t="s">
        <v>94</v>
      </c>
      <c r="B103" t="s">
        <v>95</v>
      </c>
      <c r="C103" s="1">
        <v>43556</v>
      </c>
      <c r="D103">
        <v>54.64</v>
      </c>
      <c r="E103">
        <v>16.05</v>
      </c>
      <c r="F103">
        <v>24.23</v>
      </c>
      <c r="H103">
        <f t="shared" si="1"/>
        <v>2019</v>
      </c>
      <c r="I103" s="4" t="str">
        <f>_xlfn.CONCAT(DATA[[#This Row],[Country]],DATA[[#This Row],[YEAR]])</f>
        <v>DE2019</v>
      </c>
      <c r="J103" t="str">
        <f>VLOOKUP(DATA[[#This Row],[KEY_2]],Table4[#All],8,FALSE)</f>
        <v>19th</v>
      </c>
      <c r="K103" t="str">
        <f>VLOOKUP(DATA[[#This Row],[KEY_2]],Table8[],5,FALSE)</f>
        <v>24th</v>
      </c>
      <c r="L103" t="str">
        <f>VLOOKUP(DATA[[#This Row],[KEY_2]],Table10[],6,FALSE)</f>
        <v>23rd</v>
      </c>
    </row>
    <row r="104" spans="1:12">
      <c r="A104" t="s">
        <v>20</v>
      </c>
      <c r="B104" t="s">
        <v>21</v>
      </c>
      <c r="C104" s="1">
        <v>43466</v>
      </c>
      <c r="D104">
        <v>52.51</v>
      </c>
      <c r="E104">
        <v>15.16</v>
      </c>
      <c r="F104">
        <v>23.28</v>
      </c>
      <c r="H104">
        <f t="shared" si="1"/>
        <v>2019</v>
      </c>
      <c r="I104" s="4" t="str">
        <f>_xlfn.CONCAT(DATA[[#This Row],[Country]],DATA[[#This Row],[YEAR]])</f>
        <v>DE2019</v>
      </c>
      <c r="J104" t="str">
        <f>VLOOKUP(DATA[[#This Row],[KEY_2]],Table4[#All],8,FALSE)</f>
        <v>19th</v>
      </c>
      <c r="K104" t="str">
        <f>VLOOKUP(DATA[[#This Row],[KEY_2]],Table8[],5,FALSE)</f>
        <v>24th</v>
      </c>
      <c r="L104" t="str">
        <f>VLOOKUP(DATA[[#This Row],[KEY_2]],Table10[],6,FALSE)</f>
        <v>23rd</v>
      </c>
    </row>
    <row r="105" spans="1:12">
      <c r="A105" t="s">
        <v>538</v>
      </c>
      <c r="B105" t="s">
        <v>539</v>
      </c>
      <c r="C105" s="1">
        <v>44105</v>
      </c>
      <c r="D105">
        <v>86.48</v>
      </c>
      <c r="E105">
        <v>23.98</v>
      </c>
      <c r="F105">
        <v>18.52</v>
      </c>
      <c r="H105">
        <f t="shared" si="1"/>
        <v>2020</v>
      </c>
      <c r="I105" s="4" t="str">
        <f>_xlfn.CONCAT(DATA[[#This Row],[Country]],DATA[[#This Row],[YEAR]])</f>
        <v>DE2020</v>
      </c>
      <c r="J105" t="str">
        <f>VLOOKUP(DATA[[#This Row],[KEY_2]],Table4[#All],8,FALSE)</f>
        <v>18th</v>
      </c>
      <c r="K105" t="str">
        <f>VLOOKUP(DATA[[#This Row],[KEY_2]],Table8[],5,FALSE)</f>
        <v>24th</v>
      </c>
      <c r="L105" t="str">
        <f>VLOOKUP(DATA[[#This Row],[KEY_2]],Table10[],6,FALSE)</f>
        <v>25th</v>
      </c>
    </row>
    <row r="106" spans="1:12">
      <c r="A106" t="s">
        <v>464</v>
      </c>
      <c r="B106" t="s">
        <v>465</v>
      </c>
      <c r="C106" s="1">
        <v>44013</v>
      </c>
      <c r="D106">
        <v>79.19</v>
      </c>
      <c r="E106">
        <v>21.98</v>
      </c>
      <c r="F106">
        <v>18.72</v>
      </c>
      <c r="H106">
        <f t="shared" si="1"/>
        <v>2020</v>
      </c>
      <c r="I106" s="4" t="str">
        <f>_xlfn.CONCAT(DATA[[#This Row],[Country]],DATA[[#This Row],[YEAR]])</f>
        <v>DE2020</v>
      </c>
      <c r="J106" t="str">
        <f>VLOOKUP(DATA[[#This Row],[KEY_2]],Table4[#All],8,FALSE)</f>
        <v>18th</v>
      </c>
      <c r="K106" t="str">
        <f>VLOOKUP(DATA[[#This Row],[KEY_2]],Table8[],5,FALSE)</f>
        <v>24th</v>
      </c>
      <c r="L106" t="str">
        <f>VLOOKUP(DATA[[#This Row],[KEY_2]],Table10[],6,FALSE)</f>
        <v>25th</v>
      </c>
    </row>
    <row r="107" spans="1:12">
      <c r="A107" t="s">
        <v>390</v>
      </c>
      <c r="B107" t="s">
        <v>391</v>
      </c>
      <c r="C107" s="1">
        <v>43922</v>
      </c>
      <c r="D107">
        <v>77.59</v>
      </c>
      <c r="E107">
        <v>20.89</v>
      </c>
      <c r="F107">
        <v>19.079999999999998</v>
      </c>
      <c r="H107">
        <f t="shared" si="1"/>
        <v>2020</v>
      </c>
      <c r="I107" s="4" t="str">
        <f>_xlfn.CONCAT(DATA[[#This Row],[Country]],DATA[[#This Row],[YEAR]])</f>
        <v>DE2020</v>
      </c>
      <c r="J107" t="str">
        <f>VLOOKUP(DATA[[#This Row],[KEY_2]],Table4[#All],8,FALSE)</f>
        <v>18th</v>
      </c>
      <c r="K107" t="str">
        <f>VLOOKUP(DATA[[#This Row],[KEY_2]],Table8[],5,FALSE)</f>
        <v>24th</v>
      </c>
      <c r="L107" t="str">
        <f>VLOOKUP(DATA[[#This Row],[KEY_2]],Table10[],6,FALSE)</f>
        <v>25th</v>
      </c>
    </row>
    <row r="108" spans="1:12">
      <c r="A108" t="s">
        <v>316</v>
      </c>
      <c r="B108" t="s">
        <v>317</v>
      </c>
      <c r="C108" s="1">
        <v>43831</v>
      </c>
      <c r="D108">
        <v>71.900000000000006</v>
      </c>
      <c r="E108">
        <v>19.95</v>
      </c>
      <c r="F108">
        <v>20</v>
      </c>
      <c r="H108">
        <f t="shared" si="1"/>
        <v>2020</v>
      </c>
      <c r="I108" s="4" t="str">
        <f>_xlfn.CONCAT(DATA[[#This Row],[Country]],DATA[[#This Row],[YEAR]])</f>
        <v>DE2020</v>
      </c>
      <c r="J108" t="str">
        <f>VLOOKUP(DATA[[#This Row],[KEY_2]],Table4[#All],8,FALSE)</f>
        <v>18th</v>
      </c>
      <c r="K108" t="str">
        <f>VLOOKUP(DATA[[#This Row],[KEY_2]],Table8[],5,FALSE)</f>
        <v>24th</v>
      </c>
      <c r="L108" t="str">
        <f>VLOOKUP(DATA[[#This Row],[KEY_2]],Table10[],6,FALSE)</f>
        <v>25th</v>
      </c>
    </row>
    <row r="109" spans="1:12">
      <c r="A109" t="s">
        <v>834</v>
      </c>
      <c r="B109" t="s">
        <v>835</v>
      </c>
      <c r="C109" s="1">
        <v>44470</v>
      </c>
      <c r="D109">
        <v>108.3</v>
      </c>
      <c r="E109">
        <v>28.76</v>
      </c>
      <c r="F109">
        <v>17.04</v>
      </c>
      <c r="H109">
        <f t="shared" si="1"/>
        <v>2021</v>
      </c>
      <c r="I109" s="4" t="str">
        <f>_xlfn.CONCAT(DATA[[#This Row],[Country]],DATA[[#This Row],[YEAR]])</f>
        <v>DE2021</v>
      </c>
      <c r="J109" t="str">
        <f>VLOOKUP(DATA[[#This Row],[KEY_2]],Table4[#All],8,FALSE)</f>
        <v>20th</v>
      </c>
      <c r="K109" t="str">
        <f>VLOOKUP(DATA[[#This Row],[KEY_2]],Table8[],5,FALSE)</f>
        <v>25th</v>
      </c>
      <c r="L109" t="str">
        <f>VLOOKUP(DATA[[#This Row],[KEY_2]],Table10[],6,FALSE)</f>
        <v>28th</v>
      </c>
    </row>
    <row r="110" spans="1:12">
      <c r="A110" t="s">
        <v>760</v>
      </c>
      <c r="B110" t="s">
        <v>761</v>
      </c>
      <c r="C110" s="1">
        <v>44378</v>
      </c>
      <c r="D110">
        <v>103.2</v>
      </c>
      <c r="E110">
        <v>27.7</v>
      </c>
      <c r="F110">
        <v>17.72</v>
      </c>
      <c r="H110">
        <f t="shared" si="1"/>
        <v>2021</v>
      </c>
      <c r="I110" s="4" t="str">
        <f>_xlfn.CONCAT(DATA[[#This Row],[Country]],DATA[[#This Row],[YEAR]])</f>
        <v>DE2021</v>
      </c>
      <c r="J110" t="str">
        <f>VLOOKUP(DATA[[#This Row],[KEY_2]],Table4[#All],8,FALSE)</f>
        <v>20th</v>
      </c>
      <c r="K110" t="str">
        <f>VLOOKUP(DATA[[#This Row],[KEY_2]],Table8[],5,FALSE)</f>
        <v>25th</v>
      </c>
      <c r="L110" t="str">
        <f>VLOOKUP(DATA[[#This Row],[KEY_2]],Table10[],6,FALSE)</f>
        <v>28th</v>
      </c>
    </row>
    <row r="111" spans="1:12">
      <c r="A111" t="s">
        <v>686</v>
      </c>
      <c r="B111" t="s">
        <v>687</v>
      </c>
      <c r="C111" s="1">
        <v>44287</v>
      </c>
      <c r="D111">
        <v>101.4</v>
      </c>
      <c r="E111">
        <v>26.52</v>
      </c>
      <c r="F111">
        <v>17.309999999999999</v>
      </c>
      <c r="H111">
        <f t="shared" si="1"/>
        <v>2021</v>
      </c>
      <c r="I111" s="4" t="str">
        <f>_xlfn.CONCAT(DATA[[#This Row],[Country]],DATA[[#This Row],[YEAR]])</f>
        <v>DE2021</v>
      </c>
      <c r="J111" t="str">
        <f>VLOOKUP(DATA[[#This Row],[KEY_2]],Table4[#All],8,FALSE)</f>
        <v>20th</v>
      </c>
      <c r="K111" t="str">
        <f>VLOOKUP(DATA[[#This Row],[KEY_2]],Table8[],5,FALSE)</f>
        <v>25th</v>
      </c>
      <c r="L111" t="str">
        <f>VLOOKUP(DATA[[#This Row],[KEY_2]],Table10[],6,FALSE)</f>
        <v>28th</v>
      </c>
    </row>
    <row r="112" spans="1:12">
      <c r="A112" t="s">
        <v>612</v>
      </c>
      <c r="B112" t="s">
        <v>613</v>
      </c>
      <c r="C112" s="1">
        <v>44197</v>
      </c>
      <c r="D112">
        <v>91.66</v>
      </c>
      <c r="E112">
        <v>24.74</v>
      </c>
      <c r="F112">
        <v>18.11</v>
      </c>
      <c r="H112">
        <f t="shared" si="1"/>
        <v>2021</v>
      </c>
      <c r="I112" s="4" t="str">
        <f>_xlfn.CONCAT(DATA[[#This Row],[Country]],DATA[[#This Row],[YEAR]])</f>
        <v>DE2021</v>
      </c>
      <c r="J112" t="str">
        <f>VLOOKUP(DATA[[#This Row],[KEY_2]],Table4[#All],8,FALSE)</f>
        <v>20th</v>
      </c>
      <c r="K112" t="str">
        <f>VLOOKUP(DATA[[#This Row],[KEY_2]],Table8[],5,FALSE)</f>
        <v>25th</v>
      </c>
      <c r="L112" t="str">
        <f>VLOOKUP(DATA[[#This Row],[KEY_2]],Table10[],6,FALSE)</f>
        <v>28th</v>
      </c>
    </row>
    <row r="113" spans="1:12">
      <c r="A113" t="s">
        <v>906</v>
      </c>
      <c r="B113" t="s">
        <v>907</v>
      </c>
      <c r="C113" s="1">
        <v>44562</v>
      </c>
      <c r="D113">
        <v>118.66</v>
      </c>
      <c r="E113">
        <v>30.39</v>
      </c>
      <c r="F113">
        <v>16.7</v>
      </c>
      <c r="H113">
        <f t="shared" si="1"/>
        <v>2022</v>
      </c>
      <c r="I113" s="4" t="str">
        <f>_xlfn.CONCAT(DATA[[#This Row],[Country]],DATA[[#This Row],[YEAR]])</f>
        <v>DE2022</v>
      </c>
      <c r="J113" t="str">
        <f>VLOOKUP(DATA[[#This Row],[KEY_2]],Table4[#All],8,FALSE)</f>
        <v>20th</v>
      </c>
      <c r="K113" t="str">
        <f>VLOOKUP(DATA[[#This Row],[KEY_2]],Table8[],5,FALSE)</f>
        <v>29th</v>
      </c>
      <c r="L113" t="str">
        <f>VLOOKUP(DATA[[#This Row],[KEY_2]],Table10[],6,FALSE)</f>
        <v>32nd</v>
      </c>
    </row>
    <row r="114" spans="1:12">
      <c r="A114" t="s">
        <v>982</v>
      </c>
      <c r="B114" t="s">
        <v>983</v>
      </c>
      <c r="C114" s="1">
        <v>44652</v>
      </c>
      <c r="D114">
        <v>118.52</v>
      </c>
      <c r="E114">
        <v>31.22</v>
      </c>
      <c r="F114">
        <v>16.510000000000002</v>
      </c>
      <c r="H114">
        <f t="shared" si="1"/>
        <v>2022</v>
      </c>
      <c r="I114" s="4" t="str">
        <f>_xlfn.CONCAT(DATA[[#This Row],[Country]],DATA[[#This Row],[YEAR]])</f>
        <v>DE2022</v>
      </c>
      <c r="J114" t="str">
        <f>VLOOKUP(DATA[[#This Row],[KEY_2]],Table4[#All],8,FALSE)</f>
        <v>20th</v>
      </c>
      <c r="K114" t="str">
        <f>VLOOKUP(DATA[[#This Row],[KEY_2]],Table8[],5,FALSE)</f>
        <v>29th</v>
      </c>
      <c r="L114" t="str">
        <f>VLOOKUP(DATA[[#This Row],[KEY_2]],Table10[],6,FALSE)</f>
        <v>32nd</v>
      </c>
    </row>
    <row r="115" spans="1:12">
      <c r="A115" t="s">
        <v>244</v>
      </c>
      <c r="B115" t="s">
        <v>245</v>
      </c>
      <c r="C115" s="1">
        <v>43739</v>
      </c>
      <c r="D115">
        <v>95.04</v>
      </c>
      <c r="E115">
        <v>72.36</v>
      </c>
      <c r="F115">
        <v>11.43</v>
      </c>
      <c r="H115">
        <f t="shared" si="1"/>
        <v>2019</v>
      </c>
      <c r="I115" s="4" t="str">
        <f>_xlfn.CONCAT(DATA[[#This Row],[Country]],DATA[[#This Row],[YEAR]])</f>
        <v>DK2019</v>
      </c>
      <c r="J115" t="str">
        <f>VLOOKUP(DATA[[#This Row],[KEY_2]],Table4[#All],8,FALSE)</f>
        <v>10th</v>
      </c>
      <c r="K115" t="str">
        <f>VLOOKUP(DATA[[#This Row],[KEY_2]],Table8[],5,FALSE)</f>
        <v>7th</v>
      </c>
      <c r="L115" t="str">
        <f>VLOOKUP(DATA[[#This Row],[KEY_2]],Table10[],6,FALSE)</f>
        <v>8th</v>
      </c>
    </row>
    <row r="116" spans="1:12">
      <c r="A116" t="s">
        <v>170</v>
      </c>
      <c r="B116" t="s">
        <v>171</v>
      </c>
      <c r="C116" s="1">
        <v>43647</v>
      </c>
      <c r="D116">
        <v>82.18</v>
      </c>
      <c r="E116">
        <v>59.99</v>
      </c>
      <c r="F116">
        <v>14.12</v>
      </c>
      <c r="H116">
        <f t="shared" si="1"/>
        <v>2019</v>
      </c>
      <c r="I116" s="4" t="str">
        <f>_xlfn.CONCAT(DATA[[#This Row],[Country]],DATA[[#This Row],[YEAR]])</f>
        <v>DK2019</v>
      </c>
      <c r="J116" t="str">
        <f>VLOOKUP(DATA[[#This Row],[KEY_2]],Table4[#All],8,FALSE)</f>
        <v>10th</v>
      </c>
      <c r="K116" t="str">
        <f>VLOOKUP(DATA[[#This Row],[KEY_2]],Table8[],5,FALSE)</f>
        <v>7th</v>
      </c>
      <c r="L116" t="str">
        <f>VLOOKUP(DATA[[#This Row],[KEY_2]],Table10[],6,FALSE)</f>
        <v>8th</v>
      </c>
    </row>
    <row r="117" spans="1:12">
      <c r="A117" t="s">
        <v>22</v>
      </c>
      <c r="B117" t="s">
        <v>23</v>
      </c>
      <c r="C117" s="1">
        <v>43466</v>
      </c>
      <c r="D117">
        <v>78.260000000000005</v>
      </c>
      <c r="E117">
        <v>56.6</v>
      </c>
      <c r="F117">
        <v>14.33</v>
      </c>
      <c r="H117">
        <f t="shared" si="1"/>
        <v>2019</v>
      </c>
      <c r="I117" s="4" t="str">
        <f>_xlfn.CONCAT(DATA[[#This Row],[Country]],DATA[[#This Row],[YEAR]])</f>
        <v>DK2019</v>
      </c>
      <c r="J117" t="str">
        <f>VLOOKUP(DATA[[#This Row],[KEY_2]],Table4[#All],8,FALSE)</f>
        <v>10th</v>
      </c>
      <c r="K117" t="str">
        <f>VLOOKUP(DATA[[#This Row],[KEY_2]],Table8[],5,FALSE)</f>
        <v>7th</v>
      </c>
      <c r="L117" t="str">
        <f>VLOOKUP(DATA[[#This Row],[KEY_2]],Table10[],6,FALSE)</f>
        <v>8th</v>
      </c>
    </row>
    <row r="118" spans="1:12">
      <c r="A118" t="s">
        <v>96</v>
      </c>
      <c r="B118" t="s">
        <v>97</v>
      </c>
      <c r="C118" s="1">
        <v>43556</v>
      </c>
      <c r="D118">
        <v>75.3</v>
      </c>
      <c r="E118">
        <v>54.8</v>
      </c>
      <c r="F118">
        <v>16.03</v>
      </c>
      <c r="H118">
        <f t="shared" si="1"/>
        <v>2019</v>
      </c>
      <c r="I118" s="4" t="str">
        <f>_xlfn.CONCAT(DATA[[#This Row],[Country]],DATA[[#This Row],[YEAR]])</f>
        <v>DK2019</v>
      </c>
      <c r="J118" t="str">
        <f>VLOOKUP(DATA[[#This Row],[KEY_2]],Table4[#All],8,FALSE)</f>
        <v>10th</v>
      </c>
      <c r="K118" t="str">
        <f>VLOOKUP(DATA[[#This Row],[KEY_2]],Table8[],5,FALSE)</f>
        <v>7th</v>
      </c>
      <c r="L118" t="str">
        <f>VLOOKUP(DATA[[#This Row],[KEY_2]],Table10[],6,FALSE)</f>
        <v>8th</v>
      </c>
    </row>
    <row r="119" spans="1:12">
      <c r="A119" t="s">
        <v>540</v>
      </c>
      <c r="B119" t="s">
        <v>541</v>
      </c>
      <c r="C119" s="1">
        <v>44105</v>
      </c>
      <c r="D119">
        <v>138.38999999999999</v>
      </c>
      <c r="E119">
        <v>104.16</v>
      </c>
      <c r="F119">
        <v>10.87</v>
      </c>
      <c r="H119">
        <f t="shared" si="1"/>
        <v>2020</v>
      </c>
      <c r="I119" s="4" t="str">
        <f>_xlfn.CONCAT(DATA[[#This Row],[Country]],DATA[[#This Row],[YEAR]])</f>
        <v>DK2020</v>
      </c>
      <c r="J119" t="str">
        <f>VLOOKUP(DATA[[#This Row],[KEY_2]],Table4[#All],8,FALSE)</f>
        <v>4th</v>
      </c>
      <c r="K119" t="str">
        <f>VLOOKUP(DATA[[#This Row],[KEY_2]],Table8[],5,FALSE)</f>
        <v>6th</v>
      </c>
      <c r="L119" t="str">
        <f>VLOOKUP(DATA[[#This Row],[KEY_2]],Table10[],6,FALSE)</f>
        <v>7th</v>
      </c>
    </row>
    <row r="120" spans="1:12">
      <c r="A120" t="s">
        <v>466</v>
      </c>
      <c r="B120" t="s">
        <v>467</v>
      </c>
      <c r="C120" s="1">
        <v>44013</v>
      </c>
      <c r="D120">
        <v>113.19</v>
      </c>
      <c r="E120">
        <v>85.97</v>
      </c>
      <c r="F120">
        <v>11.32</v>
      </c>
      <c r="H120">
        <f t="shared" si="1"/>
        <v>2020</v>
      </c>
      <c r="I120" s="4" t="str">
        <f>_xlfn.CONCAT(DATA[[#This Row],[Country]],DATA[[#This Row],[YEAR]])</f>
        <v>DK2020</v>
      </c>
      <c r="J120" t="str">
        <f>VLOOKUP(DATA[[#This Row],[KEY_2]],Table4[#All],8,FALSE)</f>
        <v>4th</v>
      </c>
      <c r="K120" t="str">
        <f>VLOOKUP(DATA[[#This Row],[KEY_2]],Table8[],5,FALSE)</f>
        <v>6th</v>
      </c>
      <c r="L120" t="str">
        <f>VLOOKUP(DATA[[#This Row],[KEY_2]],Table10[],6,FALSE)</f>
        <v>7th</v>
      </c>
    </row>
    <row r="121" spans="1:12">
      <c r="A121" t="s">
        <v>392</v>
      </c>
      <c r="B121" t="s">
        <v>393</v>
      </c>
      <c r="C121" s="1">
        <v>43922</v>
      </c>
      <c r="D121">
        <v>109.84</v>
      </c>
      <c r="E121">
        <v>86.36</v>
      </c>
      <c r="F121">
        <v>10.92</v>
      </c>
      <c r="H121">
        <f t="shared" si="1"/>
        <v>2020</v>
      </c>
      <c r="I121" s="4" t="str">
        <f>_xlfn.CONCAT(DATA[[#This Row],[Country]],DATA[[#This Row],[YEAR]])</f>
        <v>DK2020</v>
      </c>
      <c r="J121" t="str">
        <f>VLOOKUP(DATA[[#This Row],[KEY_2]],Table4[#All],8,FALSE)</f>
        <v>4th</v>
      </c>
      <c r="K121" t="str">
        <f>VLOOKUP(DATA[[#This Row],[KEY_2]],Table8[],5,FALSE)</f>
        <v>6th</v>
      </c>
      <c r="L121" t="str">
        <f>VLOOKUP(DATA[[#This Row],[KEY_2]],Table10[],6,FALSE)</f>
        <v>7th</v>
      </c>
    </row>
    <row r="122" spans="1:12">
      <c r="A122" t="s">
        <v>318</v>
      </c>
      <c r="B122" t="s">
        <v>319</v>
      </c>
      <c r="C122" s="1">
        <v>43831</v>
      </c>
      <c r="D122">
        <v>104.74</v>
      </c>
      <c r="E122">
        <v>80.92</v>
      </c>
      <c r="F122">
        <v>11</v>
      </c>
      <c r="H122">
        <f t="shared" si="1"/>
        <v>2020</v>
      </c>
      <c r="I122" s="4" t="str">
        <f>_xlfn.CONCAT(DATA[[#This Row],[Country]],DATA[[#This Row],[YEAR]])</f>
        <v>DK2020</v>
      </c>
      <c r="J122" t="str">
        <f>VLOOKUP(DATA[[#This Row],[KEY_2]],Table4[#All],8,FALSE)</f>
        <v>4th</v>
      </c>
      <c r="K122" t="str">
        <f>VLOOKUP(DATA[[#This Row],[KEY_2]],Table8[],5,FALSE)</f>
        <v>6th</v>
      </c>
      <c r="L122" t="str">
        <f>VLOOKUP(DATA[[#This Row],[KEY_2]],Table10[],6,FALSE)</f>
        <v>7th</v>
      </c>
    </row>
    <row r="123" spans="1:12">
      <c r="A123" t="s">
        <v>836</v>
      </c>
      <c r="B123" t="s">
        <v>837</v>
      </c>
      <c r="C123" s="1">
        <v>44470</v>
      </c>
      <c r="D123">
        <v>181.43</v>
      </c>
      <c r="E123">
        <v>126.47</v>
      </c>
      <c r="F123">
        <v>9.99</v>
      </c>
      <c r="H123">
        <f t="shared" si="1"/>
        <v>2021</v>
      </c>
      <c r="I123" s="4" t="str">
        <f>_xlfn.CONCAT(DATA[[#This Row],[Country]],DATA[[#This Row],[YEAR]])</f>
        <v>DK2021</v>
      </c>
      <c r="J123" t="str">
        <f>VLOOKUP(DATA[[#This Row],[KEY_2]],Table4[#All],8,FALSE)</f>
        <v>3th</v>
      </c>
      <c r="K123" t="str">
        <f>VLOOKUP(DATA[[#This Row],[KEY_2]],Table8[],5,FALSE)</f>
        <v>5th</v>
      </c>
      <c r="L123" t="str">
        <f>VLOOKUP(DATA[[#This Row],[KEY_2]],Table10[],6,FALSE)</f>
        <v>8th</v>
      </c>
    </row>
    <row r="124" spans="1:12">
      <c r="A124" t="s">
        <v>762</v>
      </c>
      <c r="B124" t="s">
        <v>763</v>
      </c>
      <c r="C124" s="1">
        <v>44378</v>
      </c>
      <c r="D124">
        <v>167.82</v>
      </c>
      <c r="E124">
        <v>117.32</v>
      </c>
      <c r="F124">
        <v>10.37</v>
      </c>
      <c r="H124">
        <f t="shared" si="1"/>
        <v>2021</v>
      </c>
      <c r="I124" s="4" t="str">
        <f>_xlfn.CONCAT(DATA[[#This Row],[Country]],DATA[[#This Row],[YEAR]])</f>
        <v>DK2021</v>
      </c>
      <c r="J124" t="str">
        <f>VLOOKUP(DATA[[#This Row],[KEY_2]],Table4[#All],8,FALSE)</f>
        <v>3th</v>
      </c>
      <c r="K124" t="str">
        <f>VLOOKUP(DATA[[#This Row],[KEY_2]],Table8[],5,FALSE)</f>
        <v>5th</v>
      </c>
      <c r="L124" t="str">
        <f>VLOOKUP(DATA[[#This Row],[KEY_2]],Table10[],6,FALSE)</f>
        <v>8th</v>
      </c>
    </row>
    <row r="125" spans="1:12">
      <c r="A125" t="s">
        <v>688</v>
      </c>
      <c r="B125" t="s">
        <v>689</v>
      </c>
      <c r="C125" s="1">
        <v>44287</v>
      </c>
      <c r="D125">
        <v>167.42</v>
      </c>
      <c r="E125">
        <v>115.63</v>
      </c>
      <c r="F125">
        <v>10.46</v>
      </c>
      <c r="H125">
        <f t="shared" si="1"/>
        <v>2021</v>
      </c>
      <c r="I125" s="4" t="str">
        <f>_xlfn.CONCAT(DATA[[#This Row],[Country]],DATA[[#This Row],[YEAR]])</f>
        <v>DK2021</v>
      </c>
      <c r="J125" t="str">
        <f>VLOOKUP(DATA[[#This Row],[KEY_2]],Table4[#All],8,FALSE)</f>
        <v>3th</v>
      </c>
      <c r="K125" t="str">
        <f>VLOOKUP(DATA[[#This Row],[KEY_2]],Table8[],5,FALSE)</f>
        <v>5th</v>
      </c>
      <c r="L125" t="str">
        <f>VLOOKUP(DATA[[#This Row],[KEY_2]],Table10[],6,FALSE)</f>
        <v>8th</v>
      </c>
    </row>
    <row r="126" spans="1:12">
      <c r="A126" t="s">
        <v>614</v>
      </c>
      <c r="B126" t="s">
        <v>615</v>
      </c>
      <c r="C126" s="1">
        <v>44197</v>
      </c>
      <c r="D126">
        <v>151.62</v>
      </c>
      <c r="E126">
        <v>112.39</v>
      </c>
      <c r="F126">
        <v>10.47</v>
      </c>
      <c r="H126">
        <f t="shared" si="1"/>
        <v>2021</v>
      </c>
      <c r="I126" s="4" t="str">
        <f>_xlfn.CONCAT(DATA[[#This Row],[Country]],DATA[[#This Row],[YEAR]])</f>
        <v>DK2021</v>
      </c>
      <c r="J126" t="str">
        <f>VLOOKUP(DATA[[#This Row],[KEY_2]],Table4[#All],8,FALSE)</f>
        <v>3th</v>
      </c>
      <c r="K126" t="str">
        <f>VLOOKUP(DATA[[#This Row],[KEY_2]],Table8[],5,FALSE)</f>
        <v>5th</v>
      </c>
      <c r="L126" t="str">
        <f>VLOOKUP(DATA[[#This Row],[KEY_2]],Table10[],6,FALSE)</f>
        <v>8th</v>
      </c>
    </row>
    <row r="127" spans="1:12">
      <c r="A127" t="s">
        <v>908</v>
      </c>
      <c r="B127" t="s">
        <v>909</v>
      </c>
      <c r="C127" s="1">
        <v>44562</v>
      </c>
      <c r="D127">
        <v>189.55</v>
      </c>
      <c r="E127">
        <v>134.97999999999999</v>
      </c>
      <c r="F127">
        <v>9.89</v>
      </c>
      <c r="H127">
        <f t="shared" si="1"/>
        <v>2022</v>
      </c>
      <c r="I127" s="4" t="str">
        <f>_xlfn.CONCAT(DATA[[#This Row],[Country]],DATA[[#This Row],[YEAR]])</f>
        <v>DK2022</v>
      </c>
      <c r="J127" t="str">
        <f>VLOOKUP(DATA[[#This Row],[KEY_2]],Table4[#All],8,FALSE)</f>
        <v>4th</v>
      </c>
      <c r="K127" t="str">
        <f>VLOOKUP(DATA[[#This Row],[KEY_2]],Table8[],5,FALSE)</f>
        <v>6th</v>
      </c>
      <c r="L127" t="str">
        <f>VLOOKUP(DATA[[#This Row],[KEY_2]],Table10[],6,FALSE)</f>
        <v>9th</v>
      </c>
    </row>
    <row r="128" spans="1:12">
      <c r="A128" t="s">
        <v>984</v>
      </c>
      <c r="B128" t="s">
        <v>985</v>
      </c>
      <c r="C128" s="1">
        <v>44652</v>
      </c>
      <c r="D128">
        <v>185.96</v>
      </c>
      <c r="E128">
        <v>133.6</v>
      </c>
      <c r="F128">
        <v>10.06</v>
      </c>
      <c r="H128">
        <f t="shared" si="1"/>
        <v>2022</v>
      </c>
      <c r="I128" s="4" t="str">
        <f>_xlfn.CONCAT(DATA[[#This Row],[Country]],DATA[[#This Row],[YEAR]])</f>
        <v>DK2022</v>
      </c>
      <c r="J128" t="str">
        <f>VLOOKUP(DATA[[#This Row],[KEY_2]],Table4[#All],8,FALSE)</f>
        <v>4th</v>
      </c>
      <c r="K128" t="str">
        <f>VLOOKUP(DATA[[#This Row],[KEY_2]],Table8[],5,FALSE)</f>
        <v>6th</v>
      </c>
      <c r="L128" t="str">
        <f>VLOOKUP(DATA[[#This Row],[KEY_2]],Table10[],6,FALSE)</f>
        <v>9th</v>
      </c>
    </row>
    <row r="129" spans="1:12">
      <c r="A129" t="s">
        <v>246</v>
      </c>
      <c r="B129" t="s">
        <v>247</v>
      </c>
      <c r="C129" s="1">
        <v>43739</v>
      </c>
      <c r="D129">
        <v>54.47</v>
      </c>
      <c r="E129">
        <v>41.19</v>
      </c>
      <c r="F129">
        <v>13.05</v>
      </c>
      <c r="H129">
        <f t="shared" si="1"/>
        <v>2019</v>
      </c>
      <c r="I129" s="4" t="str">
        <f>_xlfn.CONCAT(DATA[[#This Row],[Country]],DATA[[#This Row],[YEAR]])</f>
        <v>EE2019</v>
      </c>
      <c r="J129" t="str">
        <f>VLOOKUP(DATA[[#This Row],[KEY_2]],Table4[#All],8,FALSE)</f>
        <v>23th</v>
      </c>
      <c r="K129" t="str">
        <f>VLOOKUP(DATA[[#This Row],[KEY_2]],Table8[],5,FALSE)</f>
        <v>16th</v>
      </c>
      <c r="L129" t="str">
        <f>VLOOKUP(DATA[[#This Row],[KEY_2]],Table10[],6,FALSE)</f>
        <v>17th</v>
      </c>
    </row>
    <row r="130" spans="1:12">
      <c r="A130" t="s">
        <v>172</v>
      </c>
      <c r="B130" t="s">
        <v>173</v>
      </c>
      <c r="C130" s="1">
        <v>43647</v>
      </c>
      <c r="D130">
        <v>49.82</v>
      </c>
      <c r="E130">
        <v>34.840000000000003</v>
      </c>
      <c r="F130">
        <v>15.25</v>
      </c>
      <c r="H130">
        <f t="shared" ref="H130:H193" si="2">YEAR(C130)</f>
        <v>2019</v>
      </c>
      <c r="I130" s="4" t="str">
        <f>_xlfn.CONCAT(DATA[[#This Row],[Country]],DATA[[#This Row],[YEAR]])</f>
        <v>EE2019</v>
      </c>
      <c r="J130" t="str">
        <f>VLOOKUP(DATA[[#This Row],[KEY_2]],Table4[#All],8,FALSE)</f>
        <v>23th</v>
      </c>
      <c r="K130" t="str">
        <f>VLOOKUP(DATA[[#This Row],[KEY_2]],Table8[],5,FALSE)</f>
        <v>16th</v>
      </c>
      <c r="L130" t="str">
        <f>VLOOKUP(DATA[[#This Row],[KEY_2]],Table10[],6,FALSE)</f>
        <v>17th</v>
      </c>
    </row>
    <row r="131" spans="1:12">
      <c r="A131" t="s">
        <v>24</v>
      </c>
      <c r="B131" t="s">
        <v>25</v>
      </c>
      <c r="C131" s="1">
        <v>43466</v>
      </c>
      <c r="D131">
        <v>45.82</v>
      </c>
      <c r="E131">
        <v>31.7</v>
      </c>
      <c r="F131">
        <v>22.06</v>
      </c>
      <c r="H131">
        <f t="shared" si="2"/>
        <v>2019</v>
      </c>
      <c r="I131" s="4" t="str">
        <f>_xlfn.CONCAT(DATA[[#This Row],[Country]],DATA[[#This Row],[YEAR]])</f>
        <v>EE2019</v>
      </c>
      <c r="J131" t="str">
        <f>VLOOKUP(DATA[[#This Row],[KEY_2]],Table4[#All],8,FALSE)</f>
        <v>23th</v>
      </c>
      <c r="K131" t="str">
        <f>VLOOKUP(DATA[[#This Row],[KEY_2]],Table8[],5,FALSE)</f>
        <v>16th</v>
      </c>
      <c r="L131" t="str">
        <f>VLOOKUP(DATA[[#This Row],[KEY_2]],Table10[],6,FALSE)</f>
        <v>17th</v>
      </c>
    </row>
    <row r="132" spans="1:12">
      <c r="A132" t="s">
        <v>98</v>
      </c>
      <c r="B132" t="s">
        <v>99</v>
      </c>
      <c r="C132" s="1">
        <v>43556</v>
      </c>
      <c r="D132">
        <v>45.46</v>
      </c>
      <c r="E132">
        <v>30.21</v>
      </c>
      <c r="F132">
        <v>20.51</v>
      </c>
      <c r="H132">
        <f t="shared" si="2"/>
        <v>2019</v>
      </c>
      <c r="I132" s="4" t="str">
        <f>_xlfn.CONCAT(DATA[[#This Row],[Country]],DATA[[#This Row],[YEAR]])</f>
        <v>EE2019</v>
      </c>
      <c r="J132" t="str">
        <f>VLOOKUP(DATA[[#This Row],[KEY_2]],Table4[#All],8,FALSE)</f>
        <v>23th</v>
      </c>
      <c r="K132" t="str">
        <f>VLOOKUP(DATA[[#This Row],[KEY_2]],Table8[],5,FALSE)</f>
        <v>16th</v>
      </c>
      <c r="L132" t="str">
        <f>VLOOKUP(DATA[[#This Row],[KEY_2]],Table10[],6,FALSE)</f>
        <v>17th</v>
      </c>
    </row>
    <row r="133" spans="1:12">
      <c r="A133" t="s">
        <v>542</v>
      </c>
      <c r="B133" t="s">
        <v>543</v>
      </c>
      <c r="C133" s="1">
        <v>44105</v>
      </c>
      <c r="D133">
        <v>66.03</v>
      </c>
      <c r="E133">
        <v>51.59</v>
      </c>
      <c r="F133">
        <v>10.01</v>
      </c>
      <c r="H133">
        <f t="shared" si="2"/>
        <v>2020</v>
      </c>
      <c r="I133" s="4" t="str">
        <f>_xlfn.CONCAT(DATA[[#This Row],[Country]],DATA[[#This Row],[YEAR]])</f>
        <v>EE2020</v>
      </c>
      <c r="J133" t="str">
        <f>VLOOKUP(DATA[[#This Row],[KEY_2]],Table4[#All],8,FALSE)</f>
        <v>23th</v>
      </c>
      <c r="K133" t="str">
        <f>VLOOKUP(DATA[[#This Row],[KEY_2]],Table8[],5,FALSE)</f>
        <v>16th</v>
      </c>
      <c r="L133" t="str">
        <f>VLOOKUP(DATA[[#This Row],[KEY_2]],Table10[],6,FALSE)</f>
        <v>9th</v>
      </c>
    </row>
    <row r="134" spans="1:12">
      <c r="A134" t="s">
        <v>468</v>
      </c>
      <c r="B134" t="s">
        <v>469</v>
      </c>
      <c r="C134" s="1">
        <v>44013</v>
      </c>
      <c r="D134">
        <v>61.85</v>
      </c>
      <c r="E134">
        <v>46.9</v>
      </c>
      <c r="F134">
        <v>11.4</v>
      </c>
      <c r="H134">
        <f t="shared" si="2"/>
        <v>2020</v>
      </c>
      <c r="I134" s="4" t="str">
        <f>_xlfn.CONCAT(DATA[[#This Row],[Country]],DATA[[#This Row],[YEAR]])</f>
        <v>EE2020</v>
      </c>
      <c r="J134" t="str">
        <f>VLOOKUP(DATA[[#This Row],[KEY_2]],Table4[#All],8,FALSE)</f>
        <v>23th</v>
      </c>
      <c r="K134" t="str">
        <f>VLOOKUP(DATA[[#This Row],[KEY_2]],Table8[],5,FALSE)</f>
        <v>16th</v>
      </c>
      <c r="L134" t="str">
        <f>VLOOKUP(DATA[[#This Row],[KEY_2]],Table10[],6,FALSE)</f>
        <v>9th</v>
      </c>
    </row>
    <row r="135" spans="1:12">
      <c r="A135" t="s">
        <v>394</v>
      </c>
      <c r="B135" t="s">
        <v>395</v>
      </c>
      <c r="C135" s="1">
        <v>43922</v>
      </c>
      <c r="D135">
        <v>57.42</v>
      </c>
      <c r="E135">
        <v>44.23</v>
      </c>
      <c r="F135">
        <v>11.93</v>
      </c>
      <c r="H135">
        <f t="shared" si="2"/>
        <v>2020</v>
      </c>
      <c r="I135" s="4" t="str">
        <f>_xlfn.CONCAT(DATA[[#This Row],[Country]],DATA[[#This Row],[YEAR]])</f>
        <v>EE2020</v>
      </c>
      <c r="J135" t="str">
        <f>VLOOKUP(DATA[[#This Row],[KEY_2]],Table4[#All],8,FALSE)</f>
        <v>23th</v>
      </c>
      <c r="K135" t="str">
        <f>VLOOKUP(DATA[[#This Row],[KEY_2]],Table8[],5,FALSE)</f>
        <v>16th</v>
      </c>
      <c r="L135" t="str">
        <f>VLOOKUP(DATA[[#This Row],[KEY_2]],Table10[],6,FALSE)</f>
        <v>9th</v>
      </c>
    </row>
    <row r="136" spans="1:12">
      <c r="A136" t="s">
        <v>320</v>
      </c>
      <c r="B136" t="s">
        <v>321</v>
      </c>
      <c r="C136" s="1">
        <v>43831</v>
      </c>
      <c r="D136">
        <v>53.57</v>
      </c>
      <c r="E136">
        <v>40.49</v>
      </c>
      <c r="F136">
        <v>11.5</v>
      </c>
      <c r="H136">
        <f t="shared" si="2"/>
        <v>2020</v>
      </c>
      <c r="I136" s="4" t="str">
        <f>_xlfn.CONCAT(DATA[[#This Row],[Country]],DATA[[#This Row],[YEAR]])</f>
        <v>EE2020</v>
      </c>
      <c r="J136" t="str">
        <f>VLOOKUP(DATA[[#This Row],[KEY_2]],Table4[#All],8,FALSE)</f>
        <v>23th</v>
      </c>
      <c r="K136" t="str">
        <f>VLOOKUP(DATA[[#This Row],[KEY_2]],Table8[],5,FALSE)</f>
        <v>16th</v>
      </c>
      <c r="L136" t="str">
        <f>VLOOKUP(DATA[[#This Row],[KEY_2]],Table10[],6,FALSE)</f>
        <v>9th</v>
      </c>
    </row>
    <row r="137" spans="1:12">
      <c r="A137" t="s">
        <v>838</v>
      </c>
      <c r="B137" t="s">
        <v>839</v>
      </c>
      <c r="C137" s="1">
        <v>44470</v>
      </c>
      <c r="D137">
        <v>81.99</v>
      </c>
      <c r="E137">
        <v>64.58</v>
      </c>
      <c r="F137">
        <v>10.31</v>
      </c>
      <c r="H137">
        <f t="shared" si="2"/>
        <v>2021</v>
      </c>
      <c r="I137" s="4" t="str">
        <f>_xlfn.CONCAT(DATA[[#This Row],[Country]],DATA[[#This Row],[YEAR]])</f>
        <v>EE2021</v>
      </c>
      <c r="J137" t="str">
        <f>VLOOKUP(DATA[[#This Row],[KEY_2]],Table4[#All],8,FALSE)</f>
        <v>26th</v>
      </c>
      <c r="K137" t="str">
        <f>VLOOKUP(DATA[[#This Row],[KEY_2]],Table8[],5,FALSE)</f>
        <v>15th</v>
      </c>
      <c r="L137" t="str">
        <f>VLOOKUP(DATA[[#This Row],[KEY_2]],Table10[],6,FALSE)</f>
        <v>9th</v>
      </c>
    </row>
    <row r="138" spans="1:12">
      <c r="A138" t="s">
        <v>764</v>
      </c>
      <c r="B138" t="s">
        <v>765</v>
      </c>
      <c r="C138" s="1">
        <v>44378</v>
      </c>
      <c r="D138">
        <v>77.42</v>
      </c>
      <c r="E138">
        <v>57.76</v>
      </c>
      <c r="F138">
        <v>11.2</v>
      </c>
      <c r="H138">
        <f t="shared" si="2"/>
        <v>2021</v>
      </c>
      <c r="I138" s="4" t="str">
        <f>_xlfn.CONCAT(DATA[[#This Row],[Country]],DATA[[#This Row],[YEAR]])</f>
        <v>EE2021</v>
      </c>
      <c r="J138" t="str">
        <f>VLOOKUP(DATA[[#This Row],[KEY_2]],Table4[#All],8,FALSE)</f>
        <v>26th</v>
      </c>
      <c r="K138" t="str">
        <f>VLOOKUP(DATA[[#This Row],[KEY_2]],Table8[],5,FALSE)</f>
        <v>15th</v>
      </c>
      <c r="L138" t="str">
        <f>VLOOKUP(DATA[[#This Row],[KEY_2]],Table10[],6,FALSE)</f>
        <v>9th</v>
      </c>
    </row>
    <row r="139" spans="1:12">
      <c r="A139" t="s">
        <v>690</v>
      </c>
      <c r="B139" t="s">
        <v>691</v>
      </c>
      <c r="C139" s="1">
        <v>44287</v>
      </c>
      <c r="D139">
        <v>76.11</v>
      </c>
      <c r="E139">
        <v>56.58</v>
      </c>
      <c r="F139">
        <v>10.77</v>
      </c>
      <c r="H139">
        <f t="shared" si="2"/>
        <v>2021</v>
      </c>
      <c r="I139" s="4" t="str">
        <f>_xlfn.CONCAT(DATA[[#This Row],[Country]],DATA[[#This Row],[YEAR]])</f>
        <v>EE2021</v>
      </c>
      <c r="J139" t="str">
        <f>VLOOKUP(DATA[[#This Row],[KEY_2]],Table4[#All],8,FALSE)</f>
        <v>26th</v>
      </c>
      <c r="K139" t="str">
        <f>VLOOKUP(DATA[[#This Row],[KEY_2]],Table8[],5,FALSE)</f>
        <v>15th</v>
      </c>
      <c r="L139" t="str">
        <f>VLOOKUP(DATA[[#This Row],[KEY_2]],Table10[],6,FALSE)</f>
        <v>9th</v>
      </c>
    </row>
    <row r="140" spans="1:12">
      <c r="A140" t="s">
        <v>616</v>
      </c>
      <c r="B140" t="s">
        <v>617</v>
      </c>
      <c r="C140" s="1">
        <v>44197</v>
      </c>
      <c r="D140">
        <v>70.02</v>
      </c>
      <c r="E140">
        <v>54.44</v>
      </c>
      <c r="F140">
        <v>10.48</v>
      </c>
      <c r="H140">
        <f t="shared" si="2"/>
        <v>2021</v>
      </c>
      <c r="I140" s="4" t="str">
        <f>_xlfn.CONCAT(DATA[[#This Row],[Country]],DATA[[#This Row],[YEAR]])</f>
        <v>EE2021</v>
      </c>
      <c r="J140" t="str">
        <f>VLOOKUP(DATA[[#This Row],[KEY_2]],Table4[#All],8,FALSE)</f>
        <v>26th</v>
      </c>
      <c r="K140" t="str">
        <f>VLOOKUP(DATA[[#This Row],[KEY_2]],Table8[],5,FALSE)</f>
        <v>15th</v>
      </c>
      <c r="L140" t="str">
        <f>VLOOKUP(DATA[[#This Row],[KEY_2]],Table10[],6,FALSE)</f>
        <v>9th</v>
      </c>
    </row>
    <row r="141" spans="1:12">
      <c r="A141" t="s">
        <v>910</v>
      </c>
      <c r="B141" t="s">
        <v>911</v>
      </c>
      <c r="C141" s="1">
        <v>44562</v>
      </c>
      <c r="D141">
        <v>90.96</v>
      </c>
      <c r="E141">
        <v>73.02</v>
      </c>
      <c r="F141">
        <v>9.7200000000000006</v>
      </c>
      <c r="H141">
        <f t="shared" si="2"/>
        <v>2022</v>
      </c>
      <c r="I141" s="4" t="str">
        <f>_xlfn.CONCAT(DATA[[#This Row],[Country]],DATA[[#This Row],[YEAR]])</f>
        <v>EE2022</v>
      </c>
      <c r="J141" t="str">
        <f>VLOOKUP(DATA[[#This Row],[KEY_2]],Table4[#All],8,FALSE)</f>
        <v>27th</v>
      </c>
      <c r="K141" t="str">
        <f>VLOOKUP(DATA[[#This Row],[KEY_2]],Table8[],5,FALSE)</f>
        <v>16th</v>
      </c>
      <c r="L141" t="str">
        <f>VLOOKUP(DATA[[#This Row],[KEY_2]],Table10[],6,FALSE)</f>
        <v>10th</v>
      </c>
    </row>
    <row r="142" spans="1:12">
      <c r="A142" t="s">
        <v>986</v>
      </c>
      <c r="B142" t="s">
        <v>987</v>
      </c>
      <c r="C142" s="1">
        <v>44652</v>
      </c>
      <c r="D142">
        <v>87.47</v>
      </c>
      <c r="E142">
        <v>69.290000000000006</v>
      </c>
      <c r="F142">
        <v>10.82</v>
      </c>
      <c r="H142">
        <f t="shared" si="2"/>
        <v>2022</v>
      </c>
      <c r="I142" s="4" t="str">
        <f>_xlfn.CONCAT(DATA[[#This Row],[Country]],DATA[[#This Row],[YEAR]])</f>
        <v>EE2022</v>
      </c>
      <c r="J142" t="str">
        <f>VLOOKUP(DATA[[#This Row],[KEY_2]],Table4[#All],8,FALSE)</f>
        <v>27th</v>
      </c>
      <c r="K142" t="str">
        <f>VLOOKUP(DATA[[#This Row],[KEY_2]],Table8[],5,FALSE)</f>
        <v>16th</v>
      </c>
      <c r="L142" t="str">
        <f>VLOOKUP(DATA[[#This Row],[KEY_2]],Table10[],6,FALSE)</f>
        <v>10th</v>
      </c>
    </row>
    <row r="143" spans="1:12">
      <c r="A143" t="s">
        <v>248</v>
      </c>
      <c r="B143" t="s">
        <v>249</v>
      </c>
      <c r="C143" s="1">
        <v>43739</v>
      </c>
      <c r="D143">
        <v>22.36</v>
      </c>
      <c r="E143">
        <v>4.43</v>
      </c>
      <c r="F143">
        <v>36.39</v>
      </c>
      <c r="H143">
        <f t="shared" si="2"/>
        <v>2019</v>
      </c>
      <c r="I143" s="4" t="str">
        <f>_xlfn.CONCAT(DATA[[#This Row],[Country]],DATA[[#This Row],[YEAR]])</f>
        <v>EL2019</v>
      </c>
      <c r="J143" t="str">
        <f>VLOOKUP(DATA[[#This Row],[KEY_2]],Table4[#All],8,FALSE)</f>
        <v>33th</v>
      </c>
      <c r="K143" t="str">
        <f>VLOOKUP(DATA[[#This Row],[KEY_2]],Table8[],5,FALSE)</f>
        <v>37th</v>
      </c>
      <c r="L143" t="str">
        <f>VLOOKUP(DATA[[#This Row],[KEY_2]],Table10[],6,FALSE)</f>
        <v>37th</v>
      </c>
    </row>
    <row r="144" spans="1:12">
      <c r="A144" t="s">
        <v>26</v>
      </c>
      <c r="B144" t="s">
        <v>27</v>
      </c>
      <c r="C144" s="1">
        <v>43466</v>
      </c>
      <c r="D144">
        <v>20.95</v>
      </c>
      <c r="E144">
        <v>3.94</v>
      </c>
      <c r="F144">
        <v>37.29</v>
      </c>
      <c r="H144">
        <f t="shared" si="2"/>
        <v>2019</v>
      </c>
      <c r="I144" s="4" t="str">
        <f>_xlfn.CONCAT(DATA[[#This Row],[Country]],DATA[[#This Row],[YEAR]])</f>
        <v>EL2019</v>
      </c>
      <c r="J144" t="str">
        <f>VLOOKUP(DATA[[#This Row],[KEY_2]],Table4[#All],8,FALSE)</f>
        <v>33th</v>
      </c>
      <c r="K144" t="str">
        <f>VLOOKUP(DATA[[#This Row],[KEY_2]],Table8[],5,FALSE)</f>
        <v>37th</v>
      </c>
      <c r="L144" t="str">
        <f>VLOOKUP(DATA[[#This Row],[KEY_2]],Table10[],6,FALSE)</f>
        <v>37th</v>
      </c>
    </row>
    <row r="145" spans="1:12">
      <c r="A145" t="s">
        <v>100</v>
      </c>
      <c r="B145" t="s">
        <v>101</v>
      </c>
      <c r="C145" s="1">
        <v>43556</v>
      </c>
      <c r="D145">
        <v>20.85</v>
      </c>
      <c r="E145">
        <v>4.96</v>
      </c>
      <c r="F145">
        <v>42.05</v>
      </c>
      <c r="H145">
        <f t="shared" si="2"/>
        <v>2019</v>
      </c>
      <c r="I145" s="4" t="str">
        <f>_xlfn.CONCAT(DATA[[#This Row],[Country]],DATA[[#This Row],[YEAR]])</f>
        <v>EL2019</v>
      </c>
      <c r="J145" t="str">
        <f>VLOOKUP(DATA[[#This Row],[KEY_2]],Table4[#All],8,FALSE)</f>
        <v>33th</v>
      </c>
      <c r="K145" t="str">
        <f>VLOOKUP(DATA[[#This Row],[KEY_2]],Table8[],5,FALSE)</f>
        <v>37th</v>
      </c>
      <c r="L145" t="str">
        <f>VLOOKUP(DATA[[#This Row],[KEY_2]],Table10[],6,FALSE)</f>
        <v>37th</v>
      </c>
    </row>
    <row r="146" spans="1:12">
      <c r="A146" t="s">
        <v>174</v>
      </c>
      <c r="B146" t="s">
        <v>175</v>
      </c>
      <c r="C146" s="1">
        <v>43647</v>
      </c>
      <c r="D146">
        <v>20.18</v>
      </c>
      <c r="E146">
        <v>4.45</v>
      </c>
      <c r="F146">
        <v>43.22</v>
      </c>
      <c r="H146">
        <f t="shared" si="2"/>
        <v>2019</v>
      </c>
      <c r="I146" s="4" t="str">
        <f>_xlfn.CONCAT(DATA[[#This Row],[Country]],DATA[[#This Row],[YEAR]])</f>
        <v>EL2019</v>
      </c>
      <c r="J146" t="str">
        <f>VLOOKUP(DATA[[#This Row],[KEY_2]],Table4[#All],8,FALSE)</f>
        <v>33th</v>
      </c>
      <c r="K146" t="str">
        <f>VLOOKUP(DATA[[#This Row],[KEY_2]],Table8[],5,FALSE)</f>
        <v>37th</v>
      </c>
      <c r="L146" t="str">
        <f>VLOOKUP(DATA[[#This Row],[KEY_2]],Table10[],6,FALSE)</f>
        <v>37th</v>
      </c>
    </row>
    <row r="147" spans="1:12">
      <c r="A147" t="s">
        <v>544</v>
      </c>
      <c r="B147" t="s">
        <v>545</v>
      </c>
      <c r="C147" s="1">
        <v>44105</v>
      </c>
      <c r="D147">
        <v>28.17</v>
      </c>
      <c r="E147">
        <v>5.74</v>
      </c>
      <c r="F147">
        <v>30.49</v>
      </c>
      <c r="H147">
        <f t="shared" si="2"/>
        <v>2020</v>
      </c>
      <c r="I147" s="4" t="str">
        <f>_xlfn.CONCAT(DATA[[#This Row],[Country]],DATA[[#This Row],[YEAR]])</f>
        <v>EL2020</v>
      </c>
      <c r="J147" t="str">
        <f>VLOOKUP(DATA[[#This Row],[KEY_2]],Table4[#All],8,FALSE)</f>
        <v>33th</v>
      </c>
      <c r="K147" t="str">
        <f>VLOOKUP(DATA[[#This Row],[KEY_2]],Table8[],5,FALSE)</f>
        <v>37th</v>
      </c>
      <c r="L147" t="str">
        <f>VLOOKUP(DATA[[#This Row],[KEY_2]],Table10[],6,FALSE)</f>
        <v>37th</v>
      </c>
    </row>
    <row r="148" spans="1:12">
      <c r="A148" t="s">
        <v>396</v>
      </c>
      <c r="B148" t="s">
        <v>397</v>
      </c>
      <c r="C148" s="1">
        <v>43922</v>
      </c>
      <c r="D148">
        <v>25.31</v>
      </c>
      <c r="E148">
        <v>5.04</v>
      </c>
      <c r="F148">
        <v>32.43</v>
      </c>
      <c r="H148">
        <f t="shared" si="2"/>
        <v>2020</v>
      </c>
      <c r="I148" s="4" t="str">
        <f>_xlfn.CONCAT(DATA[[#This Row],[Country]],DATA[[#This Row],[YEAR]])</f>
        <v>EL2020</v>
      </c>
      <c r="J148" t="str">
        <f>VLOOKUP(DATA[[#This Row],[KEY_2]],Table4[#All],8,FALSE)</f>
        <v>33th</v>
      </c>
      <c r="K148" t="str">
        <f>VLOOKUP(DATA[[#This Row],[KEY_2]],Table8[],5,FALSE)</f>
        <v>37th</v>
      </c>
      <c r="L148" t="str">
        <f>VLOOKUP(DATA[[#This Row],[KEY_2]],Table10[],6,FALSE)</f>
        <v>37th</v>
      </c>
    </row>
    <row r="149" spans="1:12">
      <c r="A149" t="s">
        <v>470</v>
      </c>
      <c r="B149" t="s">
        <v>471</v>
      </c>
      <c r="C149" s="1">
        <v>44013</v>
      </c>
      <c r="D149">
        <v>24.84</v>
      </c>
      <c r="E149">
        <v>5.42</v>
      </c>
      <c r="F149">
        <v>34.18</v>
      </c>
      <c r="H149">
        <f t="shared" si="2"/>
        <v>2020</v>
      </c>
      <c r="I149" s="4" t="str">
        <f>_xlfn.CONCAT(DATA[[#This Row],[Country]],DATA[[#This Row],[YEAR]])</f>
        <v>EL2020</v>
      </c>
      <c r="J149" t="str">
        <f>VLOOKUP(DATA[[#This Row],[KEY_2]],Table4[#All],8,FALSE)</f>
        <v>33th</v>
      </c>
      <c r="K149" t="str">
        <f>VLOOKUP(DATA[[#This Row],[KEY_2]],Table8[],5,FALSE)</f>
        <v>37th</v>
      </c>
      <c r="L149" t="str">
        <f>VLOOKUP(DATA[[#This Row],[KEY_2]],Table10[],6,FALSE)</f>
        <v>37th</v>
      </c>
    </row>
    <row r="150" spans="1:12">
      <c r="A150" t="s">
        <v>322</v>
      </c>
      <c r="B150" t="s">
        <v>323</v>
      </c>
      <c r="C150" s="1">
        <v>43831</v>
      </c>
      <c r="D150">
        <v>22.79</v>
      </c>
      <c r="E150">
        <v>4.5</v>
      </c>
      <c r="F150">
        <v>36.299999999999997</v>
      </c>
      <c r="H150">
        <f t="shared" si="2"/>
        <v>2020</v>
      </c>
      <c r="I150" s="4" t="str">
        <f>_xlfn.CONCAT(DATA[[#This Row],[Country]],DATA[[#This Row],[YEAR]])</f>
        <v>EL2020</v>
      </c>
      <c r="J150" t="str">
        <f>VLOOKUP(DATA[[#This Row],[KEY_2]],Table4[#All],8,FALSE)</f>
        <v>33th</v>
      </c>
      <c r="K150" t="str">
        <f>VLOOKUP(DATA[[#This Row],[KEY_2]],Table8[],5,FALSE)</f>
        <v>37th</v>
      </c>
      <c r="L150" t="str">
        <f>VLOOKUP(DATA[[#This Row],[KEY_2]],Table10[],6,FALSE)</f>
        <v>37th</v>
      </c>
    </row>
    <row r="151" spans="1:12">
      <c r="A151" t="s">
        <v>840</v>
      </c>
      <c r="B151" t="s">
        <v>841</v>
      </c>
      <c r="C151" s="1">
        <v>44470</v>
      </c>
      <c r="D151">
        <v>37.700000000000003</v>
      </c>
      <c r="E151">
        <v>7.38</v>
      </c>
      <c r="F151">
        <v>21.38</v>
      </c>
      <c r="H151">
        <f t="shared" si="2"/>
        <v>2021</v>
      </c>
      <c r="I151" s="4" t="str">
        <f>_xlfn.CONCAT(DATA[[#This Row],[Country]],DATA[[#This Row],[YEAR]])</f>
        <v>EL2021</v>
      </c>
      <c r="J151" t="str">
        <f>VLOOKUP(DATA[[#This Row],[KEY_2]],Table4[#All],8,FALSE)</f>
        <v>33th</v>
      </c>
      <c r="K151" t="str">
        <f>VLOOKUP(DATA[[#This Row],[KEY_2]],Table8[],5,FALSE)</f>
        <v>37th</v>
      </c>
      <c r="L151" t="str">
        <f>VLOOKUP(DATA[[#This Row],[KEY_2]],Table10[],6,FALSE)</f>
        <v>37th</v>
      </c>
    </row>
    <row r="152" spans="1:12">
      <c r="A152" t="s">
        <v>692</v>
      </c>
      <c r="B152" t="s">
        <v>693</v>
      </c>
      <c r="C152" s="1">
        <v>44287</v>
      </c>
      <c r="D152">
        <v>34.729999999999997</v>
      </c>
      <c r="E152">
        <v>6.79</v>
      </c>
      <c r="F152">
        <v>25.09</v>
      </c>
      <c r="H152">
        <f t="shared" si="2"/>
        <v>2021</v>
      </c>
      <c r="I152" s="4" t="str">
        <f>_xlfn.CONCAT(DATA[[#This Row],[Country]],DATA[[#This Row],[YEAR]])</f>
        <v>EL2021</v>
      </c>
      <c r="J152" t="str">
        <f>VLOOKUP(DATA[[#This Row],[KEY_2]],Table4[#All],8,FALSE)</f>
        <v>33th</v>
      </c>
      <c r="K152" t="str">
        <f>VLOOKUP(DATA[[#This Row],[KEY_2]],Table8[],5,FALSE)</f>
        <v>37th</v>
      </c>
      <c r="L152" t="str">
        <f>VLOOKUP(DATA[[#This Row],[KEY_2]],Table10[],6,FALSE)</f>
        <v>37th</v>
      </c>
    </row>
    <row r="153" spans="1:12">
      <c r="A153" t="s">
        <v>766</v>
      </c>
      <c r="B153" t="s">
        <v>767</v>
      </c>
      <c r="C153" s="1">
        <v>44378</v>
      </c>
      <c r="D153">
        <v>32.700000000000003</v>
      </c>
      <c r="E153">
        <v>6.96</v>
      </c>
      <c r="F153">
        <v>25.39</v>
      </c>
      <c r="H153">
        <f t="shared" si="2"/>
        <v>2021</v>
      </c>
      <c r="I153" s="4" t="str">
        <f>_xlfn.CONCAT(DATA[[#This Row],[Country]],DATA[[#This Row],[YEAR]])</f>
        <v>EL2021</v>
      </c>
      <c r="J153" t="str">
        <f>VLOOKUP(DATA[[#This Row],[KEY_2]],Table4[#All],8,FALSE)</f>
        <v>33th</v>
      </c>
      <c r="K153" t="str">
        <f>VLOOKUP(DATA[[#This Row],[KEY_2]],Table8[],5,FALSE)</f>
        <v>37th</v>
      </c>
      <c r="L153" t="str">
        <f>VLOOKUP(DATA[[#This Row],[KEY_2]],Table10[],6,FALSE)</f>
        <v>37th</v>
      </c>
    </row>
    <row r="154" spans="1:12">
      <c r="A154" t="s">
        <v>618</v>
      </c>
      <c r="B154" t="s">
        <v>619</v>
      </c>
      <c r="C154" s="1">
        <v>44197</v>
      </c>
      <c r="D154">
        <v>31.18</v>
      </c>
      <c r="E154">
        <v>6.28</v>
      </c>
      <c r="F154">
        <v>26.81</v>
      </c>
      <c r="H154">
        <f t="shared" si="2"/>
        <v>2021</v>
      </c>
      <c r="I154" s="4" t="str">
        <f>_xlfn.CONCAT(DATA[[#This Row],[Country]],DATA[[#This Row],[YEAR]])</f>
        <v>EL2021</v>
      </c>
      <c r="J154" t="str">
        <f>VLOOKUP(DATA[[#This Row],[KEY_2]],Table4[#All],8,FALSE)</f>
        <v>33th</v>
      </c>
      <c r="K154" t="str">
        <f>VLOOKUP(DATA[[#This Row],[KEY_2]],Table8[],5,FALSE)</f>
        <v>37th</v>
      </c>
      <c r="L154" t="str">
        <f>VLOOKUP(DATA[[#This Row],[KEY_2]],Table10[],6,FALSE)</f>
        <v>37th</v>
      </c>
    </row>
    <row r="155" spans="1:12">
      <c r="A155" t="s">
        <v>988</v>
      </c>
      <c r="B155" t="s">
        <v>989</v>
      </c>
      <c r="C155" s="1">
        <v>44652</v>
      </c>
      <c r="D155">
        <v>42.34</v>
      </c>
      <c r="E155">
        <v>8.31</v>
      </c>
      <c r="F155">
        <v>20.66</v>
      </c>
      <c r="H155">
        <f t="shared" si="2"/>
        <v>2022</v>
      </c>
      <c r="I155" s="4" t="str">
        <f>_xlfn.CONCAT(DATA[[#This Row],[Country]],DATA[[#This Row],[YEAR]])</f>
        <v>EL2022</v>
      </c>
      <c r="J155" t="str">
        <f>VLOOKUP(DATA[[#This Row],[KEY_2]],Table4[#All],8,FALSE)</f>
        <v>39th</v>
      </c>
      <c r="K155" t="str">
        <f>VLOOKUP(DATA[[#This Row],[KEY_2]],Table8[],5,FALSE)</f>
        <v>40th</v>
      </c>
      <c r="L155" t="str">
        <f>VLOOKUP(DATA[[#This Row],[KEY_2]],Table10[],6,FALSE)</f>
        <v>40th</v>
      </c>
    </row>
    <row r="156" spans="1:12">
      <c r="A156" t="s">
        <v>912</v>
      </c>
      <c r="B156" t="s">
        <v>913</v>
      </c>
      <c r="C156" s="1">
        <v>44562</v>
      </c>
      <c r="D156">
        <v>41.24</v>
      </c>
      <c r="E156">
        <v>7.44</v>
      </c>
      <c r="F156">
        <v>19.45</v>
      </c>
      <c r="H156">
        <f t="shared" si="2"/>
        <v>2022</v>
      </c>
      <c r="I156" s="4" t="str">
        <f>_xlfn.CONCAT(DATA[[#This Row],[Country]],DATA[[#This Row],[YEAR]])</f>
        <v>EL2022</v>
      </c>
      <c r="J156" t="str">
        <f>VLOOKUP(DATA[[#This Row],[KEY_2]],Table4[#All],8,FALSE)</f>
        <v>39th</v>
      </c>
      <c r="K156" t="str">
        <f>VLOOKUP(DATA[[#This Row],[KEY_2]],Table8[],5,FALSE)</f>
        <v>40th</v>
      </c>
      <c r="L156" t="str">
        <f>VLOOKUP(DATA[[#This Row],[KEY_2]],Table10[],6,FALSE)</f>
        <v>40th</v>
      </c>
    </row>
    <row r="157" spans="1:12">
      <c r="A157" t="s">
        <v>250</v>
      </c>
      <c r="B157" t="s">
        <v>251</v>
      </c>
      <c r="C157" s="1">
        <v>43739</v>
      </c>
      <c r="D157">
        <v>93.44</v>
      </c>
      <c r="E157">
        <v>86.99</v>
      </c>
      <c r="F157">
        <v>23.03</v>
      </c>
      <c r="H157">
        <f t="shared" si="2"/>
        <v>2019</v>
      </c>
      <c r="I157" s="4" t="str">
        <f>_xlfn.CONCAT(DATA[[#This Row],[Country]],DATA[[#This Row],[YEAR]])</f>
        <v>ES2019</v>
      </c>
      <c r="J157" t="str">
        <f>VLOOKUP(DATA[[#This Row],[KEY_2]],Table4[#All],8,FALSE)</f>
        <v>7th</v>
      </c>
      <c r="K157" t="str">
        <f>VLOOKUP(DATA[[#This Row],[KEY_2]],Table8[],5,FALSE)</f>
        <v>2nd</v>
      </c>
      <c r="L157" t="str">
        <f>VLOOKUP(DATA[[#This Row],[KEY_2]],Table10[],6,FALSE)</f>
        <v>31st</v>
      </c>
    </row>
    <row r="158" spans="1:12">
      <c r="A158" t="s">
        <v>28</v>
      </c>
      <c r="B158" t="s">
        <v>29</v>
      </c>
      <c r="C158" s="1">
        <v>43466</v>
      </c>
      <c r="D158">
        <v>88.46</v>
      </c>
      <c r="E158">
        <v>77.81</v>
      </c>
      <c r="F158">
        <v>26.95</v>
      </c>
      <c r="H158">
        <f t="shared" si="2"/>
        <v>2019</v>
      </c>
      <c r="I158" s="4" t="str">
        <f>_xlfn.CONCAT(DATA[[#This Row],[Country]],DATA[[#This Row],[YEAR]])</f>
        <v>ES2019</v>
      </c>
      <c r="J158" t="str">
        <f>VLOOKUP(DATA[[#This Row],[KEY_2]],Table4[#All],8,FALSE)</f>
        <v>7th</v>
      </c>
      <c r="K158" t="str">
        <f>VLOOKUP(DATA[[#This Row],[KEY_2]],Table8[],5,FALSE)</f>
        <v>2nd</v>
      </c>
      <c r="L158" t="str">
        <f>VLOOKUP(DATA[[#This Row],[KEY_2]],Table10[],6,FALSE)</f>
        <v>31st</v>
      </c>
    </row>
    <row r="159" spans="1:12">
      <c r="A159" t="s">
        <v>102</v>
      </c>
      <c r="B159" t="s">
        <v>103</v>
      </c>
      <c r="C159" s="1">
        <v>43556</v>
      </c>
      <c r="D159">
        <v>86.42</v>
      </c>
      <c r="E159">
        <v>76.42</v>
      </c>
      <c r="F159">
        <v>28.88</v>
      </c>
      <c r="H159">
        <f t="shared" si="2"/>
        <v>2019</v>
      </c>
      <c r="I159" s="4" t="str">
        <f>_xlfn.CONCAT(DATA[[#This Row],[Country]],DATA[[#This Row],[YEAR]])</f>
        <v>ES2019</v>
      </c>
      <c r="J159" t="str">
        <f>VLOOKUP(DATA[[#This Row],[KEY_2]],Table4[#All],8,FALSE)</f>
        <v>7th</v>
      </c>
      <c r="K159" t="str">
        <f>VLOOKUP(DATA[[#This Row],[KEY_2]],Table8[],5,FALSE)</f>
        <v>2nd</v>
      </c>
      <c r="L159" t="str">
        <f>VLOOKUP(DATA[[#This Row],[KEY_2]],Table10[],6,FALSE)</f>
        <v>31st</v>
      </c>
    </row>
    <row r="160" spans="1:12">
      <c r="A160" t="s">
        <v>176</v>
      </c>
      <c r="B160" t="s">
        <v>177</v>
      </c>
      <c r="C160" s="1">
        <v>43647</v>
      </c>
      <c r="D160">
        <v>84.89</v>
      </c>
      <c r="E160">
        <v>77.930000000000007</v>
      </c>
      <c r="F160">
        <v>28.27</v>
      </c>
      <c r="H160">
        <f t="shared" si="2"/>
        <v>2019</v>
      </c>
      <c r="I160" s="4" t="str">
        <f>_xlfn.CONCAT(DATA[[#This Row],[Country]],DATA[[#This Row],[YEAR]])</f>
        <v>ES2019</v>
      </c>
      <c r="J160" t="str">
        <f>VLOOKUP(DATA[[#This Row],[KEY_2]],Table4[#All],8,FALSE)</f>
        <v>7th</v>
      </c>
      <c r="K160" t="str">
        <f>VLOOKUP(DATA[[#This Row],[KEY_2]],Table8[],5,FALSE)</f>
        <v>2nd</v>
      </c>
      <c r="L160" t="str">
        <f>VLOOKUP(DATA[[#This Row],[KEY_2]],Table10[],6,FALSE)</f>
        <v>31st</v>
      </c>
    </row>
    <row r="161" spans="1:12">
      <c r="A161" t="s">
        <v>546</v>
      </c>
      <c r="B161" t="s">
        <v>547</v>
      </c>
      <c r="C161" s="1">
        <v>44105</v>
      </c>
      <c r="D161">
        <v>125.95</v>
      </c>
      <c r="E161">
        <v>115.19</v>
      </c>
      <c r="F161">
        <v>19</v>
      </c>
      <c r="H161">
        <f t="shared" si="2"/>
        <v>2020</v>
      </c>
      <c r="I161" s="4" t="str">
        <f>_xlfn.CONCAT(DATA[[#This Row],[Country]],DATA[[#This Row],[YEAR]])</f>
        <v>ES2020</v>
      </c>
      <c r="J161" t="str">
        <f>VLOOKUP(DATA[[#This Row],[KEY_2]],Table4[#All],8,FALSE)</f>
        <v>6th</v>
      </c>
      <c r="K161" t="str">
        <f>VLOOKUP(DATA[[#This Row],[KEY_2]],Table8[],5,FALSE)</f>
        <v>2nd</v>
      </c>
      <c r="L161" t="str">
        <f>VLOOKUP(DATA[[#This Row],[KEY_2]],Table10[],6,FALSE)</f>
        <v>30th</v>
      </c>
    </row>
    <row r="162" spans="1:12">
      <c r="A162" t="s">
        <v>398</v>
      </c>
      <c r="B162" t="s">
        <v>399</v>
      </c>
      <c r="C162" s="1">
        <v>43922</v>
      </c>
      <c r="D162">
        <v>109.05</v>
      </c>
      <c r="E162">
        <v>99.47</v>
      </c>
      <c r="F162">
        <v>21.84</v>
      </c>
      <c r="H162">
        <f t="shared" si="2"/>
        <v>2020</v>
      </c>
      <c r="I162" s="4" t="str">
        <f>_xlfn.CONCAT(DATA[[#This Row],[Country]],DATA[[#This Row],[YEAR]])</f>
        <v>ES2020</v>
      </c>
      <c r="J162" t="str">
        <f>VLOOKUP(DATA[[#This Row],[KEY_2]],Table4[#All],8,FALSE)</f>
        <v>6th</v>
      </c>
      <c r="K162" t="str">
        <f>VLOOKUP(DATA[[#This Row],[KEY_2]],Table8[],5,FALSE)</f>
        <v>2nd</v>
      </c>
      <c r="L162" t="str">
        <f>VLOOKUP(DATA[[#This Row],[KEY_2]],Table10[],6,FALSE)</f>
        <v>30th</v>
      </c>
    </row>
    <row r="163" spans="1:12">
      <c r="A163" t="s">
        <v>472</v>
      </c>
      <c r="B163" t="s">
        <v>473</v>
      </c>
      <c r="C163" s="1">
        <v>44013</v>
      </c>
      <c r="D163">
        <v>108.09</v>
      </c>
      <c r="E163">
        <v>100.01</v>
      </c>
      <c r="F163">
        <v>23.91</v>
      </c>
      <c r="H163">
        <f t="shared" si="2"/>
        <v>2020</v>
      </c>
      <c r="I163" s="4" t="str">
        <f>_xlfn.CONCAT(DATA[[#This Row],[Country]],DATA[[#This Row],[YEAR]])</f>
        <v>ES2020</v>
      </c>
      <c r="J163" t="str">
        <f>VLOOKUP(DATA[[#This Row],[KEY_2]],Table4[#All],8,FALSE)</f>
        <v>6th</v>
      </c>
      <c r="K163" t="str">
        <f>VLOOKUP(DATA[[#This Row],[KEY_2]],Table8[],5,FALSE)</f>
        <v>2nd</v>
      </c>
      <c r="L163" t="str">
        <f>VLOOKUP(DATA[[#This Row],[KEY_2]],Table10[],6,FALSE)</f>
        <v>30th</v>
      </c>
    </row>
    <row r="164" spans="1:12">
      <c r="A164" t="s">
        <v>324</v>
      </c>
      <c r="B164" t="s">
        <v>325</v>
      </c>
      <c r="C164" s="1">
        <v>43831</v>
      </c>
      <c r="D164">
        <v>97.59</v>
      </c>
      <c r="E164">
        <v>89.78</v>
      </c>
      <c r="F164">
        <v>21.85</v>
      </c>
      <c r="H164">
        <f t="shared" si="2"/>
        <v>2020</v>
      </c>
      <c r="I164" s="4" t="str">
        <f>_xlfn.CONCAT(DATA[[#This Row],[Country]],DATA[[#This Row],[YEAR]])</f>
        <v>ES2020</v>
      </c>
      <c r="J164" t="str">
        <f>VLOOKUP(DATA[[#This Row],[KEY_2]],Table4[#All],8,FALSE)</f>
        <v>6th</v>
      </c>
      <c r="K164" t="str">
        <f>VLOOKUP(DATA[[#This Row],[KEY_2]],Table8[],5,FALSE)</f>
        <v>2nd</v>
      </c>
      <c r="L164" t="str">
        <f>VLOOKUP(DATA[[#This Row],[KEY_2]],Table10[],6,FALSE)</f>
        <v>30th</v>
      </c>
    </row>
    <row r="165" spans="1:12">
      <c r="A165" t="s">
        <v>842</v>
      </c>
      <c r="B165" t="s">
        <v>843</v>
      </c>
      <c r="C165" s="1">
        <v>44470</v>
      </c>
      <c r="D165">
        <v>173.57</v>
      </c>
      <c r="E165">
        <v>150.68</v>
      </c>
      <c r="F165">
        <v>17.38</v>
      </c>
      <c r="H165">
        <f t="shared" si="2"/>
        <v>2021</v>
      </c>
      <c r="I165" s="4" t="str">
        <f>_xlfn.CONCAT(DATA[[#This Row],[Country]],DATA[[#This Row],[YEAR]])</f>
        <v>ES2021</v>
      </c>
      <c r="J165" t="str">
        <f>VLOOKUP(DATA[[#This Row],[KEY_2]],Table4[#All],8,FALSE)</f>
        <v>6th</v>
      </c>
      <c r="K165" t="str">
        <f>VLOOKUP(DATA[[#This Row],[KEY_2]],Table8[],5,FALSE)</f>
        <v>2nd</v>
      </c>
      <c r="L165" t="str">
        <f>VLOOKUP(DATA[[#This Row],[KEY_2]],Table10[],6,FALSE)</f>
        <v>31st</v>
      </c>
    </row>
    <row r="166" spans="1:12">
      <c r="A166" t="s">
        <v>694</v>
      </c>
      <c r="B166" t="s">
        <v>695</v>
      </c>
      <c r="C166" s="1">
        <v>44287</v>
      </c>
      <c r="D166">
        <v>157.55000000000001</v>
      </c>
      <c r="E166">
        <v>131.86000000000001</v>
      </c>
      <c r="F166">
        <v>18.96</v>
      </c>
      <c r="H166">
        <f t="shared" si="2"/>
        <v>2021</v>
      </c>
      <c r="I166" s="4" t="str">
        <f>_xlfn.CONCAT(DATA[[#This Row],[Country]],DATA[[#This Row],[YEAR]])</f>
        <v>ES2021</v>
      </c>
      <c r="J166" t="str">
        <f>VLOOKUP(DATA[[#This Row],[KEY_2]],Table4[#All],8,FALSE)</f>
        <v>6th</v>
      </c>
      <c r="K166" t="str">
        <f>VLOOKUP(DATA[[#This Row],[KEY_2]],Table8[],5,FALSE)</f>
        <v>2nd</v>
      </c>
      <c r="L166" t="str">
        <f>VLOOKUP(DATA[[#This Row],[KEY_2]],Table10[],6,FALSE)</f>
        <v>31st</v>
      </c>
    </row>
    <row r="167" spans="1:12">
      <c r="A167" t="s">
        <v>768</v>
      </c>
      <c r="B167" t="s">
        <v>769</v>
      </c>
      <c r="C167" s="1">
        <v>44378</v>
      </c>
      <c r="D167">
        <v>151.44999999999999</v>
      </c>
      <c r="E167">
        <v>129.29</v>
      </c>
      <c r="F167">
        <v>20.420000000000002</v>
      </c>
      <c r="H167">
        <f t="shared" si="2"/>
        <v>2021</v>
      </c>
      <c r="I167" s="4" t="str">
        <f>_xlfn.CONCAT(DATA[[#This Row],[Country]],DATA[[#This Row],[YEAR]])</f>
        <v>ES2021</v>
      </c>
      <c r="J167" t="str">
        <f>VLOOKUP(DATA[[#This Row],[KEY_2]],Table4[#All],8,FALSE)</f>
        <v>6th</v>
      </c>
      <c r="K167" t="str">
        <f>VLOOKUP(DATA[[#This Row],[KEY_2]],Table8[],5,FALSE)</f>
        <v>2nd</v>
      </c>
      <c r="L167" t="str">
        <f>VLOOKUP(DATA[[#This Row],[KEY_2]],Table10[],6,FALSE)</f>
        <v>31st</v>
      </c>
    </row>
    <row r="168" spans="1:12">
      <c r="A168" t="s">
        <v>620</v>
      </c>
      <c r="B168" t="s">
        <v>621</v>
      </c>
      <c r="C168" s="1">
        <v>44197</v>
      </c>
      <c r="D168">
        <v>141.65</v>
      </c>
      <c r="E168">
        <v>128.77000000000001</v>
      </c>
      <c r="F168">
        <v>18.13</v>
      </c>
      <c r="H168">
        <f t="shared" si="2"/>
        <v>2021</v>
      </c>
      <c r="I168" s="4" t="str">
        <f>_xlfn.CONCAT(DATA[[#This Row],[Country]],DATA[[#This Row],[YEAR]])</f>
        <v>ES2021</v>
      </c>
      <c r="J168" t="str">
        <f>VLOOKUP(DATA[[#This Row],[KEY_2]],Table4[#All],8,FALSE)</f>
        <v>6th</v>
      </c>
      <c r="K168" t="str">
        <f>VLOOKUP(DATA[[#This Row],[KEY_2]],Table8[],5,FALSE)</f>
        <v>2nd</v>
      </c>
      <c r="L168" t="str">
        <f>VLOOKUP(DATA[[#This Row],[KEY_2]],Table10[],6,FALSE)</f>
        <v>31st</v>
      </c>
    </row>
    <row r="169" spans="1:12">
      <c r="A169" t="s">
        <v>914</v>
      </c>
      <c r="B169" t="s">
        <v>915</v>
      </c>
      <c r="C169" s="1">
        <v>44562</v>
      </c>
      <c r="D169">
        <v>180.46</v>
      </c>
      <c r="E169">
        <v>156.68</v>
      </c>
      <c r="F169">
        <v>17.2</v>
      </c>
      <c r="H169">
        <f t="shared" si="2"/>
        <v>2022</v>
      </c>
      <c r="I169" s="4" t="str">
        <f>_xlfn.CONCAT(DATA[[#This Row],[Country]],DATA[[#This Row],[YEAR]])</f>
        <v>ES2022</v>
      </c>
      <c r="J169" t="str">
        <f>VLOOKUP(DATA[[#This Row],[KEY_2]],Table4[#All],8,FALSE)</f>
        <v>6th</v>
      </c>
      <c r="K169" t="str">
        <f>VLOOKUP(DATA[[#This Row],[KEY_2]],Table8[],5,FALSE)</f>
        <v>2nd</v>
      </c>
      <c r="L169" t="str">
        <f>VLOOKUP(DATA[[#This Row],[KEY_2]],Table10[],6,FALSE)</f>
        <v>35th</v>
      </c>
    </row>
    <row r="170" spans="1:12">
      <c r="A170" t="s">
        <v>990</v>
      </c>
      <c r="B170" t="s">
        <v>991</v>
      </c>
      <c r="C170" s="1">
        <v>44652</v>
      </c>
      <c r="D170">
        <v>176.19</v>
      </c>
      <c r="E170">
        <v>153.58000000000001</v>
      </c>
      <c r="F170">
        <v>17.91</v>
      </c>
      <c r="H170">
        <f t="shared" si="2"/>
        <v>2022</v>
      </c>
      <c r="I170" s="4" t="str">
        <f>_xlfn.CONCAT(DATA[[#This Row],[Country]],DATA[[#This Row],[YEAR]])</f>
        <v>ES2022</v>
      </c>
      <c r="J170" t="str">
        <f>VLOOKUP(DATA[[#This Row],[KEY_2]],Table4[#All],8,FALSE)</f>
        <v>6th</v>
      </c>
      <c r="K170" t="str">
        <f>VLOOKUP(DATA[[#This Row],[KEY_2]],Table8[],5,FALSE)</f>
        <v>2nd</v>
      </c>
      <c r="L170" t="str">
        <f>VLOOKUP(DATA[[#This Row],[KEY_2]],Table10[],6,FALSE)</f>
        <v>35th</v>
      </c>
    </row>
    <row r="171" spans="1:12">
      <c r="A171" t="s">
        <v>252</v>
      </c>
      <c r="B171" t="s">
        <v>253</v>
      </c>
      <c r="C171" s="1">
        <v>43739</v>
      </c>
      <c r="D171">
        <v>64.67</v>
      </c>
      <c r="E171">
        <v>29.61</v>
      </c>
      <c r="F171">
        <v>19.18</v>
      </c>
      <c r="H171">
        <f t="shared" si="2"/>
        <v>2019</v>
      </c>
      <c r="I171" s="4" t="str">
        <f>_xlfn.CONCAT(DATA[[#This Row],[Country]],DATA[[#This Row],[YEAR]])</f>
        <v>FI2019</v>
      </c>
      <c r="J171" t="str">
        <f>VLOOKUP(DATA[[#This Row],[KEY_2]],Table4[#All],8,FALSE)</f>
        <v>21th</v>
      </c>
      <c r="K171" t="str">
        <f>VLOOKUP(DATA[[#This Row],[KEY_2]],Table8[],5,FALSE)</f>
        <v>18th</v>
      </c>
      <c r="L171" t="str">
        <f>VLOOKUP(DATA[[#This Row],[KEY_2]],Table10[],6,FALSE)</f>
        <v>22nd</v>
      </c>
    </row>
    <row r="172" spans="1:12">
      <c r="A172" t="s">
        <v>178</v>
      </c>
      <c r="B172" t="s">
        <v>179</v>
      </c>
      <c r="C172" s="1">
        <v>43647</v>
      </c>
      <c r="D172">
        <v>57.27</v>
      </c>
      <c r="E172">
        <v>24.47</v>
      </c>
      <c r="F172">
        <v>22.23</v>
      </c>
      <c r="H172">
        <f t="shared" si="2"/>
        <v>2019</v>
      </c>
      <c r="I172" s="4" t="str">
        <f>_xlfn.CONCAT(DATA[[#This Row],[Country]],DATA[[#This Row],[YEAR]])</f>
        <v>FI2019</v>
      </c>
      <c r="J172" t="str">
        <f>VLOOKUP(DATA[[#This Row],[KEY_2]],Table4[#All],8,FALSE)</f>
        <v>21th</v>
      </c>
      <c r="K172" t="str">
        <f>VLOOKUP(DATA[[#This Row],[KEY_2]],Table8[],5,FALSE)</f>
        <v>18th</v>
      </c>
      <c r="L172" t="str">
        <f>VLOOKUP(DATA[[#This Row],[KEY_2]],Table10[],6,FALSE)</f>
        <v>22nd</v>
      </c>
    </row>
    <row r="173" spans="1:12">
      <c r="A173" t="s">
        <v>104</v>
      </c>
      <c r="B173" t="s">
        <v>105</v>
      </c>
      <c r="C173" s="1">
        <v>43556</v>
      </c>
      <c r="D173">
        <v>51.06</v>
      </c>
      <c r="E173">
        <v>21.27</v>
      </c>
      <c r="F173">
        <v>24.85</v>
      </c>
      <c r="H173">
        <f t="shared" si="2"/>
        <v>2019</v>
      </c>
      <c r="I173" s="4" t="str">
        <f>_xlfn.CONCAT(DATA[[#This Row],[Country]],DATA[[#This Row],[YEAR]])</f>
        <v>FI2019</v>
      </c>
      <c r="J173" t="str">
        <f>VLOOKUP(DATA[[#This Row],[KEY_2]],Table4[#All],8,FALSE)</f>
        <v>21th</v>
      </c>
      <c r="K173" t="str">
        <f>VLOOKUP(DATA[[#This Row],[KEY_2]],Table8[],5,FALSE)</f>
        <v>18th</v>
      </c>
      <c r="L173" t="str">
        <f>VLOOKUP(DATA[[#This Row],[KEY_2]],Table10[],6,FALSE)</f>
        <v>22nd</v>
      </c>
    </row>
    <row r="174" spans="1:12">
      <c r="A174" t="s">
        <v>30</v>
      </c>
      <c r="B174" t="s">
        <v>31</v>
      </c>
      <c r="C174" s="1">
        <v>43466</v>
      </c>
      <c r="D174">
        <v>51.02</v>
      </c>
      <c r="E174">
        <v>22.06</v>
      </c>
      <c r="F174">
        <v>23.8</v>
      </c>
      <c r="H174">
        <f t="shared" si="2"/>
        <v>2019</v>
      </c>
      <c r="I174" s="4" t="str">
        <f>_xlfn.CONCAT(DATA[[#This Row],[Country]],DATA[[#This Row],[YEAR]])</f>
        <v>FI2019</v>
      </c>
      <c r="J174" t="str">
        <f>VLOOKUP(DATA[[#This Row],[KEY_2]],Table4[#All],8,FALSE)</f>
        <v>21th</v>
      </c>
      <c r="K174" t="str">
        <f>VLOOKUP(DATA[[#This Row],[KEY_2]],Table8[],5,FALSE)</f>
        <v>18th</v>
      </c>
      <c r="L174" t="str">
        <f>VLOOKUP(DATA[[#This Row],[KEY_2]],Table10[],6,FALSE)</f>
        <v>22nd</v>
      </c>
    </row>
    <row r="175" spans="1:12">
      <c r="A175" t="s">
        <v>548</v>
      </c>
      <c r="B175" t="s">
        <v>549</v>
      </c>
      <c r="C175" s="1">
        <v>44105</v>
      </c>
      <c r="D175">
        <v>81.11</v>
      </c>
      <c r="E175">
        <v>37.01</v>
      </c>
      <c r="F175">
        <v>17.47</v>
      </c>
      <c r="H175">
        <f t="shared" si="2"/>
        <v>2020</v>
      </c>
      <c r="I175" s="4" t="str">
        <f>_xlfn.CONCAT(DATA[[#This Row],[Country]],DATA[[#This Row],[YEAR]])</f>
        <v>FI2020</v>
      </c>
      <c r="J175" t="str">
        <f>VLOOKUP(DATA[[#This Row],[KEY_2]],Table4[#All],8,FALSE)</f>
        <v>20th</v>
      </c>
      <c r="K175" t="str">
        <f>VLOOKUP(DATA[[#This Row],[KEY_2]],Table8[],5,FALSE)</f>
        <v>19th</v>
      </c>
      <c r="L175" t="str">
        <f>VLOOKUP(DATA[[#This Row],[KEY_2]],Table10[],6,FALSE)</f>
        <v>23rd</v>
      </c>
    </row>
    <row r="176" spans="1:12">
      <c r="A176" t="s">
        <v>474</v>
      </c>
      <c r="B176" t="s">
        <v>475</v>
      </c>
      <c r="C176" s="1">
        <v>44013</v>
      </c>
      <c r="D176">
        <v>71.81</v>
      </c>
      <c r="E176">
        <v>31.53</v>
      </c>
      <c r="F176">
        <v>18.87</v>
      </c>
      <c r="H176">
        <f t="shared" si="2"/>
        <v>2020</v>
      </c>
      <c r="I176" s="4" t="str">
        <f>_xlfn.CONCAT(DATA[[#This Row],[Country]],DATA[[#This Row],[YEAR]])</f>
        <v>FI2020</v>
      </c>
      <c r="J176" t="str">
        <f>VLOOKUP(DATA[[#This Row],[KEY_2]],Table4[#All],8,FALSE)</f>
        <v>20th</v>
      </c>
      <c r="K176" t="str">
        <f>VLOOKUP(DATA[[#This Row],[KEY_2]],Table8[],5,FALSE)</f>
        <v>19th</v>
      </c>
      <c r="L176" t="str">
        <f>VLOOKUP(DATA[[#This Row],[KEY_2]],Table10[],6,FALSE)</f>
        <v>23rd</v>
      </c>
    </row>
    <row r="177" spans="1:12">
      <c r="A177" t="s">
        <v>400</v>
      </c>
      <c r="B177" t="s">
        <v>401</v>
      </c>
      <c r="C177" s="1">
        <v>43922</v>
      </c>
      <c r="D177">
        <v>70.78</v>
      </c>
      <c r="E177">
        <v>30.69</v>
      </c>
      <c r="F177">
        <v>18.309999999999999</v>
      </c>
      <c r="H177">
        <f t="shared" si="2"/>
        <v>2020</v>
      </c>
      <c r="I177" s="4" t="str">
        <f>_xlfn.CONCAT(DATA[[#This Row],[Country]],DATA[[#This Row],[YEAR]])</f>
        <v>FI2020</v>
      </c>
      <c r="J177" t="str">
        <f>VLOOKUP(DATA[[#This Row],[KEY_2]],Table4[#All],8,FALSE)</f>
        <v>20th</v>
      </c>
      <c r="K177" t="str">
        <f>VLOOKUP(DATA[[#This Row],[KEY_2]],Table8[],5,FALSE)</f>
        <v>19th</v>
      </c>
      <c r="L177" t="str">
        <f>VLOOKUP(DATA[[#This Row],[KEY_2]],Table10[],6,FALSE)</f>
        <v>23rd</v>
      </c>
    </row>
    <row r="178" spans="1:12">
      <c r="A178" t="s">
        <v>326</v>
      </c>
      <c r="B178" t="s">
        <v>327</v>
      </c>
      <c r="C178" s="1">
        <v>43831</v>
      </c>
      <c r="D178">
        <v>64.66</v>
      </c>
      <c r="E178">
        <v>29.35</v>
      </c>
      <c r="F178">
        <v>18.46</v>
      </c>
      <c r="H178">
        <f t="shared" si="2"/>
        <v>2020</v>
      </c>
      <c r="I178" s="4" t="str">
        <f>_xlfn.CONCAT(DATA[[#This Row],[Country]],DATA[[#This Row],[YEAR]])</f>
        <v>FI2020</v>
      </c>
      <c r="J178" t="str">
        <f>VLOOKUP(DATA[[#This Row],[KEY_2]],Table4[#All],8,FALSE)</f>
        <v>20th</v>
      </c>
      <c r="K178" t="str">
        <f>VLOOKUP(DATA[[#This Row],[KEY_2]],Table8[],5,FALSE)</f>
        <v>19th</v>
      </c>
      <c r="L178" t="str">
        <f>VLOOKUP(DATA[[#This Row],[KEY_2]],Table10[],6,FALSE)</f>
        <v>23rd</v>
      </c>
    </row>
    <row r="179" spans="1:12">
      <c r="A179" t="s">
        <v>844</v>
      </c>
      <c r="B179" t="s">
        <v>845</v>
      </c>
      <c r="C179" s="1">
        <v>44470</v>
      </c>
      <c r="D179">
        <v>118.27</v>
      </c>
      <c r="E179">
        <v>52.19</v>
      </c>
      <c r="F179">
        <v>15.66</v>
      </c>
      <c r="H179">
        <f t="shared" si="2"/>
        <v>2021</v>
      </c>
      <c r="I179" s="4" t="str">
        <f>_xlfn.CONCAT(DATA[[#This Row],[Country]],DATA[[#This Row],[YEAR]])</f>
        <v>FI2021</v>
      </c>
      <c r="J179" t="str">
        <f>VLOOKUP(DATA[[#This Row],[KEY_2]],Table4[#All],8,FALSE)</f>
        <v>18th</v>
      </c>
      <c r="K179" t="str">
        <f>VLOOKUP(DATA[[#This Row],[KEY_2]],Table8[],5,FALSE)</f>
        <v>19th</v>
      </c>
      <c r="L179" t="str">
        <f>VLOOKUP(DATA[[#This Row],[KEY_2]],Table10[],6,FALSE)</f>
        <v>26th</v>
      </c>
    </row>
    <row r="180" spans="1:12">
      <c r="A180" t="s">
        <v>770</v>
      </c>
      <c r="B180" t="s">
        <v>771</v>
      </c>
      <c r="C180" s="1">
        <v>44378</v>
      </c>
      <c r="D180">
        <v>105.34</v>
      </c>
      <c r="E180">
        <v>43.88</v>
      </c>
      <c r="F180">
        <v>16.77</v>
      </c>
      <c r="H180">
        <f t="shared" si="2"/>
        <v>2021</v>
      </c>
      <c r="I180" s="4" t="str">
        <f>_xlfn.CONCAT(DATA[[#This Row],[Country]],DATA[[#This Row],[YEAR]])</f>
        <v>FI2021</v>
      </c>
      <c r="J180" t="str">
        <f>VLOOKUP(DATA[[#This Row],[KEY_2]],Table4[#All],8,FALSE)</f>
        <v>18th</v>
      </c>
      <c r="K180" t="str">
        <f>VLOOKUP(DATA[[#This Row],[KEY_2]],Table8[],5,FALSE)</f>
        <v>19th</v>
      </c>
      <c r="L180" t="str">
        <f>VLOOKUP(DATA[[#This Row],[KEY_2]],Table10[],6,FALSE)</f>
        <v>26th</v>
      </c>
    </row>
    <row r="181" spans="1:12">
      <c r="A181" t="s">
        <v>696</v>
      </c>
      <c r="B181" t="s">
        <v>697</v>
      </c>
      <c r="C181" s="1">
        <v>44287</v>
      </c>
      <c r="D181">
        <v>99.44</v>
      </c>
      <c r="E181">
        <v>39.74</v>
      </c>
      <c r="F181">
        <v>16.8</v>
      </c>
      <c r="H181">
        <f t="shared" si="2"/>
        <v>2021</v>
      </c>
      <c r="I181" s="4" t="str">
        <f>_xlfn.CONCAT(DATA[[#This Row],[Country]],DATA[[#This Row],[YEAR]])</f>
        <v>FI2021</v>
      </c>
      <c r="J181" t="str">
        <f>VLOOKUP(DATA[[#This Row],[KEY_2]],Table4[#All],8,FALSE)</f>
        <v>18th</v>
      </c>
      <c r="K181" t="str">
        <f>VLOOKUP(DATA[[#This Row],[KEY_2]],Table8[],5,FALSE)</f>
        <v>19th</v>
      </c>
      <c r="L181" t="str">
        <f>VLOOKUP(DATA[[#This Row],[KEY_2]],Table10[],6,FALSE)</f>
        <v>26th</v>
      </c>
    </row>
    <row r="182" spans="1:12">
      <c r="A182" t="s">
        <v>622</v>
      </c>
      <c r="B182" t="s">
        <v>623</v>
      </c>
      <c r="C182" s="1">
        <v>44197</v>
      </c>
      <c r="D182">
        <v>89.1</v>
      </c>
      <c r="E182">
        <v>38.29</v>
      </c>
      <c r="F182">
        <v>16.82</v>
      </c>
      <c r="H182">
        <f t="shared" si="2"/>
        <v>2021</v>
      </c>
      <c r="I182" s="4" t="str">
        <f>_xlfn.CONCAT(DATA[[#This Row],[Country]],DATA[[#This Row],[YEAR]])</f>
        <v>FI2021</v>
      </c>
      <c r="J182" t="str">
        <f>VLOOKUP(DATA[[#This Row],[KEY_2]],Table4[#All],8,FALSE)</f>
        <v>18th</v>
      </c>
      <c r="K182" t="str">
        <f>VLOOKUP(DATA[[#This Row],[KEY_2]],Table8[],5,FALSE)</f>
        <v>19th</v>
      </c>
      <c r="L182" t="str">
        <f>VLOOKUP(DATA[[#This Row],[KEY_2]],Table10[],6,FALSE)</f>
        <v>26th</v>
      </c>
    </row>
    <row r="183" spans="1:12">
      <c r="A183" t="s">
        <v>992</v>
      </c>
      <c r="B183" t="s">
        <v>993</v>
      </c>
      <c r="C183" s="1">
        <v>44652</v>
      </c>
      <c r="D183">
        <v>128.72999999999999</v>
      </c>
      <c r="E183">
        <v>59.56</v>
      </c>
      <c r="F183">
        <v>17.03</v>
      </c>
      <c r="H183">
        <f t="shared" si="2"/>
        <v>2022</v>
      </c>
      <c r="I183" s="4" t="str">
        <f>_xlfn.CONCAT(DATA[[#This Row],[Country]],DATA[[#This Row],[YEAR]])</f>
        <v>FI2022</v>
      </c>
      <c r="J183" t="str">
        <f>VLOOKUP(DATA[[#This Row],[KEY_2]],Table4[#All],8,FALSE)</f>
        <v>16th</v>
      </c>
      <c r="K183" t="str">
        <f>VLOOKUP(DATA[[#This Row],[KEY_2]],Table8[],5,FALSE)</f>
        <v>21st</v>
      </c>
      <c r="L183" t="str">
        <f>VLOOKUP(DATA[[#This Row],[KEY_2]],Table10[],6,FALSE)</f>
        <v>31st</v>
      </c>
    </row>
    <row r="184" spans="1:12">
      <c r="A184" t="s">
        <v>916</v>
      </c>
      <c r="B184" t="s">
        <v>917</v>
      </c>
      <c r="C184" s="1">
        <v>44562</v>
      </c>
      <c r="D184">
        <v>125.66</v>
      </c>
      <c r="E184">
        <v>54.84</v>
      </c>
      <c r="F184">
        <v>15.97</v>
      </c>
      <c r="H184">
        <f t="shared" si="2"/>
        <v>2022</v>
      </c>
      <c r="I184" s="4" t="str">
        <f>_xlfn.CONCAT(DATA[[#This Row],[Country]],DATA[[#This Row],[YEAR]])</f>
        <v>FI2022</v>
      </c>
      <c r="J184" t="str">
        <f>VLOOKUP(DATA[[#This Row],[KEY_2]],Table4[#All],8,FALSE)</f>
        <v>16th</v>
      </c>
      <c r="K184" t="str">
        <f>VLOOKUP(DATA[[#This Row],[KEY_2]],Table8[],5,FALSE)</f>
        <v>21st</v>
      </c>
      <c r="L184" t="str">
        <f>VLOOKUP(DATA[[#This Row],[KEY_2]],Table10[],6,FALSE)</f>
        <v>31st</v>
      </c>
    </row>
    <row r="185" spans="1:12">
      <c r="A185" t="s">
        <v>254</v>
      </c>
      <c r="B185" t="s">
        <v>255</v>
      </c>
      <c r="C185" s="1">
        <v>43739</v>
      </c>
      <c r="D185">
        <v>85.77</v>
      </c>
      <c r="E185">
        <v>69.58</v>
      </c>
      <c r="F185">
        <v>29.38</v>
      </c>
      <c r="H185">
        <f t="shared" si="2"/>
        <v>2019</v>
      </c>
      <c r="I185" s="4" t="str">
        <f>_xlfn.CONCAT(DATA[[#This Row],[Country]],DATA[[#This Row],[YEAR]])</f>
        <v>FR2019</v>
      </c>
      <c r="J185" t="str">
        <f>VLOOKUP(DATA[[#This Row],[KEY_2]],Table4[#All],8,FALSE)</f>
        <v>13th</v>
      </c>
      <c r="K185" t="str">
        <f>VLOOKUP(DATA[[#This Row],[KEY_2]],Table8[],5,FALSE)</f>
        <v>9th</v>
      </c>
      <c r="L185" t="str">
        <f>VLOOKUP(DATA[[#This Row],[KEY_2]],Table10[],6,FALSE)</f>
        <v>36th</v>
      </c>
    </row>
    <row r="186" spans="1:12">
      <c r="A186" t="s">
        <v>180</v>
      </c>
      <c r="B186" t="s">
        <v>181</v>
      </c>
      <c r="C186" s="1">
        <v>43647</v>
      </c>
      <c r="D186">
        <v>72.22</v>
      </c>
      <c r="E186">
        <v>53.89</v>
      </c>
      <c r="F186">
        <v>40.08</v>
      </c>
      <c r="H186">
        <f t="shared" si="2"/>
        <v>2019</v>
      </c>
      <c r="I186" s="4" t="str">
        <f>_xlfn.CONCAT(DATA[[#This Row],[Country]],DATA[[#This Row],[YEAR]])</f>
        <v>FR2019</v>
      </c>
      <c r="J186" t="str">
        <f>VLOOKUP(DATA[[#This Row],[KEY_2]],Table4[#All],8,FALSE)</f>
        <v>13th</v>
      </c>
      <c r="K186" t="str">
        <f>VLOOKUP(DATA[[#This Row],[KEY_2]],Table8[],5,FALSE)</f>
        <v>9th</v>
      </c>
      <c r="L186" t="str">
        <f>VLOOKUP(DATA[[#This Row],[KEY_2]],Table10[],6,FALSE)</f>
        <v>36th</v>
      </c>
    </row>
    <row r="187" spans="1:12">
      <c r="A187" t="s">
        <v>106</v>
      </c>
      <c r="B187" t="s">
        <v>107</v>
      </c>
      <c r="C187" s="1">
        <v>43556</v>
      </c>
      <c r="D187">
        <v>68</v>
      </c>
      <c r="E187">
        <v>47.82</v>
      </c>
      <c r="F187">
        <v>40.76</v>
      </c>
      <c r="H187">
        <f t="shared" si="2"/>
        <v>2019</v>
      </c>
      <c r="I187" s="4" t="str">
        <f>_xlfn.CONCAT(DATA[[#This Row],[Country]],DATA[[#This Row],[YEAR]])</f>
        <v>FR2019</v>
      </c>
      <c r="J187" t="str">
        <f>VLOOKUP(DATA[[#This Row],[KEY_2]],Table4[#All],8,FALSE)</f>
        <v>13th</v>
      </c>
      <c r="K187" t="str">
        <f>VLOOKUP(DATA[[#This Row],[KEY_2]],Table8[],5,FALSE)</f>
        <v>9th</v>
      </c>
      <c r="L187" t="str">
        <f>VLOOKUP(DATA[[#This Row],[KEY_2]],Table10[],6,FALSE)</f>
        <v>36th</v>
      </c>
    </row>
    <row r="188" spans="1:12">
      <c r="A188" t="s">
        <v>32</v>
      </c>
      <c r="B188" t="s">
        <v>33</v>
      </c>
      <c r="C188" s="1">
        <v>43466</v>
      </c>
      <c r="D188">
        <v>67.98</v>
      </c>
      <c r="E188">
        <v>45.31</v>
      </c>
      <c r="F188">
        <v>39.299999999999997</v>
      </c>
      <c r="H188">
        <f t="shared" si="2"/>
        <v>2019</v>
      </c>
      <c r="I188" s="4" t="str">
        <f>_xlfn.CONCAT(DATA[[#This Row],[Country]],DATA[[#This Row],[YEAR]])</f>
        <v>FR2019</v>
      </c>
      <c r="J188" t="str">
        <f>VLOOKUP(DATA[[#This Row],[KEY_2]],Table4[#All],8,FALSE)</f>
        <v>13th</v>
      </c>
      <c r="K188" t="str">
        <f>VLOOKUP(DATA[[#This Row],[KEY_2]],Table8[],5,FALSE)</f>
        <v>9th</v>
      </c>
      <c r="L188" t="str">
        <f>VLOOKUP(DATA[[#This Row],[KEY_2]],Table10[],6,FALSE)</f>
        <v>36th</v>
      </c>
    </row>
    <row r="189" spans="1:12">
      <c r="A189" t="s">
        <v>550</v>
      </c>
      <c r="B189" t="s">
        <v>551</v>
      </c>
      <c r="C189" s="1">
        <v>44105</v>
      </c>
      <c r="D189">
        <v>130.37</v>
      </c>
      <c r="E189">
        <v>105.18</v>
      </c>
      <c r="F189">
        <v>22.27</v>
      </c>
      <c r="H189">
        <f t="shared" si="2"/>
        <v>2020</v>
      </c>
      <c r="I189" s="4" t="str">
        <f>_xlfn.CONCAT(DATA[[#This Row],[Country]],DATA[[#This Row],[YEAR]])</f>
        <v>FR2020</v>
      </c>
      <c r="J189" t="str">
        <f>VLOOKUP(DATA[[#This Row],[KEY_2]],Table4[#All],8,FALSE)</f>
        <v>9th</v>
      </c>
      <c r="K189" t="str">
        <f>VLOOKUP(DATA[[#This Row],[KEY_2]],Table8[],5,FALSE)</f>
        <v>7th</v>
      </c>
      <c r="L189" t="str">
        <f>VLOOKUP(DATA[[#This Row],[KEY_2]],Table10[],6,FALSE)</f>
        <v>35th</v>
      </c>
    </row>
    <row r="190" spans="1:12">
      <c r="A190" t="s">
        <v>476</v>
      </c>
      <c r="B190" t="s">
        <v>477</v>
      </c>
      <c r="C190" s="1">
        <v>44013</v>
      </c>
      <c r="D190">
        <v>109.87</v>
      </c>
      <c r="E190">
        <v>88.2</v>
      </c>
      <c r="F190">
        <v>26.79</v>
      </c>
      <c r="H190">
        <f t="shared" si="2"/>
        <v>2020</v>
      </c>
      <c r="I190" s="4" t="str">
        <f>_xlfn.CONCAT(DATA[[#This Row],[Country]],DATA[[#This Row],[YEAR]])</f>
        <v>FR2020</v>
      </c>
      <c r="J190" t="str">
        <f>VLOOKUP(DATA[[#This Row],[KEY_2]],Table4[#All],8,FALSE)</f>
        <v>9th</v>
      </c>
      <c r="K190" t="str">
        <f>VLOOKUP(DATA[[#This Row],[KEY_2]],Table8[],5,FALSE)</f>
        <v>7th</v>
      </c>
      <c r="L190" t="str">
        <f>VLOOKUP(DATA[[#This Row],[KEY_2]],Table10[],6,FALSE)</f>
        <v>35th</v>
      </c>
    </row>
    <row r="191" spans="1:12">
      <c r="A191" t="s">
        <v>402</v>
      </c>
      <c r="B191" t="s">
        <v>403</v>
      </c>
      <c r="C191" s="1">
        <v>43922</v>
      </c>
      <c r="D191">
        <v>95.65</v>
      </c>
      <c r="E191">
        <v>77.709999999999994</v>
      </c>
      <c r="F191">
        <v>27.33</v>
      </c>
      <c r="H191">
        <f t="shared" si="2"/>
        <v>2020</v>
      </c>
      <c r="I191" s="4" t="str">
        <f>_xlfn.CONCAT(DATA[[#This Row],[Country]],DATA[[#This Row],[YEAR]])</f>
        <v>FR2020</v>
      </c>
      <c r="J191" t="str">
        <f>VLOOKUP(DATA[[#This Row],[KEY_2]],Table4[#All],8,FALSE)</f>
        <v>9th</v>
      </c>
      <c r="K191" t="str">
        <f>VLOOKUP(DATA[[#This Row],[KEY_2]],Table8[],5,FALSE)</f>
        <v>7th</v>
      </c>
      <c r="L191" t="str">
        <f>VLOOKUP(DATA[[#This Row],[KEY_2]],Table10[],6,FALSE)</f>
        <v>35th</v>
      </c>
    </row>
    <row r="192" spans="1:12">
      <c r="A192" t="s">
        <v>328</v>
      </c>
      <c r="B192" t="s">
        <v>329</v>
      </c>
      <c r="C192" s="1">
        <v>43831</v>
      </c>
      <c r="D192">
        <v>91.3</v>
      </c>
      <c r="E192">
        <v>74.3</v>
      </c>
      <c r="F192">
        <v>27.28</v>
      </c>
      <c r="H192">
        <f t="shared" si="2"/>
        <v>2020</v>
      </c>
      <c r="I192" s="4" t="str">
        <f>_xlfn.CONCAT(DATA[[#This Row],[Country]],DATA[[#This Row],[YEAR]])</f>
        <v>FR2020</v>
      </c>
      <c r="J192" t="str">
        <f>VLOOKUP(DATA[[#This Row],[KEY_2]],Table4[#All],8,FALSE)</f>
        <v>9th</v>
      </c>
      <c r="K192" t="str">
        <f>VLOOKUP(DATA[[#This Row],[KEY_2]],Table8[],5,FALSE)</f>
        <v>7th</v>
      </c>
      <c r="L192" t="str">
        <f>VLOOKUP(DATA[[#This Row],[KEY_2]],Table10[],6,FALSE)</f>
        <v>35th</v>
      </c>
    </row>
    <row r="193" spans="1:12">
      <c r="A193" t="s">
        <v>846</v>
      </c>
      <c r="B193" t="s">
        <v>847</v>
      </c>
      <c r="C193" s="1">
        <v>44470</v>
      </c>
      <c r="D193">
        <v>178.66</v>
      </c>
      <c r="E193">
        <v>131.85</v>
      </c>
      <c r="F193">
        <v>22.15</v>
      </c>
      <c r="H193">
        <f t="shared" si="2"/>
        <v>2021</v>
      </c>
      <c r="I193" s="4" t="str">
        <f>_xlfn.CONCAT(DATA[[#This Row],[Country]],DATA[[#This Row],[YEAR]])</f>
        <v>FR2021</v>
      </c>
      <c r="J193" t="str">
        <f>VLOOKUP(DATA[[#This Row],[KEY_2]],Table4[#All],8,FALSE)</f>
        <v>4th</v>
      </c>
      <c r="K193" t="str">
        <f>VLOOKUP(DATA[[#This Row],[KEY_2]],Table8[],5,FALSE)</f>
        <v>4th</v>
      </c>
      <c r="L193" t="str">
        <f>VLOOKUP(DATA[[#This Row],[KEY_2]],Table10[],6,FALSE)</f>
        <v>36th</v>
      </c>
    </row>
    <row r="194" spans="1:12">
      <c r="A194" t="s">
        <v>698</v>
      </c>
      <c r="B194" t="s">
        <v>699</v>
      </c>
      <c r="C194" s="1">
        <v>44287</v>
      </c>
      <c r="D194">
        <v>162.05000000000001</v>
      </c>
      <c r="E194">
        <v>121.34</v>
      </c>
      <c r="F194">
        <v>21.63</v>
      </c>
      <c r="H194">
        <f t="shared" ref="H194:H257" si="3">YEAR(C194)</f>
        <v>2021</v>
      </c>
      <c r="I194" s="4" t="str">
        <f>_xlfn.CONCAT(DATA[[#This Row],[Country]],DATA[[#This Row],[YEAR]])</f>
        <v>FR2021</v>
      </c>
      <c r="J194" t="str">
        <f>VLOOKUP(DATA[[#This Row],[KEY_2]],Table4[#All],8,FALSE)</f>
        <v>4th</v>
      </c>
      <c r="K194" t="str">
        <f>VLOOKUP(DATA[[#This Row],[KEY_2]],Table8[],5,FALSE)</f>
        <v>4th</v>
      </c>
      <c r="L194" t="str">
        <f>VLOOKUP(DATA[[#This Row],[KEY_2]],Table10[],6,FALSE)</f>
        <v>36th</v>
      </c>
    </row>
    <row r="195" spans="1:12">
      <c r="A195" t="s">
        <v>772</v>
      </c>
      <c r="B195" t="s">
        <v>773</v>
      </c>
      <c r="C195" s="1">
        <v>44378</v>
      </c>
      <c r="D195">
        <v>156.03</v>
      </c>
      <c r="E195">
        <v>115.27</v>
      </c>
      <c r="F195">
        <v>24.49</v>
      </c>
      <c r="H195">
        <f t="shared" si="3"/>
        <v>2021</v>
      </c>
      <c r="I195" s="4" t="str">
        <f>_xlfn.CONCAT(DATA[[#This Row],[Country]],DATA[[#This Row],[YEAR]])</f>
        <v>FR2021</v>
      </c>
      <c r="J195" t="str">
        <f>VLOOKUP(DATA[[#This Row],[KEY_2]],Table4[#All],8,FALSE)</f>
        <v>4th</v>
      </c>
      <c r="K195" t="str">
        <f>VLOOKUP(DATA[[#This Row],[KEY_2]],Table8[],5,FALSE)</f>
        <v>4th</v>
      </c>
      <c r="L195" t="str">
        <f>VLOOKUP(DATA[[#This Row],[KEY_2]],Table10[],6,FALSE)</f>
        <v>36th</v>
      </c>
    </row>
    <row r="196" spans="1:12">
      <c r="A196" t="s">
        <v>624</v>
      </c>
      <c r="B196" t="s">
        <v>625</v>
      </c>
      <c r="C196" s="1">
        <v>44197</v>
      </c>
      <c r="D196">
        <v>148.08000000000001</v>
      </c>
      <c r="E196">
        <v>116.79</v>
      </c>
      <c r="F196">
        <v>20.67</v>
      </c>
      <c r="H196">
        <f t="shared" si="3"/>
        <v>2021</v>
      </c>
      <c r="I196" s="4" t="str">
        <f>_xlfn.CONCAT(DATA[[#This Row],[Country]],DATA[[#This Row],[YEAR]])</f>
        <v>FR2021</v>
      </c>
      <c r="J196" t="str">
        <f>VLOOKUP(DATA[[#This Row],[KEY_2]],Table4[#All],8,FALSE)</f>
        <v>4th</v>
      </c>
      <c r="K196" t="str">
        <f>VLOOKUP(DATA[[#This Row],[KEY_2]],Table8[],5,FALSE)</f>
        <v>4th</v>
      </c>
      <c r="L196" t="str">
        <f>VLOOKUP(DATA[[#This Row],[KEY_2]],Table10[],6,FALSE)</f>
        <v>36th</v>
      </c>
    </row>
    <row r="197" spans="1:12">
      <c r="A197" t="s">
        <v>994</v>
      </c>
      <c r="B197" t="s">
        <v>995</v>
      </c>
      <c r="C197" s="1">
        <v>44652</v>
      </c>
      <c r="D197">
        <v>201.49</v>
      </c>
      <c r="E197">
        <v>154.97</v>
      </c>
      <c r="F197">
        <v>19.670000000000002</v>
      </c>
      <c r="H197">
        <f t="shared" si="3"/>
        <v>2022</v>
      </c>
      <c r="I197" s="4" t="str">
        <f>_xlfn.CONCAT(DATA[[#This Row],[Country]],DATA[[#This Row],[YEAR]])</f>
        <v>FR2022</v>
      </c>
      <c r="J197" t="str">
        <f>VLOOKUP(DATA[[#This Row],[KEY_2]],Table4[#All],8,FALSE)</f>
        <v>3th</v>
      </c>
      <c r="K197" t="str">
        <f>VLOOKUP(DATA[[#This Row],[KEY_2]],Table8[],5,FALSE)</f>
        <v>4th</v>
      </c>
      <c r="L197" t="str">
        <f>VLOOKUP(DATA[[#This Row],[KEY_2]],Table10[],6,FALSE)</f>
        <v>39th</v>
      </c>
    </row>
    <row r="198" spans="1:12">
      <c r="A198" t="s">
        <v>918</v>
      </c>
      <c r="B198" t="s">
        <v>919</v>
      </c>
      <c r="C198" s="1">
        <v>44562</v>
      </c>
      <c r="D198">
        <v>191.96</v>
      </c>
      <c r="E198">
        <v>147.43</v>
      </c>
      <c r="F198">
        <v>19.649999999999999</v>
      </c>
      <c r="H198">
        <f t="shared" si="3"/>
        <v>2022</v>
      </c>
      <c r="I198" s="4" t="str">
        <f>_xlfn.CONCAT(DATA[[#This Row],[Country]],DATA[[#This Row],[YEAR]])</f>
        <v>FR2022</v>
      </c>
      <c r="J198" t="str">
        <f>VLOOKUP(DATA[[#This Row],[KEY_2]],Table4[#All],8,FALSE)</f>
        <v>3th</v>
      </c>
      <c r="K198" t="str">
        <f>VLOOKUP(DATA[[#This Row],[KEY_2]],Table8[],5,FALSE)</f>
        <v>4th</v>
      </c>
      <c r="L198" t="str">
        <f>VLOOKUP(DATA[[#This Row],[KEY_2]],Table10[],6,FALSE)</f>
        <v>39th</v>
      </c>
    </row>
    <row r="199" spans="1:12">
      <c r="A199" t="s">
        <v>256</v>
      </c>
      <c r="B199" t="s">
        <v>257</v>
      </c>
      <c r="C199" s="1">
        <v>43739</v>
      </c>
      <c r="D199">
        <v>29.3</v>
      </c>
      <c r="E199">
        <v>13.21</v>
      </c>
      <c r="F199">
        <v>25.21</v>
      </c>
      <c r="H199">
        <f t="shared" si="3"/>
        <v>2019</v>
      </c>
      <c r="I199" s="4" t="str">
        <f>_xlfn.CONCAT(DATA[[#This Row],[Country]],DATA[[#This Row],[YEAR]])</f>
        <v>HR2019</v>
      </c>
      <c r="J199" t="str">
        <f>VLOOKUP(DATA[[#This Row],[KEY_2]],Table4[#All],8,FALSE)</f>
        <v>31th</v>
      </c>
      <c r="K199" t="str">
        <f>VLOOKUP(DATA[[#This Row],[KEY_2]],Table8[],5,FALSE)</f>
        <v>28th</v>
      </c>
      <c r="L199" t="str">
        <f>VLOOKUP(DATA[[#This Row],[KEY_2]],Table10[],6,FALSE)</f>
        <v>35th</v>
      </c>
    </row>
    <row r="200" spans="1:12">
      <c r="A200" t="s">
        <v>34</v>
      </c>
      <c r="B200" t="s">
        <v>35</v>
      </c>
      <c r="C200" s="1">
        <v>43466</v>
      </c>
      <c r="D200">
        <v>29.07</v>
      </c>
      <c r="E200">
        <v>12.87</v>
      </c>
      <c r="F200">
        <v>31.56</v>
      </c>
      <c r="H200">
        <f t="shared" si="3"/>
        <v>2019</v>
      </c>
      <c r="I200" s="4" t="str">
        <f>_xlfn.CONCAT(DATA[[#This Row],[Country]],DATA[[#This Row],[YEAR]])</f>
        <v>HR2019</v>
      </c>
      <c r="J200" t="str">
        <f>VLOOKUP(DATA[[#This Row],[KEY_2]],Table4[#All],8,FALSE)</f>
        <v>31th</v>
      </c>
      <c r="K200" t="str">
        <f>VLOOKUP(DATA[[#This Row],[KEY_2]],Table8[],5,FALSE)</f>
        <v>28th</v>
      </c>
      <c r="L200" t="str">
        <f>VLOOKUP(DATA[[#This Row],[KEY_2]],Table10[],6,FALSE)</f>
        <v>35th</v>
      </c>
    </row>
    <row r="201" spans="1:12">
      <c r="A201" t="s">
        <v>108</v>
      </c>
      <c r="B201" t="s">
        <v>109</v>
      </c>
      <c r="C201" s="1">
        <v>43556</v>
      </c>
      <c r="D201">
        <v>27.3</v>
      </c>
      <c r="E201">
        <v>13.21</v>
      </c>
      <c r="F201">
        <v>34.619999999999997</v>
      </c>
      <c r="H201">
        <f t="shared" si="3"/>
        <v>2019</v>
      </c>
      <c r="I201" s="4" t="str">
        <f>_xlfn.CONCAT(DATA[[#This Row],[Country]],DATA[[#This Row],[YEAR]])</f>
        <v>HR2019</v>
      </c>
      <c r="J201" t="str">
        <f>VLOOKUP(DATA[[#This Row],[KEY_2]],Table4[#All],8,FALSE)</f>
        <v>31th</v>
      </c>
      <c r="K201" t="str">
        <f>VLOOKUP(DATA[[#This Row],[KEY_2]],Table8[],5,FALSE)</f>
        <v>28th</v>
      </c>
      <c r="L201" t="str">
        <f>VLOOKUP(DATA[[#This Row],[KEY_2]],Table10[],6,FALSE)</f>
        <v>35th</v>
      </c>
    </row>
    <row r="202" spans="1:12">
      <c r="A202" t="s">
        <v>182</v>
      </c>
      <c r="B202" t="s">
        <v>183</v>
      </c>
      <c r="C202" s="1">
        <v>43647</v>
      </c>
      <c r="D202">
        <v>25.96</v>
      </c>
      <c r="E202">
        <v>11.81</v>
      </c>
      <c r="F202">
        <v>32.619999999999997</v>
      </c>
      <c r="H202">
        <f t="shared" si="3"/>
        <v>2019</v>
      </c>
      <c r="I202" s="4" t="str">
        <f>_xlfn.CONCAT(DATA[[#This Row],[Country]],DATA[[#This Row],[YEAR]])</f>
        <v>HR2019</v>
      </c>
      <c r="J202" t="str">
        <f>VLOOKUP(DATA[[#This Row],[KEY_2]],Table4[#All],8,FALSE)</f>
        <v>31th</v>
      </c>
      <c r="K202" t="str">
        <f>VLOOKUP(DATA[[#This Row],[KEY_2]],Table8[],5,FALSE)</f>
        <v>28th</v>
      </c>
      <c r="L202" t="str">
        <f>VLOOKUP(DATA[[#This Row],[KEY_2]],Table10[],6,FALSE)</f>
        <v>35th</v>
      </c>
    </row>
    <row r="203" spans="1:12">
      <c r="A203" t="s">
        <v>552</v>
      </c>
      <c r="B203" t="s">
        <v>553</v>
      </c>
      <c r="C203" s="1">
        <v>44105</v>
      </c>
      <c r="D203">
        <v>37.26</v>
      </c>
      <c r="E203">
        <v>17.649999999999999</v>
      </c>
      <c r="F203">
        <v>21.42</v>
      </c>
      <c r="H203">
        <f t="shared" si="3"/>
        <v>2020</v>
      </c>
      <c r="I203" s="4" t="str">
        <f>_xlfn.CONCAT(DATA[[#This Row],[Country]],DATA[[#This Row],[YEAR]])</f>
        <v>HR2020</v>
      </c>
      <c r="J203" t="str">
        <f>VLOOKUP(DATA[[#This Row],[KEY_2]],Table4[#All],8,FALSE)</f>
        <v>32th</v>
      </c>
      <c r="K203" t="str">
        <f>VLOOKUP(DATA[[#This Row],[KEY_2]],Table8[],5,FALSE)</f>
        <v>28th</v>
      </c>
      <c r="L203" t="str">
        <f>VLOOKUP(DATA[[#This Row],[KEY_2]],Table10[],6,FALSE)</f>
        <v>34th</v>
      </c>
    </row>
    <row r="204" spans="1:12">
      <c r="A204" t="s">
        <v>404</v>
      </c>
      <c r="B204" t="s">
        <v>405</v>
      </c>
      <c r="C204" s="1">
        <v>43922</v>
      </c>
      <c r="D204">
        <v>30.77</v>
      </c>
      <c r="E204">
        <v>14.23</v>
      </c>
      <c r="F204">
        <v>24.42</v>
      </c>
      <c r="H204">
        <f t="shared" si="3"/>
        <v>2020</v>
      </c>
      <c r="I204" s="4" t="str">
        <f>_xlfn.CONCAT(DATA[[#This Row],[Country]],DATA[[#This Row],[YEAR]])</f>
        <v>HR2020</v>
      </c>
      <c r="J204" t="str">
        <f>VLOOKUP(DATA[[#This Row],[KEY_2]],Table4[#All],8,FALSE)</f>
        <v>32th</v>
      </c>
      <c r="K204" t="str">
        <f>VLOOKUP(DATA[[#This Row],[KEY_2]],Table8[],5,FALSE)</f>
        <v>28th</v>
      </c>
      <c r="L204" t="str">
        <f>VLOOKUP(DATA[[#This Row],[KEY_2]],Table10[],6,FALSE)</f>
        <v>34th</v>
      </c>
    </row>
    <row r="205" spans="1:12">
      <c r="A205" t="s">
        <v>478</v>
      </c>
      <c r="B205" t="s">
        <v>479</v>
      </c>
      <c r="C205" s="1">
        <v>44013</v>
      </c>
      <c r="D205">
        <v>30.13</v>
      </c>
      <c r="E205">
        <v>14.69</v>
      </c>
      <c r="F205">
        <v>26.01</v>
      </c>
      <c r="H205">
        <f t="shared" si="3"/>
        <v>2020</v>
      </c>
      <c r="I205" s="4" t="str">
        <f>_xlfn.CONCAT(DATA[[#This Row],[Country]],DATA[[#This Row],[YEAR]])</f>
        <v>HR2020</v>
      </c>
      <c r="J205" t="str">
        <f>VLOOKUP(DATA[[#This Row],[KEY_2]],Table4[#All],8,FALSE)</f>
        <v>32th</v>
      </c>
      <c r="K205" t="str">
        <f>VLOOKUP(DATA[[#This Row],[KEY_2]],Table8[],5,FALSE)</f>
        <v>28th</v>
      </c>
      <c r="L205" t="str">
        <f>VLOOKUP(DATA[[#This Row],[KEY_2]],Table10[],6,FALSE)</f>
        <v>34th</v>
      </c>
    </row>
    <row r="206" spans="1:12">
      <c r="A206" t="s">
        <v>330</v>
      </c>
      <c r="B206" t="s">
        <v>331</v>
      </c>
      <c r="C206" s="1">
        <v>43831</v>
      </c>
      <c r="D206">
        <v>29.82</v>
      </c>
      <c r="E206">
        <v>13.33</v>
      </c>
      <c r="F206">
        <v>25.97</v>
      </c>
      <c r="H206">
        <f t="shared" si="3"/>
        <v>2020</v>
      </c>
      <c r="I206" s="4" t="str">
        <f>_xlfn.CONCAT(DATA[[#This Row],[Country]],DATA[[#This Row],[YEAR]])</f>
        <v>HR2020</v>
      </c>
      <c r="J206" t="str">
        <f>VLOOKUP(DATA[[#This Row],[KEY_2]],Table4[#All],8,FALSE)</f>
        <v>32th</v>
      </c>
      <c r="K206" t="str">
        <f>VLOOKUP(DATA[[#This Row],[KEY_2]],Table8[],5,FALSE)</f>
        <v>28th</v>
      </c>
      <c r="L206" t="str">
        <f>VLOOKUP(DATA[[#This Row],[KEY_2]],Table10[],6,FALSE)</f>
        <v>34th</v>
      </c>
    </row>
    <row r="207" spans="1:12">
      <c r="A207" t="s">
        <v>848</v>
      </c>
      <c r="B207" t="s">
        <v>849</v>
      </c>
      <c r="C207" s="1">
        <v>44470</v>
      </c>
      <c r="D207">
        <v>66.510000000000005</v>
      </c>
      <c r="E207">
        <v>35.32</v>
      </c>
      <c r="F207">
        <v>16.21</v>
      </c>
      <c r="H207">
        <f t="shared" si="3"/>
        <v>2021</v>
      </c>
      <c r="I207" s="4" t="str">
        <f>_xlfn.CONCAT(DATA[[#This Row],[Country]],DATA[[#This Row],[YEAR]])</f>
        <v>HR2021</v>
      </c>
      <c r="J207" t="str">
        <f>VLOOKUP(DATA[[#This Row],[KEY_2]],Table4[#All],8,FALSE)</f>
        <v>31th</v>
      </c>
      <c r="K207" t="str">
        <f>VLOOKUP(DATA[[#This Row],[KEY_2]],Table8[],5,FALSE)</f>
        <v>26th</v>
      </c>
      <c r="L207" t="str">
        <f>VLOOKUP(DATA[[#This Row],[KEY_2]],Table10[],6,FALSE)</f>
        <v>32nd</v>
      </c>
    </row>
    <row r="208" spans="1:12">
      <c r="A208" t="s">
        <v>700</v>
      </c>
      <c r="B208" t="s">
        <v>701</v>
      </c>
      <c r="C208" s="1">
        <v>44287</v>
      </c>
      <c r="D208">
        <v>48.04</v>
      </c>
      <c r="E208">
        <v>24.29</v>
      </c>
      <c r="F208">
        <v>19.13</v>
      </c>
      <c r="H208">
        <f t="shared" si="3"/>
        <v>2021</v>
      </c>
      <c r="I208" s="4" t="str">
        <f>_xlfn.CONCAT(DATA[[#This Row],[Country]],DATA[[#This Row],[YEAR]])</f>
        <v>HR2021</v>
      </c>
      <c r="J208" t="str">
        <f>VLOOKUP(DATA[[#This Row],[KEY_2]],Table4[#All],8,FALSE)</f>
        <v>31th</v>
      </c>
      <c r="K208" t="str">
        <f>VLOOKUP(DATA[[#This Row],[KEY_2]],Table8[],5,FALSE)</f>
        <v>26th</v>
      </c>
      <c r="L208" t="str">
        <f>VLOOKUP(DATA[[#This Row],[KEY_2]],Table10[],6,FALSE)</f>
        <v>32nd</v>
      </c>
    </row>
    <row r="209" spans="1:12">
      <c r="A209" t="s">
        <v>774</v>
      </c>
      <c r="B209" t="s">
        <v>775</v>
      </c>
      <c r="C209" s="1">
        <v>44378</v>
      </c>
      <c r="D209">
        <v>47.65</v>
      </c>
      <c r="E209">
        <v>25.79</v>
      </c>
      <c r="F209">
        <v>20.6</v>
      </c>
      <c r="H209">
        <f t="shared" si="3"/>
        <v>2021</v>
      </c>
      <c r="I209" s="4" t="str">
        <f>_xlfn.CONCAT(DATA[[#This Row],[Country]],DATA[[#This Row],[YEAR]])</f>
        <v>HR2021</v>
      </c>
      <c r="J209" t="str">
        <f>VLOOKUP(DATA[[#This Row],[KEY_2]],Table4[#All],8,FALSE)</f>
        <v>31th</v>
      </c>
      <c r="K209" t="str">
        <f>VLOOKUP(DATA[[#This Row],[KEY_2]],Table8[],5,FALSE)</f>
        <v>26th</v>
      </c>
      <c r="L209" t="str">
        <f>VLOOKUP(DATA[[#This Row],[KEY_2]],Table10[],6,FALSE)</f>
        <v>32nd</v>
      </c>
    </row>
    <row r="210" spans="1:12">
      <c r="A210" t="s">
        <v>626</v>
      </c>
      <c r="B210" t="s">
        <v>627</v>
      </c>
      <c r="C210" s="1">
        <v>44197</v>
      </c>
      <c r="D210">
        <v>43.1</v>
      </c>
      <c r="E210">
        <v>20.62</v>
      </c>
      <c r="F210">
        <v>18.989999999999998</v>
      </c>
      <c r="H210">
        <f t="shared" si="3"/>
        <v>2021</v>
      </c>
      <c r="I210" s="4" t="str">
        <f>_xlfn.CONCAT(DATA[[#This Row],[Country]],DATA[[#This Row],[YEAR]])</f>
        <v>HR2021</v>
      </c>
      <c r="J210" t="str">
        <f>VLOOKUP(DATA[[#This Row],[KEY_2]],Table4[#All],8,FALSE)</f>
        <v>31th</v>
      </c>
      <c r="K210" t="str">
        <f>VLOOKUP(DATA[[#This Row],[KEY_2]],Table8[],5,FALSE)</f>
        <v>26th</v>
      </c>
      <c r="L210" t="str">
        <f>VLOOKUP(DATA[[#This Row],[KEY_2]],Table10[],6,FALSE)</f>
        <v>32nd</v>
      </c>
    </row>
    <row r="211" spans="1:12">
      <c r="A211" t="s">
        <v>920</v>
      </c>
      <c r="B211" t="s">
        <v>921</v>
      </c>
      <c r="C211" s="1">
        <v>44562</v>
      </c>
      <c r="D211">
        <v>73.97</v>
      </c>
      <c r="E211">
        <v>38.81</v>
      </c>
      <c r="F211">
        <v>16.05</v>
      </c>
      <c r="H211">
        <f t="shared" si="3"/>
        <v>2022</v>
      </c>
      <c r="I211" s="4" t="str">
        <f>_xlfn.CONCAT(DATA[[#This Row],[Country]],DATA[[#This Row],[YEAR]])</f>
        <v>HR2022</v>
      </c>
      <c r="J211" t="str">
        <f>VLOOKUP(DATA[[#This Row],[KEY_2]],Table4[#All],8,FALSE)</f>
        <v>32th</v>
      </c>
      <c r="K211" t="str">
        <f>VLOOKUP(DATA[[#This Row],[KEY_2]],Table8[],5,FALSE)</f>
        <v>25th</v>
      </c>
      <c r="L211" t="str">
        <f>VLOOKUP(DATA[[#This Row],[KEY_2]],Table10[],6,FALSE)</f>
        <v>33rd</v>
      </c>
    </row>
    <row r="212" spans="1:12">
      <c r="A212" t="s">
        <v>996</v>
      </c>
      <c r="B212" t="s">
        <v>997</v>
      </c>
      <c r="C212" s="1">
        <v>44652</v>
      </c>
      <c r="D212">
        <v>73.5</v>
      </c>
      <c r="E212">
        <v>39.83</v>
      </c>
      <c r="F212">
        <v>17.43</v>
      </c>
      <c r="H212">
        <f t="shared" si="3"/>
        <v>2022</v>
      </c>
      <c r="I212" s="4" t="str">
        <f>_xlfn.CONCAT(DATA[[#This Row],[Country]],DATA[[#This Row],[YEAR]])</f>
        <v>HR2022</v>
      </c>
      <c r="J212" t="str">
        <f>VLOOKUP(DATA[[#This Row],[KEY_2]],Table4[#All],8,FALSE)</f>
        <v>32th</v>
      </c>
      <c r="K212" t="str">
        <f>VLOOKUP(DATA[[#This Row],[KEY_2]],Table8[],5,FALSE)</f>
        <v>25th</v>
      </c>
      <c r="L212" t="str">
        <f>VLOOKUP(DATA[[#This Row],[KEY_2]],Table10[],6,FALSE)</f>
        <v>33rd</v>
      </c>
    </row>
    <row r="213" spans="1:12">
      <c r="A213" t="s">
        <v>258</v>
      </c>
      <c r="B213" t="s">
        <v>259</v>
      </c>
      <c r="C213" s="1">
        <v>43739</v>
      </c>
      <c r="D213">
        <v>91.07</v>
      </c>
      <c r="E213">
        <v>42.87</v>
      </c>
      <c r="F213">
        <v>13.81</v>
      </c>
      <c r="H213">
        <f t="shared" si="3"/>
        <v>2019</v>
      </c>
      <c r="I213" s="4" t="str">
        <f>_xlfn.CONCAT(DATA[[#This Row],[Country]],DATA[[#This Row],[YEAR]])</f>
        <v>HU2019</v>
      </c>
      <c r="J213" t="str">
        <f>VLOOKUP(DATA[[#This Row],[KEY_2]],Table4[#All],8,FALSE)</f>
        <v>8th</v>
      </c>
      <c r="K213" t="str">
        <f>VLOOKUP(DATA[[#This Row],[KEY_2]],Table8[],5,FALSE)</f>
        <v>15th</v>
      </c>
      <c r="L213" t="str">
        <f>VLOOKUP(DATA[[#This Row],[KEY_2]],Table10[],6,FALSE)</f>
        <v>10th</v>
      </c>
    </row>
    <row r="214" spans="1:12">
      <c r="A214" t="s">
        <v>184</v>
      </c>
      <c r="B214" t="s">
        <v>185</v>
      </c>
      <c r="C214" s="1">
        <v>43647</v>
      </c>
      <c r="D214">
        <v>87.03</v>
      </c>
      <c r="E214">
        <v>39.99</v>
      </c>
      <c r="F214">
        <v>15.16</v>
      </c>
      <c r="H214">
        <f t="shared" si="3"/>
        <v>2019</v>
      </c>
      <c r="I214" s="4" t="str">
        <f>_xlfn.CONCAT(DATA[[#This Row],[Country]],DATA[[#This Row],[YEAR]])</f>
        <v>HU2019</v>
      </c>
      <c r="J214" t="str">
        <f>VLOOKUP(DATA[[#This Row],[KEY_2]],Table4[#All],8,FALSE)</f>
        <v>8th</v>
      </c>
      <c r="K214" t="str">
        <f>VLOOKUP(DATA[[#This Row],[KEY_2]],Table8[],5,FALSE)</f>
        <v>15th</v>
      </c>
      <c r="L214" t="str">
        <f>VLOOKUP(DATA[[#This Row],[KEY_2]],Table10[],6,FALSE)</f>
        <v>10th</v>
      </c>
    </row>
    <row r="215" spans="1:12">
      <c r="A215" t="s">
        <v>36</v>
      </c>
      <c r="B215" t="s">
        <v>37</v>
      </c>
      <c r="C215" s="1">
        <v>43466</v>
      </c>
      <c r="D215">
        <v>84.91</v>
      </c>
      <c r="E215">
        <v>35.97</v>
      </c>
      <c r="F215">
        <v>15.89</v>
      </c>
      <c r="H215">
        <f t="shared" si="3"/>
        <v>2019</v>
      </c>
      <c r="I215" s="4" t="str">
        <f>_xlfn.CONCAT(DATA[[#This Row],[Country]],DATA[[#This Row],[YEAR]])</f>
        <v>HU2019</v>
      </c>
      <c r="J215" t="str">
        <f>VLOOKUP(DATA[[#This Row],[KEY_2]],Table4[#All],8,FALSE)</f>
        <v>8th</v>
      </c>
      <c r="K215" t="str">
        <f>VLOOKUP(DATA[[#This Row],[KEY_2]],Table8[],5,FALSE)</f>
        <v>15th</v>
      </c>
      <c r="L215" t="str">
        <f>VLOOKUP(DATA[[#This Row],[KEY_2]],Table10[],6,FALSE)</f>
        <v>10th</v>
      </c>
    </row>
    <row r="216" spans="1:12">
      <c r="A216" t="s">
        <v>110</v>
      </c>
      <c r="B216" t="s">
        <v>111</v>
      </c>
      <c r="C216" s="1">
        <v>43556</v>
      </c>
      <c r="D216">
        <v>83.34</v>
      </c>
      <c r="E216">
        <v>36.99</v>
      </c>
      <c r="F216">
        <v>17.309999999999999</v>
      </c>
      <c r="H216">
        <f t="shared" si="3"/>
        <v>2019</v>
      </c>
      <c r="I216" s="4" t="str">
        <f>_xlfn.CONCAT(DATA[[#This Row],[Country]],DATA[[#This Row],[YEAR]])</f>
        <v>HU2019</v>
      </c>
      <c r="J216" t="str">
        <f>VLOOKUP(DATA[[#This Row],[KEY_2]],Table4[#All],8,FALSE)</f>
        <v>8th</v>
      </c>
      <c r="K216" t="str">
        <f>VLOOKUP(DATA[[#This Row],[KEY_2]],Table8[],5,FALSE)</f>
        <v>15th</v>
      </c>
      <c r="L216" t="str">
        <f>VLOOKUP(DATA[[#This Row],[KEY_2]],Table10[],6,FALSE)</f>
        <v>10th</v>
      </c>
    </row>
    <row r="217" spans="1:12">
      <c r="A217" t="s">
        <v>554</v>
      </c>
      <c r="B217" t="s">
        <v>555</v>
      </c>
      <c r="C217" s="1">
        <v>44105</v>
      </c>
      <c r="D217">
        <v>111.89</v>
      </c>
      <c r="E217">
        <v>58.06</v>
      </c>
      <c r="F217">
        <v>13.04</v>
      </c>
      <c r="H217">
        <f t="shared" si="3"/>
        <v>2020</v>
      </c>
      <c r="I217" s="4" t="str">
        <f>_xlfn.CONCAT(DATA[[#This Row],[Country]],DATA[[#This Row],[YEAR]])</f>
        <v>HU2020</v>
      </c>
      <c r="J217" t="str">
        <f>VLOOKUP(DATA[[#This Row],[KEY_2]],Table4[#All],8,FALSE)</f>
        <v>12th</v>
      </c>
      <c r="K217" t="str">
        <f>VLOOKUP(DATA[[#This Row],[KEY_2]],Table8[],5,FALSE)</f>
        <v>14th</v>
      </c>
      <c r="L217" t="str">
        <f>VLOOKUP(DATA[[#This Row],[KEY_2]],Table10[],6,FALSE)</f>
        <v>14th</v>
      </c>
    </row>
    <row r="218" spans="1:12">
      <c r="A218" t="s">
        <v>480</v>
      </c>
      <c r="B218" t="s">
        <v>481</v>
      </c>
      <c r="C218" s="1">
        <v>44013</v>
      </c>
      <c r="D218">
        <v>97.76</v>
      </c>
      <c r="E218">
        <v>46.77</v>
      </c>
      <c r="F218">
        <v>14.11</v>
      </c>
      <c r="H218">
        <f t="shared" si="3"/>
        <v>2020</v>
      </c>
      <c r="I218" s="4" t="str">
        <f>_xlfn.CONCAT(DATA[[#This Row],[Country]],DATA[[#This Row],[YEAR]])</f>
        <v>HU2020</v>
      </c>
      <c r="J218" t="str">
        <f>VLOOKUP(DATA[[#This Row],[KEY_2]],Table4[#All],8,FALSE)</f>
        <v>12th</v>
      </c>
      <c r="K218" t="str">
        <f>VLOOKUP(DATA[[#This Row],[KEY_2]],Table8[],5,FALSE)</f>
        <v>14th</v>
      </c>
      <c r="L218" t="str">
        <f>VLOOKUP(DATA[[#This Row],[KEY_2]],Table10[],6,FALSE)</f>
        <v>14th</v>
      </c>
    </row>
    <row r="219" spans="1:12">
      <c r="A219" t="s">
        <v>406</v>
      </c>
      <c r="B219" t="s">
        <v>407</v>
      </c>
      <c r="C219" s="1">
        <v>43922</v>
      </c>
      <c r="D219">
        <v>92.34</v>
      </c>
      <c r="E219">
        <v>45.32</v>
      </c>
      <c r="F219">
        <v>13.76</v>
      </c>
      <c r="H219">
        <f t="shared" si="3"/>
        <v>2020</v>
      </c>
      <c r="I219" s="4" t="str">
        <f>_xlfn.CONCAT(DATA[[#This Row],[Country]],DATA[[#This Row],[YEAR]])</f>
        <v>HU2020</v>
      </c>
      <c r="J219" t="str">
        <f>VLOOKUP(DATA[[#This Row],[KEY_2]],Table4[#All],8,FALSE)</f>
        <v>12th</v>
      </c>
      <c r="K219" t="str">
        <f>VLOOKUP(DATA[[#This Row],[KEY_2]],Table8[],5,FALSE)</f>
        <v>14th</v>
      </c>
      <c r="L219" t="str">
        <f>VLOOKUP(DATA[[#This Row],[KEY_2]],Table10[],6,FALSE)</f>
        <v>14th</v>
      </c>
    </row>
    <row r="220" spans="1:12">
      <c r="A220" t="s">
        <v>332</v>
      </c>
      <c r="B220" t="s">
        <v>333</v>
      </c>
      <c r="C220" s="1">
        <v>43831</v>
      </c>
      <c r="D220">
        <v>90.54</v>
      </c>
      <c r="E220">
        <v>43.61</v>
      </c>
      <c r="F220">
        <v>13.51</v>
      </c>
      <c r="H220">
        <f t="shared" si="3"/>
        <v>2020</v>
      </c>
      <c r="I220" s="4" t="str">
        <f>_xlfn.CONCAT(DATA[[#This Row],[Country]],DATA[[#This Row],[YEAR]])</f>
        <v>HU2020</v>
      </c>
      <c r="J220" t="str">
        <f>VLOOKUP(DATA[[#This Row],[KEY_2]],Table4[#All],8,FALSE)</f>
        <v>12th</v>
      </c>
      <c r="K220" t="str">
        <f>VLOOKUP(DATA[[#This Row],[KEY_2]],Table8[],5,FALSE)</f>
        <v>14th</v>
      </c>
      <c r="L220" t="str">
        <f>VLOOKUP(DATA[[#This Row],[KEY_2]],Table10[],6,FALSE)</f>
        <v>14th</v>
      </c>
    </row>
    <row r="221" spans="1:12">
      <c r="A221" t="s">
        <v>850</v>
      </c>
      <c r="B221" t="s">
        <v>851</v>
      </c>
      <c r="C221" s="1">
        <v>44470</v>
      </c>
      <c r="D221">
        <v>161.97</v>
      </c>
      <c r="E221">
        <v>79.47</v>
      </c>
      <c r="F221">
        <v>12.4</v>
      </c>
      <c r="H221">
        <f t="shared" si="3"/>
        <v>2021</v>
      </c>
      <c r="I221" s="4" t="str">
        <f>_xlfn.CONCAT(DATA[[#This Row],[Country]],DATA[[#This Row],[YEAR]])</f>
        <v>HU2021</v>
      </c>
      <c r="J221" t="str">
        <f>VLOOKUP(DATA[[#This Row],[KEY_2]],Table4[#All],8,FALSE)</f>
        <v>9th</v>
      </c>
      <c r="K221" t="str">
        <f>VLOOKUP(DATA[[#This Row],[KEY_2]],Table8[],5,FALSE)</f>
        <v>14th</v>
      </c>
      <c r="L221" t="str">
        <f>VLOOKUP(DATA[[#This Row],[KEY_2]],Table10[],6,FALSE)</f>
        <v>16th</v>
      </c>
    </row>
    <row r="222" spans="1:12">
      <c r="A222" t="s">
        <v>776</v>
      </c>
      <c r="B222" t="s">
        <v>777</v>
      </c>
      <c r="C222" s="1">
        <v>44378</v>
      </c>
      <c r="D222">
        <v>144.62</v>
      </c>
      <c r="E222">
        <v>68.709999999999994</v>
      </c>
      <c r="F222">
        <v>13.18</v>
      </c>
      <c r="H222">
        <f t="shared" si="3"/>
        <v>2021</v>
      </c>
      <c r="I222" s="4" t="str">
        <f>_xlfn.CONCAT(DATA[[#This Row],[Country]],DATA[[#This Row],[YEAR]])</f>
        <v>HU2021</v>
      </c>
      <c r="J222" t="str">
        <f>VLOOKUP(DATA[[#This Row],[KEY_2]],Table4[#All],8,FALSE)</f>
        <v>9th</v>
      </c>
      <c r="K222" t="str">
        <f>VLOOKUP(DATA[[#This Row],[KEY_2]],Table8[],5,FALSE)</f>
        <v>14th</v>
      </c>
      <c r="L222" t="str">
        <f>VLOOKUP(DATA[[#This Row],[KEY_2]],Table10[],6,FALSE)</f>
        <v>16th</v>
      </c>
    </row>
    <row r="223" spans="1:12">
      <c r="A223" t="s">
        <v>702</v>
      </c>
      <c r="B223" t="s">
        <v>703</v>
      </c>
      <c r="C223" s="1">
        <v>44287</v>
      </c>
      <c r="D223">
        <v>139.86000000000001</v>
      </c>
      <c r="E223">
        <v>65.099999999999994</v>
      </c>
      <c r="F223">
        <v>12.97</v>
      </c>
      <c r="H223">
        <f t="shared" si="3"/>
        <v>2021</v>
      </c>
      <c r="I223" s="4" t="str">
        <f>_xlfn.CONCAT(DATA[[#This Row],[Country]],DATA[[#This Row],[YEAR]])</f>
        <v>HU2021</v>
      </c>
      <c r="J223" t="str">
        <f>VLOOKUP(DATA[[#This Row],[KEY_2]],Table4[#All],8,FALSE)</f>
        <v>9th</v>
      </c>
      <c r="K223" t="str">
        <f>VLOOKUP(DATA[[#This Row],[KEY_2]],Table8[],5,FALSE)</f>
        <v>14th</v>
      </c>
      <c r="L223" t="str">
        <f>VLOOKUP(DATA[[#This Row],[KEY_2]],Table10[],6,FALSE)</f>
        <v>16th</v>
      </c>
    </row>
    <row r="224" spans="1:12">
      <c r="A224" t="s">
        <v>628</v>
      </c>
      <c r="B224" t="s">
        <v>629</v>
      </c>
      <c r="C224" s="1">
        <v>44197</v>
      </c>
      <c r="D224">
        <v>128.16999999999999</v>
      </c>
      <c r="E224">
        <v>64.78</v>
      </c>
      <c r="F224">
        <v>12.5</v>
      </c>
      <c r="H224">
        <f t="shared" si="3"/>
        <v>2021</v>
      </c>
      <c r="I224" s="4" t="str">
        <f>_xlfn.CONCAT(DATA[[#This Row],[Country]],DATA[[#This Row],[YEAR]])</f>
        <v>HU2021</v>
      </c>
      <c r="J224" t="str">
        <f>VLOOKUP(DATA[[#This Row],[KEY_2]],Table4[#All],8,FALSE)</f>
        <v>9th</v>
      </c>
      <c r="K224" t="str">
        <f>VLOOKUP(DATA[[#This Row],[KEY_2]],Table8[],5,FALSE)</f>
        <v>14th</v>
      </c>
      <c r="L224" t="str">
        <f>VLOOKUP(DATA[[#This Row],[KEY_2]],Table10[],6,FALSE)</f>
        <v>16th</v>
      </c>
    </row>
    <row r="225" spans="1:12">
      <c r="A225" t="s">
        <v>922</v>
      </c>
      <c r="B225" t="s">
        <v>923</v>
      </c>
      <c r="C225" s="1">
        <v>44562</v>
      </c>
      <c r="D225">
        <v>170.98</v>
      </c>
      <c r="E225">
        <v>85.01</v>
      </c>
      <c r="F225">
        <v>12.39</v>
      </c>
      <c r="H225">
        <f t="shared" si="3"/>
        <v>2022</v>
      </c>
      <c r="I225" s="4" t="str">
        <f>_xlfn.CONCAT(DATA[[#This Row],[Country]],DATA[[#This Row],[YEAR]])</f>
        <v>HU2022</v>
      </c>
      <c r="J225" t="str">
        <f>VLOOKUP(DATA[[#This Row],[KEY_2]],Table4[#All],8,FALSE)</f>
        <v>7th</v>
      </c>
      <c r="K225" t="str">
        <f>VLOOKUP(DATA[[#This Row],[KEY_2]],Table8[],5,FALSE)</f>
        <v>15th</v>
      </c>
      <c r="L225" t="str">
        <f>VLOOKUP(DATA[[#This Row],[KEY_2]],Table10[],6,FALSE)</f>
        <v>20th</v>
      </c>
    </row>
    <row r="226" spans="1:12">
      <c r="A226" t="s">
        <v>998</v>
      </c>
      <c r="B226" t="s">
        <v>999</v>
      </c>
      <c r="C226" s="1">
        <v>44652</v>
      </c>
      <c r="D226">
        <v>165.62</v>
      </c>
      <c r="E226">
        <v>82.22</v>
      </c>
      <c r="F226">
        <v>13.64</v>
      </c>
      <c r="H226">
        <f t="shared" si="3"/>
        <v>2022</v>
      </c>
      <c r="I226" s="4" t="str">
        <f>_xlfn.CONCAT(DATA[[#This Row],[Country]],DATA[[#This Row],[YEAR]])</f>
        <v>HU2022</v>
      </c>
      <c r="J226" t="str">
        <f>VLOOKUP(DATA[[#This Row],[KEY_2]],Table4[#All],8,FALSE)</f>
        <v>7th</v>
      </c>
      <c r="K226" t="str">
        <f>VLOOKUP(DATA[[#This Row],[KEY_2]],Table8[],5,FALSE)</f>
        <v>15th</v>
      </c>
      <c r="L226" t="str">
        <f>VLOOKUP(DATA[[#This Row],[KEY_2]],Table10[],6,FALSE)</f>
        <v>20th</v>
      </c>
    </row>
    <row r="227" spans="1:12">
      <c r="A227" t="s">
        <v>260</v>
      </c>
      <c r="B227" t="s">
        <v>261</v>
      </c>
      <c r="C227" s="1">
        <v>43739</v>
      </c>
      <c r="D227">
        <v>67.98</v>
      </c>
      <c r="E227">
        <v>23.36</v>
      </c>
      <c r="F227">
        <v>25.86</v>
      </c>
      <c r="H227">
        <f t="shared" si="3"/>
        <v>2019</v>
      </c>
      <c r="I227" s="4" t="str">
        <f>_xlfn.CONCAT(DATA[[#This Row],[Country]],DATA[[#This Row],[YEAR]])</f>
        <v>IE2019</v>
      </c>
      <c r="J227" t="str">
        <f>VLOOKUP(DATA[[#This Row],[KEY_2]],Table4[#All],8,FALSE)</f>
        <v>18th</v>
      </c>
      <c r="K227" t="str">
        <f>VLOOKUP(DATA[[#This Row],[KEY_2]],Table8[],5,FALSE)</f>
        <v>20th</v>
      </c>
      <c r="L227" t="str">
        <f>VLOOKUP(DATA[[#This Row],[KEY_2]],Table10[],6,FALSE)</f>
        <v>33rd</v>
      </c>
    </row>
    <row r="228" spans="1:12">
      <c r="A228" t="s">
        <v>186</v>
      </c>
      <c r="B228" t="s">
        <v>187</v>
      </c>
      <c r="C228" s="1">
        <v>43647</v>
      </c>
      <c r="D228">
        <v>66.739999999999995</v>
      </c>
      <c r="E228">
        <v>19.84</v>
      </c>
      <c r="F228">
        <v>28.44</v>
      </c>
      <c r="H228">
        <f t="shared" si="3"/>
        <v>2019</v>
      </c>
      <c r="I228" s="4" t="str">
        <f>_xlfn.CONCAT(DATA[[#This Row],[Country]],DATA[[#This Row],[YEAR]])</f>
        <v>IE2019</v>
      </c>
      <c r="J228" t="str">
        <f>VLOOKUP(DATA[[#This Row],[KEY_2]],Table4[#All],8,FALSE)</f>
        <v>18th</v>
      </c>
      <c r="K228" t="str">
        <f>VLOOKUP(DATA[[#This Row],[KEY_2]],Table8[],5,FALSE)</f>
        <v>20th</v>
      </c>
      <c r="L228" t="str">
        <f>VLOOKUP(DATA[[#This Row],[KEY_2]],Table10[],6,FALSE)</f>
        <v>33rd</v>
      </c>
    </row>
    <row r="229" spans="1:12">
      <c r="A229" t="s">
        <v>112</v>
      </c>
      <c r="B229" t="s">
        <v>113</v>
      </c>
      <c r="C229" s="1">
        <v>43556</v>
      </c>
      <c r="D229">
        <v>57</v>
      </c>
      <c r="E229">
        <v>19.23</v>
      </c>
      <c r="F229">
        <v>32.17</v>
      </c>
      <c r="H229">
        <f t="shared" si="3"/>
        <v>2019</v>
      </c>
      <c r="I229" s="4" t="str">
        <f>_xlfn.CONCAT(DATA[[#This Row],[Country]],DATA[[#This Row],[YEAR]])</f>
        <v>IE2019</v>
      </c>
      <c r="J229" t="str">
        <f>VLOOKUP(DATA[[#This Row],[KEY_2]],Table4[#All],8,FALSE)</f>
        <v>18th</v>
      </c>
      <c r="K229" t="str">
        <f>VLOOKUP(DATA[[#This Row],[KEY_2]],Table8[],5,FALSE)</f>
        <v>20th</v>
      </c>
      <c r="L229" t="str">
        <f>VLOOKUP(DATA[[#This Row],[KEY_2]],Table10[],6,FALSE)</f>
        <v>33rd</v>
      </c>
    </row>
    <row r="230" spans="1:12">
      <c r="A230" t="s">
        <v>38</v>
      </c>
      <c r="B230" t="s">
        <v>39</v>
      </c>
      <c r="C230" s="1">
        <v>43466</v>
      </c>
      <c r="D230">
        <v>47.45</v>
      </c>
      <c r="E230">
        <v>17.739999999999998</v>
      </c>
      <c r="F230">
        <v>34.99</v>
      </c>
      <c r="H230">
        <f t="shared" si="3"/>
        <v>2019</v>
      </c>
      <c r="I230" s="4" t="str">
        <f>_xlfn.CONCAT(DATA[[#This Row],[Country]],DATA[[#This Row],[YEAR]])</f>
        <v>IE2019</v>
      </c>
      <c r="J230" t="str">
        <f>VLOOKUP(DATA[[#This Row],[KEY_2]],Table4[#All],8,FALSE)</f>
        <v>18th</v>
      </c>
      <c r="K230" t="str">
        <f>VLOOKUP(DATA[[#This Row],[KEY_2]],Table8[],5,FALSE)</f>
        <v>20th</v>
      </c>
      <c r="L230" t="str">
        <f>VLOOKUP(DATA[[#This Row],[KEY_2]],Table10[],6,FALSE)</f>
        <v>33rd</v>
      </c>
    </row>
    <row r="231" spans="1:12">
      <c r="A231" t="s">
        <v>556</v>
      </c>
      <c r="B231" t="s">
        <v>557</v>
      </c>
      <c r="C231" s="1">
        <v>44105</v>
      </c>
      <c r="D231">
        <v>80.930000000000007</v>
      </c>
      <c r="E231">
        <v>25.26</v>
      </c>
      <c r="F231">
        <v>20.93</v>
      </c>
      <c r="H231">
        <f t="shared" si="3"/>
        <v>2020</v>
      </c>
      <c r="I231" s="4" t="str">
        <f>_xlfn.CONCAT(DATA[[#This Row],[Country]],DATA[[#This Row],[YEAR]])</f>
        <v>IE2020</v>
      </c>
      <c r="J231" t="str">
        <f>VLOOKUP(DATA[[#This Row],[KEY_2]],Table4[#All],8,FALSE)</f>
        <v>19th</v>
      </c>
      <c r="K231" t="str">
        <f>VLOOKUP(DATA[[#This Row],[KEY_2]],Table8[],5,FALSE)</f>
        <v>20th</v>
      </c>
      <c r="L231" t="str">
        <f>VLOOKUP(DATA[[#This Row],[KEY_2]],Table10[],6,FALSE)</f>
        <v>33rd</v>
      </c>
    </row>
    <row r="232" spans="1:12">
      <c r="A232" t="s">
        <v>482</v>
      </c>
      <c r="B232" t="s">
        <v>483</v>
      </c>
      <c r="C232" s="1">
        <v>44013</v>
      </c>
      <c r="D232">
        <v>75.180000000000007</v>
      </c>
      <c r="E232">
        <v>24.33</v>
      </c>
      <c r="F232">
        <v>21.8</v>
      </c>
      <c r="H232">
        <f t="shared" si="3"/>
        <v>2020</v>
      </c>
      <c r="I232" s="4" t="str">
        <f>_xlfn.CONCAT(DATA[[#This Row],[Country]],DATA[[#This Row],[YEAR]])</f>
        <v>IE2020</v>
      </c>
      <c r="J232" t="str">
        <f>VLOOKUP(DATA[[#This Row],[KEY_2]],Table4[#All],8,FALSE)</f>
        <v>19th</v>
      </c>
      <c r="K232" t="str">
        <f>VLOOKUP(DATA[[#This Row],[KEY_2]],Table8[],5,FALSE)</f>
        <v>20th</v>
      </c>
      <c r="L232" t="str">
        <f>VLOOKUP(DATA[[#This Row],[KEY_2]],Table10[],6,FALSE)</f>
        <v>33rd</v>
      </c>
    </row>
    <row r="233" spans="1:12">
      <c r="A233" t="s">
        <v>408</v>
      </c>
      <c r="B233" t="s">
        <v>409</v>
      </c>
      <c r="C233" s="1">
        <v>43922</v>
      </c>
      <c r="D233">
        <v>69.56</v>
      </c>
      <c r="E233">
        <v>22.87</v>
      </c>
      <c r="F233">
        <v>25.72</v>
      </c>
      <c r="H233">
        <f t="shared" si="3"/>
        <v>2020</v>
      </c>
      <c r="I233" s="4" t="str">
        <f>_xlfn.CONCAT(DATA[[#This Row],[Country]],DATA[[#This Row],[YEAR]])</f>
        <v>IE2020</v>
      </c>
      <c r="J233" t="str">
        <f>VLOOKUP(DATA[[#This Row],[KEY_2]],Table4[#All],8,FALSE)</f>
        <v>19th</v>
      </c>
      <c r="K233" t="str">
        <f>VLOOKUP(DATA[[#This Row],[KEY_2]],Table8[],5,FALSE)</f>
        <v>20th</v>
      </c>
      <c r="L233" t="str">
        <f>VLOOKUP(DATA[[#This Row],[KEY_2]],Table10[],6,FALSE)</f>
        <v>33rd</v>
      </c>
    </row>
    <row r="234" spans="1:12">
      <c r="A234" t="s">
        <v>334</v>
      </c>
      <c r="B234" t="s">
        <v>335</v>
      </c>
      <c r="C234" s="1">
        <v>43831</v>
      </c>
      <c r="D234">
        <v>67.41</v>
      </c>
      <c r="E234">
        <v>22.67</v>
      </c>
      <c r="F234">
        <v>26.23</v>
      </c>
      <c r="H234">
        <f t="shared" si="3"/>
        <v>2020</v>
      </c>
      <c r="I234" s="4" t="str">
        <f>_xlfn.CONCAT(DATA[[#This Row],[Country]],DATA[[#This Row],[YEAR]])</f>
        <v>IE2020</v>
      </c>
      <c r="J234" t="str">
        <f>VLOOKUP(DATA[[#This Row],[KEY_2]],Table4[#All],8,FALSE)</f>
        <v>19th</v>
      </c>
      <c r="K234" t="str">
        <f>VLOOKUP(DATA[[#This Row],[KEY_2]],Table8[],5,FALSE)</f>
        <v>20th</v>
      </c>
      <c r="L234" t="str">
        <f>VLOOKUP(DATA[[#This Row],[KEY_2]],Table10[],6,FALSE)</f>
        <v>33rd</v>
      </c>
    </row>
    <row r="235" spans="1:12">
      <c r="A235" t="s">
        <v>852</v>
      </c>
      <c r="B235" t="s">
        <v>853</v>
      </c>
      <c r="C235" s="1">
        <v>44470</v>
      </c>
      <c r="D235">
        <v>116.47</v>
      </c>
      <c r="E235">
        <v>30.78</v>
      </c>
      <c r="F235">
        <v>18.91</v>
      </c>
      <c r="H235">
        <f t="shared" si="3"/>
        <v>2021</v>
      </c>
      <c r="I235" s="4" t="str">
        <f>_xlfn.CONCAT(DATA[[#This Row],[Country]],DATA[[#This Row],[YEAR]])</f>
        <v>IE2021</v>
      </c>
      <c r="J235" t="str">
        <f>VLOOKUP(DATA[[#This Row],[KEY_2]],Table4[#All],8,FALSE)</f>
        <v>17th</v>
      </c>
      <c r="K235" t="str">
        <f>VLOOKUP(DATA[[#This Row],[KEY_2]],Table8[],5,FALSE)</f>
        <v>24th</v>
      </c>
      <c r="L235" t="str">
        <f>VLOOKUP(DATA[[#This Row],[KEY_2]],Table10[],6,FALSE)</f>
        <v>34th</v>
      </c>
    </row>
    <row r="236" spans="1:12">
      <c r="A236" t="s">
        <v>778</v>
      </c>
      <c r="B236" t="s">
        <v>779</v>
      </c>
      <c r="C236" s="1">
        <v>44378</v>
      </c>
      <c r="D236">
        <v>109.5</v>
      </c>
      <c r="E236">
        <v>29.38</v>
      </c>
      <c r="F236">
        <v>17.7</v>
      </c>
      <c r="H236">
        <f t="shared" si="3"/>
        <v>2021</v>
      </c>
      <c r="I236" s="4" t="str">
        <f>_xlfn.CONCAT(DATA[[#This Row],[Country]],DATA[[#This Row],[YEAR]])</f>
        <v>IE2021</v>
      </c>
      <c r="J236" t="str">
        <f>VLOOKUP(DATA[[#This Row],[KEY_2]],Table4[#All],8,FALSE)</f>
        <v>17th</v>
      </c>
      <c r="K236" t="str">
        <f>VLOOKUP(DATA[[#This Row],[KEY_2]],Table8[],5,FALSE)</f>
        <v>24th</v>
      </c>
      <c r="L236" t="str">
        <f>VLOOKUP(DATA[[#This Row],[KEY_2]],Table10[],6,FALSE)</f>
        <v>34th</v>
      </c>
    </row>
    <row r="237" spans="1:12">
      <c r="A237" t="s">
        <v>704</v>
      </c>
      <c r="B237" t="s">
        <v>705</v>
      </c>
      <c r="C237" s="1">
        <v>44287</v>
      </c>
      <c r="D237">
        <v>105.28</v>
      </c>
      <c r="E237">
        <v>28.92</v>
      </c>
      <c r="F237">
        <v>22.1</v>
      </c>
      <c r="H237">
        <f t="shared" si="3"/>
        <v>2021</v>
      </c>
      <c r="I237" s="4" t="str">
        <f>_xlfn.CONCAT(DATA[[#This Row],[Country]],DATA[[#This Row],[YEAR]])</f>
        <v>IE2021</v>
      </c>
      <c r="J237" t="str">
        <f>VLOOKUP(DATA[[#This Row],[KEY_2]],Table4[#All],8,FALSE)</f>
        <v>17th</v>
      </c>
      <c r="K237" t="str">
        <f>VLOOKUP(DATA[[#This Row],[KEY_2]],Table8[],5,FALSE)</f>
        <v>24th</v>
      </c>
      <c r="L237" t="str">
        <f>VLOOKUP(DATA[[#This Row],[KEY_2]],Table10[],6,FALSE)</f>
        <v>34th</v>
      </c>
    </row>
    <row r="238" spans="1:12">
      <c r="A238" t="s">
        <v>630</v>
      </c>
      <c r="B238" t="s">
        <v>631</v>
      </c>
      <c r="C238" s="1">
        <v>44197</v>
      </c>
      <c r="D238">
        <v>85.23</v>
      </c>
      <c r="E238">
        <v>25.78</v>
      </c>
      <c r="F238">
        <v>25.24</v>
      </c>
      <c r="H238">
        <f t="shared" si="3"/>
        <v>2021</v>
      </c>
      <c r="I238" s="4" t="str">
        <f>_xlfn.CONCAT(DATA[[#This Row],[Country]],DATA[[#This Row],[YEAR]])</f>
        <v>IE2021</v>
      </c>
      <c r="J238" t="str">
        <f>VLOOKUP(DATA[[#This Row],[KEY_2]],Table4[#All],8,FALSE)</f>
        <v>17th</v>
      </c>
      <c r="K238" t="str">
        <f>VLOOKUP(DATA[[#This Row],[KEY_2]],Table8[],5,FALSE)</f>
        <v>24th</v>
      </c>
      <c r="L238" t="str">
        <f>VLOOKUP(DATA[[#This Row],[KEY_2]],Table10[],6,FALSE)</f>
        <v>34th</v>
      </c>
    </row>
    <row r="239" spans="1:12">
      <c r="A239" t="s">
        <v>1000</v>
      </c>
      <c r="B239" t="s">
        <v>1001</v>
      </c>
      <c r="C239" s="1">
        <v>44652</v>
      </c>
      <c r="D239">
        <v>127.12</v>
      </c>
      <c r="E239">
        <v>32.630000000000003</v>
      </c>
      <c r="F239">
        <v>17.899999999999999</v>
      </c>
      <c r="H239">
        <f t="shared" si="3"/>
        <v>2022</v>
      </c>
      <c r="I239" s="4" t="str">
        <f>_xlfn.CONCAT(DATA[[#This Row],[Country]],DATA[[#This Row],[YEAR]])</f>
        <v>IE2022</v>
      </c>
      <c r="J239" t="str">
        <f>VLOOKUP(DATA[[#This Row],[KEY_2]],Table4[#All],8,FALSE)</f>
        <v>17th</v>
      </c>
      <c r="K239" t="str">
        <f>VLOOKUP(DATA[[#This Row],[KEY_2]],Table8[],5,FALSE)</f>
        <v>27th</v>
      </c>
      <c r="L239" t="str">
        <f>VLOOKUP(DATA[[#This Row],[KEY_2]],Table10[],6,FALSE)</f>
        <v>36th</v>
      </c>
    </row>
    <row r="240" spans="1:12">
      <c r="A240" t="s">
        <v>924</v>
      </c>
      <c r="B240" t="s">
        <v>925</v>
      </c>
      <c r="C240" s="1">
        <v>44562</v>
      </c>
      <c r="D240">
        <v>122.98</v>
      </c>
      <c r="E240">
        <v>31.93</v>
      </c>
      <c r="F240">
        <v>18.260000000000002</v>
      </c>
      <c r="H240">
        <f t="shared" si="3"/>
        <v>2022</v>
      </c>
      <c r="I240" s="4" t="str">
        <f>_xlfn.CONCAT(DATA[[#This Row],[Country]],DATA[[#This Row],[YEAR]])</f>
        <v>IE2022</v>
      </c>
      <c r="J240" t="str">
        <f>VLOOKUP(DATA[[#This Row],[KEY_2]],Table4[#All],8,FALSE)</f>
        <v>17th</v>
      </c>
      <c r="K240" t="str">
        <f>VLOOKUP(DATA[[#This Row],[KEY_2]],Table8[],5,FALSE)</f>
        <v>27th</v>
      </c>
      <c r="L240" t="str">
        <f>VLOOKUP(DATA[[#This Row],[KEY_2]],Table10[],6,FALSE)</f>
        <v>36th</v>
      </c>
    </row>
    <row r="241" spans="1:12">
      <c r="A241" t="s">
        <v>262</v>
      </c>
      <c r="B241" t="s">
        <v>263</v>
      </c>
      <c r="C241" s="1">
        <v>43739</v>
      </c>
      <c r="D241">
        <v>116.05</v>
      </c>
      <c r="E241">
        <v>117.36</v>
      </c>
      <c r="F241">
        <v>6.54</v>
      </c>
      <c r="H241">
        <f t="shared" si="3"/>
        <v>2019</v>
      </c>
      <c r="I241" s="4" t="str">
        <f>_xlfn.CONCAT(DATA[[#This Row],[Country]],DATA[[#This Row],[YEAR]])</f>
        <v>IS2019</v>
      </c>
      <c r="J241" t="str">
        <f>VLOOKUP(DATA[[#This Row],[KEY_2]],Table4[#All],8,FALSE)</f>
        <v>1st</v>
      </c>
      <c r="K241" t="str">
        <f>VLOOKUP(DATA[[#This Row],[KEY_2]],Table8[],5,FALSE)</f>
        <v>1st</v>
      </c>
      <c r="L241" t="str">
        <f>VLOOKUP(DATA[[#This Row],[KEY_2]],Table10[],6,FALSE)</f>
        <v>1st</v>
      </c>
    </row>
    <row r="242" spans="1:12">
      <c r="A242" t="s">
        <v>40</v>
      </c>
      <c r="B242" t="s">
        <v>41</v>
      </c>
      <c r="C242" s="1">
        <v>43466</v>
      </c>
      <c r="D242">
        <v>100.26</v>
      </c>
      <c r="E242">
        <v>91.93</v>
      </c>
      <c r="F242">
        <v>10.81</v>
      </c>
      <c r="H242">
        <f t="shared" si="3"/>
        <v>2019</v>
      </c>
      <c r="I242" s="4" t="str">
        <f>_xlfn.CONCAT(DATA[[#This Row],[Country]],DATA[[#This Row],[YEAR]])</f>
        <v>IS2019</v>
      </c>
      <c r="J242" t="str">
        <f>VLOOKUP(DATA[[#This Row],[KEY_2]],Table4[#All],8,FALSE)</f>
        <v>1st</v>
      </c>
      <c r="K242" t="str">
        <f>VLOOKUP(DATA[[#This Row],[KEY_2]],Table8[],5,FALSE)</f>
        <v>1st</v>
      </c>
      <c r="L242" t="str">
        <f>VLOOKUP(DATA[[#This Row],[KEY_2]],Table10[],6,FALSE)</f>
        <v>1st</v>
      </c>
    </row>
    <row r="243" spans="1:12">
      <c r="A243" t="s">
        <v>188</v>
      </c>
      <c r="B243" t="s">
        <v>189</v>
      </c>
      <c r="C243" s="1">
        <v>43647</v>
      </c>
      <c r="D243">
        <v>97.94</v>
      </c>
      <c r="E243">
        <v>93.82</v>
      </c>
      <c r="F243">
        <v>9.59</v>
      </c>
      <c r="H243">
        <f t="shared" si="3"/>
        <v>2019</v>
      </c>
      <c r="I243" s="4" t="str">
        <f>_xlfn.CONCAT(DATA[[#This Row],[Country]],DATA[[#This Row],[YEAR]])</f>
        <v>IS2019</v>
      </c>
      <c r="J243" t="str">
        <f>VLOOKUP(DATA[[#This Row],[KEY_2]],Table4[#All],8,FALSE)</f>
        <v>1st</v>
      </c>
      <c r="K243" t="str">
        <f>VLOOKUP(DATA[[#This Row],[KEY_2]],Table8[],5,FALSE)</f>
        <v>1st</v>
      </c>
      <c r="L243" t="str">
        <f>VLOOKUP(DATA[[#This Row],[KEY_2]],Table10[],6,FALSE)</f>
        <v>1st</v>
      </c>
    </row>
    <row r="244" spans="1:12">
      <c r="A244" t="s">
        <v>114</v>
      </c>
      <c r="B244" t="s">
        <v>115</v>
      </c>
      <c r="C244" s="1">
        <v>43556</v>
      </c>
      <c r="D244">
        <v>92.72</v>
      </c>
      <c r="E244">
        <v>85.18</v>
      </c>
      <c r="F244">
        <v>14.13</v>
      </c>
      <c r="H244">
        <f t="shared" si="3"/>
        <v>2019</v>
      </c>
      <c r="I244" s="4" t="str">
        <f>_xlfn.CONCAT(DATA[[#This Row],[Country]],DATA[[#This Row],[YEAR]])</f>
        <v>IS2019</v>
      </c>
      <c r="J244" t="str">
        <f>VLOOKUP(DATA[[#This Row],[KEY_2]],Table4[#All],8,FALSE)</f>
        <v>1st</v>
      </c>
      <c r="K244" t="str">
        <f>VLOOKUP(DATA[[#This Row],[KEY_2]],Table8[],5,FALSE)</f>
        <v>1st</v>
      </c>
      <c r="L244" t="str">
        <f>VLOOKUP(DATA[[#This Row],[KEY_2]],Table10[],6,FALSE)</f>
        <v>1st</v>
      </c>
    </row>
    <row r="245" spans="1:12">
      <c r="A245" t="s">
        <v>558</v>
      </c>
      <c r="B245" t="s">
        <v>559</v>
      </c>
      <c r="C245" s="1">
        <v>44105</v>
      </c>
      <c r="D245">
        <v>165.17</v>
      </c>
      <c r="E245">
        <v>153.53</v>
      </c>
      <c r="F245">
        <v>5.18</v>
      </c>
      <c r="H245">
        <f t="shared" si="3"/>
        <v>2020</v>
      </c>
      <c r="I245" s="4" t="str">
        <f>_xlfn.CONCAT(DATA[[#This Row],[Country]],DATA[[#This Row],[YEAR]])</f>
        <v>IS2020</v>
      </c>
      <c r="J245" t="str">
        <f>VLOOKUP(DATA[[#This Row],[KEY_2]],Table4[#All],8,FALSE)</f>
        <v>1st</v>
      </c>
      <c r="K245" t="str">
        <f>VLOOKUP(DATA[[#This Row],[KEY_2]],Table8[],5,FALSE)</f>
        <v>1st</v>
      </c>
      <c r="L245" t="str">
        <f>VLOOKUP(DATA[[#This Row],[KEY_2]],Table10[],6,FALSE)</f>
        <v>1st</v>
      </c>
    </row>
    <row r="246" spans="1:12">
      <c r="A246" t="s">
        <v>410</v>
      </c>
      <c r="B246" t="s">
        <v>411</v>
      </c>
      <c r="C246" s="1">
        <v>43922</v>
      </c>
      <c r="D246">
        <v>139.79</v>
      </c>
      <c r="E246">
        <v>134.16999999999999</v>
      </c>
      <c r="F246">
        <v>6.75</v>
      </c>
      <c r="H246">
        <f t="shared" si="3"/>
        <v>2020</v>
      </c>
      <c r="I246" s="4" t="str">
        <f>_xlfn.CONCAT(DATA[[#This Row],[Country]],DATA[[#This Row],[YEAR]])</f>
        <v>IS2020</v>
      </c>
      <c r="J246" t="str">
        <f>VLOOKUP(DATA[[#This Row],[KEY_2]],Table4[#All],8,FALSE)</f>
        <v>1st</v>
      </c>
      <c r="K246" t="str">
        <f>VLOOKUP(DATA[[#This Row],[KEY_2]],Table8[],5,FALSE)</f>
        <v>1st</v>
      </c>
      <c r="L246" t="str">
        <f>VLOOKUP(DATA[[#This Row],[KEY_2]],Table10[],6,FALSE)</f>
        <v>1st</v>
      </c>
    </row>
    <row r="247" spans="1:12">
      <c r="A247" t="s">
        <v>484</v>
      </c>
      <c r="B247" t="s">
        <v>485</v>
      </c>
      <c r="C247" s="1">
        <v>44013</v>
      </c>
      <c r="D247">
        <v>136.28</v>
      </c>
      <c r="E247">
        <v>128.22999999999999</v>
      </c>
      <c r="F247">
        <v>7.37</v>
      </c>
      <c r="H247">
        <f t="shared" si="3"/>
        <v>2020</v>
      </c>
      <c r="I247" s="4" t="str">
        <f>_xlfn.CONCAT(DATA[[#This Row],[Country]],DATA[[#This Row],[YEAR]])</f>
        <v>IS2020</v>
      </c>
      <c r="J247" t="str">
        <f>VLOOKUP(DATA[[#This Row],[KEY_2]],Table4[#All],8,FALSE)</f>
        <v>1st</v>
      </c>
      <c r="K247" t="str">
        <f>VLOOKUP(DATA[[#This Row],[KEY_2]],Table8[],5,FALSE)</f>
        <v>1st</v>
      </c>
      <c r="L247" t="str">
        <f>VLOOKUP(DATA[[#This Row],[KEY_2]],Table10[],6,FALSE)</f>
        <v>1st</v>
      </c>
    </row>
    <row r="248" spans="1:12">
      <c r="A248" t="s">
        <v>336</v>
      </c>
      <c r="B248" t="s">
        <v>337</v>
      </c>
      <c r="C248" s="1">
        <v>43831</v>
      </c>
      <c r="D248">
        <v>126.07</v>
      </c>
      <c r="E248">
        <v>127.24</v>
      </c>
      <c r="F248">
        <v>6.52</v>
      </c>
      <c r="H248">
        <f t="shared" si="3"/>
        <v>2020</v>
      </c>
      <c r="I248" s="4" t="str">
        <f>_xlfn.CONCAT(DATA[[#This Row],[Country]],DATA[[#This Row],[YEAR]])</f>
        <v>IS2020</v>
      </c>
      <c r="J248" t="str">
        <f>VLOOKUP(DATA[[#This Row],[KEY_2]],Table4[#All],8,FALSE)</f>
        <v>1st</v>
      </c>
      <c r="K248" t="str">
        <f>VLOOKUP(DATA[[#This Row],[KEY_2]],Table8[],5,FALSE)</f>
        <v>1st</v>
      </c>
      <c r="L248" t="str">
        <f>VLOOKUP(DATA[[#This Row],[KEY_2]],Table10[],6,FALSE)</f>
        <v>1st</v>
      </c>
    </row>
    <row r="249" spans="1:12">
      <c r="A249" t="s">
        <v>854</v>
      </c>
      <c r="B249" t="s">
        <v>855</v>
      </c>
      <c r="C249" s="1">
        <v>44470</v>
      </c>
      <c r="D249">
        <v>187.87</v>
      </c>
      <c r="E249">
        <v>171.64</v>
      </c>
      <c r="F249">
        <v>5.07</v>
      </c>
      <c r="H249">
        <f t="shared" si="3"/>
        <v>2021</v>
      </c>
      <c r="I249" s="4" t="str">
        <f>_xlfn.CONCAT(DATA[[#This Row],[Country]],DATA[[#This Row],[YEAR]])</f>
        <v>IS2021</v>
      </c>
      <c r="J249" t="str">
        <f>VLOOKUP(DATA[[#This Row],[KEY_2]],Table4[#All],8,FALSE)</f>
        <v>1st</v>
      </c>
      <c r="K249" t="str">
        <f>VLOOKUP(DATA[[#This Row],[KEY_2]],Table8[],5,FALSE)</f>
        <v>1st</v>
      </c>
      <c r="L249" t="str">
        <f>VLOOKUP(DATA[[#This Row],[KEY_2]],Table10[],6,FALSE)</f>
        <v>1st</v>
      </c>
    </row>
    <row r="250" spans="1:12">
      <c r="A250" t="s">
        <v>706</v>
      </c>
      <c r="B250" t="s">
        <v>707</v>
      </c>
      <c r="C250" s="1">
        <v>44287</v>
      </c>
      <c r="D250">
        <v>182.44</v>
      </c>
      <c r="E250">
        <v>164.13</v>
      </c>
      <c r="F250">
        <v>5.0599999999999996</v>
      </c>
      <c r="H250">
        <f t="shared" si="3"/>
        <v>2021</v>
      </c>
      <c r="I250" s="4" t="str">
        <f>_xlfn.CONCAT(DATA[[#This Row],[Country]],DATA[[#This Row],[YEAR]])</f>
        <v>IS2021</v>
      </c>
      <c r="J250" t="str">
        <f>VLOOKUP(DATA[[#This Row],[KEY_2]],Table4[#All],8,FALSE)</f>
        <v>1st</v>
      </c>
      <c r="K250" t="str">
        <f>VLOOKUP(DATA[[#This Row],[KEY_2]],Table8[],5,FALSE)</f>
        <v>1st</v>
      </c>
      <c r="L250" t="str">
        <f>VLOOKUP(DATA[[#This Row],[KEY_2]],Table10[],6,FALSE)</f>
        <v>1st</v>
      </c>
    </row>
    <row r="251" spans="1:12">
      <c r="A251" t="s">
        <v>632</v>
      </c>
      <c r="B251" t="s">
        <v>633</v>
      </c>
      <c r="C251" s="1">
        <v>44197</v>
      </c>
      <c r="D251">
        <v>181.23</v>
      </c>
      <c r="E251">
        <v>165.17</v>
      </c>
      <c r="F251">
        <v>5.0999999999999996</v>
      </c>
      <c r="H251">
        <f t="shared" si="3"/>
        <v>2021</v>
      </c>
      <c r="I251" s="4" t="str">
        <f>_xlfn.CONCAT(DATA[[#This Row],[Country]],DATA[[#This Row],[YEAR]])</f>
        <v>IS2021</v>
      </c>
      <c r="J251" t="str">
        <f>VLOOKUP(DATA[[#This Row],[KEY_2]],Table4[#All],8,FALSE)</f>
        <v>1st</v>
      </c>
      <c r="K251" t="str">
        <f>VLOOKUP(DATA[[#This Row],[KEY_2]],Table8[],5,FALSE)</f>
        <v>1st</v>
      </c>
      <c r="L251" t="str">
        <f>VLOOKUP(DATA[[#This Row],[KEY_2]],Table10[],6,FALSE)</f>
        <v>1st</v>
      </c>
    </row>
    <row r="252" spans="1:12">
      <c r="A252" t="s">
        <v>780</v>
      </c>
      <c r="B252" t="s">
        <v>781</v>
      </c>
      <c r="C252" s="1">
        <v>44378</v>
      </c>
      <c r="D252">
        <v>167.15</v>
      </c>
      <c r="E252">
        <v>149.97999999999999</v>
      </c>
      <c r="F252">
        <v>6.84</v>
      </c>
      <c r="H252">
        <f t="shared" si="3"/>
        <v>2021</v>
      </c>
      <c r="I252" s="4" t="str">
        <f>_xlfn.CONCAT(DATA[[#This Row],[Country]],DATA[[#This Row],[YEAR]])</f>
        <v>IS2021</v>
      </c>
      <c r="J252" t="str">
        <f>VLOOKUP(DATA[[#This Row],[KEY_2]],Table4[#All],8,FALSE)</f>
        <v>1st</v>
      </c>
      <c r="K252" t="str">
        <f>VLOOKUP(DATA[[#This Row],[KEY_2]],Table8[],5,FALSE)</f>
        <v>1st</v>
      </c>
      <c r="L252" t="str">
        <f>VLOOKUP(DATA[[#This Row],[KEY_2]],Table10[],6,FALSE)</f>
        <v>1st</v>
      </c>
    </row>
    <row r="253" spans="1:12">
      <c r="A253" t="s">
        <v>926</v>
      </c>
      <c r="B253" t="s">
        <v>927</v>
      </c>
      <c r="C253" s="1">
        <v>44562</v>
      </c>
      <c r="D253">
        <v>214.64</v>
      </c>
      <c r="E253">
        <v>191.66</v>
      </c>
      <c r="F253">
        <v>4.7699999999999996</v>
      </c>
      <c r="H253">
        <f t="shared" si="3"/>
        <v>2022</v>
      </c>
      <c r="I253" s="4" t="str">
        <f>_xlfn.CONCAT(DATA[[#This Row],[Country]],DATA[[#This Row],[YEAR]])</f>
        <v>IS2022</v>
      </c>
      <c r="J253" t="str">
        <f>VLOOKUP(DATA[[#This Row],[KEY_2]],Table4[#All],8,FALSE)</f>
        <v>1st</v>
      </c>
      <c r="K253" t="str">
        <f>VLOOKUP(DATA[[#This Row],[KEY_2]],Table8[],5,FALSE)</f>
        <v>1st</v>
      </c>
      <c r="L253" t="str">
        <f>VLOOKUP(DATA[[#This Row],[KEY_2]],Table10[],6,FALSE)</f>
        <v>2nd</v>
      </c>
    </row>
    <row r="254" spans="1:12">
      <c r="A254" t="s">
        <v>1002</v>
      </c>
      <c r="B254" t="s">
        <v>1003</v>
      </c>
      <c r="C254" s="1">
        <v>44652</v>
      </c>
      <c r="D254">
        <v>206.62</v>
      </c>
      <c r="E254">
        <v>183.92</v>
      </c>
      <c r="F254">
        <v>6.98</v>
      </c>
      <c r="H254">
        <f t="shared" si="3"/>
        <v>2022</v>
      </c>
      <c r="I254" s="4" t="str">
        <f>_xlfn.CONCAT(DATA[[#This Row],[Country]],DATA[[#This Row],[YEAR]])</f>
        <v>IS2022</v>
      </c>
      <c r="J254" t="str">
        <f>VLOOKUP(DATA[[#This Row],[KEY_2]],Table4[#All],8,FALSE)</f>
        <v>1st</v>
      </c>
      <c r="K254" t="str">
        <f>VLOOKUP(DATA[[#This Row],[KEY_2]],Table8[],5,FALSE)</f>
        <v>1st</v>
      </c>
      <c r="L254" t="str">
        <f>VLOOKUP(DATA[[#This Row],[KEY_2]],Table10[],6,FALSE)</f>
        <v>2nd</v>
      </c>
    </row>
    <row r="255" spans="1:12">
      <c r="A255" t="s">
        <v>264</v>
      </c>
      <c r="B255" t="s">
        <v>265</v>
      </c>
      <c r="C255" s="1">
        <v>43739</v>
      </c>
      <c r="D255">
        <v>50.7</v>
      </c>
      <c r="E255">
        <v>20.74</v>
      </c>
      <c r="F255">
        <v>26.09</v>
      </c>
      <c r="H255">
        <f t="shared" si="3"/>
        <v>2019</v>
      </c>
      <c r="I255" s="4" t="str">
        <f>_xlfn.CONCAT(DATA[[#This Row],[Country]],DATA[[#This Row],[YEAR]])</f>
        <v>IT2019</v>
      </c>
      <c r="J255" t="str">
        <f>VLOOKUP(DATA[[#This Row],[KEY_2]],Table4[#All],8,FALSE)</f>
        <v>24th</v>
      </c>
      <c r="K255" t="str">
        <f>VLOOKUP(DATA[[#This Row],[KEY_2]],Table8[],5,FALSE)</f>
        <v>22nd</v>
      </c>
      <c r="L255" t="str">
        <f>VLOOKUP(DATA[[#This Row],[KEY_2]],Table10[],6,FALSE)</f>
        <v>34th</v>
      </c>
    </row>
    <row r="256" spans="1:12">
      <c r="A256" t="s">
        <v>116</v>
      </c>
      <c r="B256" t="s">
        <v>117</v>
      </c>
      <c r="C256" s="1">
        <v>43556</v>
      </c>
      <c r="D256">
        <v>46.13</v>
      </c>
      <c r="E256">
        <v>17.850000000000001</v>
      </c>
      <c r="F256">
        <v>33.57</v>
      </c>
      <c r="H256">
        <f t="shared" si="3"/>
        <v>2019</v>
      </c>
      <c r="I256" s="4" t="str">
        <f>_xlfn.CONCAT(DATA[[#This Row],[Country]],DATA[[#This Row],[YEAR]])</f>
        <v>IT2019</v>
      </c>
      <c r="J256" t="str">
        <f>VLOOKUP(DATA[[#This Row],[KEY_2]],Table4[#All],8,FALSE)</f>
        <v>24th</v>
      </c>
      <c r="K256" t="str">
        <f>VLOOKUP(DATA[[#This Row],[KEY_2]],Table8[],5,FALSE)</f>
        <v>22nd</v>
      </c>
      <c r="L256" t="str">
        <f>VLOOKUP(DATA[[#This Row],[KEY_2]],Table10[],6,FALSE)</f>
        <v>34th</v>
      </c>
    </row>
    <row r="257" spans="1:12">
      <c r="A257" t="s">
        <v>190</v>
      </c>
      <c r="B257" t="s">
        <v>191</v>
      </c>
      <c r="C257" s="1">
        <v>43647</v>
      </c>
      <c r="D257">
        <v>45.91</v>
      </c>
      <c r="E257">
        <v>18.39</v>
      </c>
      <c r="F257">
        <v>31.45</v>
      </c>
      <c r="H257">
        <f t="shared" si="3"/>
        <v>2019</v>
      </c>
      <c r="I257" s="4" t="str">
        <f>_xlfn.CONCAT(DATA[[#This Row],[Country]],DATA[[#This Row],[YEAR]])</f>
        <v>IT2019</v>
      </c>
      <c r="J257" t="str">
        <f>VLOOKUP(DATA[[#This Row],[KEY_2]],Table4[#All],8,FALSE)</f>
        <v>24th</v>
      </c>
      <c r="K257" t="str">
        <f>VLOOKUP(DATA[[#This Row],[KEY_2]],Table8[],5,FALSE)</f>
        <v>22nd</v>
      </c>
      <c r="L257" t="str">
        <f>VLOOKUP(DATA[[#This Row],[KEY_2]],Table10[],6,FALSE)</f>
        <v>34th</v>
      </c>
    </row>
    <row r="258" spans="1:12">
      <c r="A258" t="s">
        <v>42</v>
      </c>
      <c r="B258" t="s">
        <v>43</v>
      </c>
      <c r="C258" s="1">
        <v>43466</v>
      </c>
      <c r="D258">
        <v>44.69</v>
      </c>
      <c r="E258">
        <v>16.7</v>
      </c>
      <c r="F258">
        <v>32.86</v>
      </c>
      <c r="H258">
        <f t="shared" ref="H258:H321" si="4">YEAR(C258)</f>
        <v>2019</v>
      </c>
      <c r="I258" s="4" t="str">
        <f>_xlfn.CONCAT(DATA[[#This Row],[Country]],DATA[[#This Row],[YEAR]])</f>
        <v>IT2019</v>
      </c>
      <c r="J258" t="str">
        <f>VLOOKUP(DATA[[#This Row],[KEY_2]],Table4[#All],8,FALSE)</f>
        <v>24th</v>
      </c>
      <c r="K258" t="str">
        <f>VLOOKUP(DATA[[#This Row],[KEY_2]],Table8[],5,FALSE)</f>
        <v>22nd</v>
      </c>
      <c r="L258" t="str">
        <f>VLOOKUP(DATA[[#This Row],[KEY_2]],Table10[],6,FALSE)</f>
        <v>34th</v>
      </c>
    </row>
    <row r="259" spans="1:12">
      <c r="A259" t="s">
        <v>560</v>
      </c>
      <c r="B259" t="s">
        <v>561</v>
      </c>
      <c r="C259" s="1">
        <v>44105</v>
      </c>
      <c r="D259">
        <v>64.03</v>
      </c>
      <c r="E259">
        <v>28.08</v>
      </c>
      <c r="F259">
        <v>23.82</v>
      </c>
      <c r="H259">
        <f t="shared" si="4"/>
        <v>2020</v>
      </c>
      <c r="I259" s="4" t="str">
        <f>_xlfn.CONCAT(DATA[[#This Row],[Country]],DATA[[#This Row],[YEAR]])</f>
        <v>IT2020</v>
      </c>
      <c r="J259" t="str">
        <f>VLOOKUP(DATA[[#This Row],[KEY_2]],Table4[#All],8,FALSE)</f>
        <v>25th</v>
      </c>
      <c r="K259" t="str">
        <f>VLOOKUP(DATA[[#This Row],[KEY_2]],Table8[],5,FALSE)</f>
        <v>21st</v>
      </c>
      <c r="L259" t="str">
        <f>VLOOKUP(DATA[[#This Row],[KEY_2]],Table10[],6,FALSE)</f>
        <v>36th</v>
      </c>
    </row>
    <row r="260" spans="1:12">
      <c r="A260" t="s">
        <v>486</v>
      </c>
      <c r="B260" t="s">
        <v>487</v>
      </c>
      <c r="C260" s="1">
        <v>44013</v>
      </c>
      <c r="D260">
        <v>57.77</v>
      </c>
      <c r="E260">
        <v>24.61</v>
      </c>
      <c r="F260">
        <v>24.63</v>
      </c>
      <c r="H260">
        <f t="shared" si="4"/>
        <v>2020</v>
      </c>
      <c r="I260" s="4" t="str">
        <f>_xlfn.CONCAT(DATA[[#This Row],[Country]],DATA[[#This Row],[YEAR]])</f>
        <v>IT2020</v>
      </c>
      <c r="J260" t="str">
        <f>VLOOKUP(DATA[[#This Row],[KEY_2]],Table4[#All],8,FALSE)</f>
        <v>25th</v>
      </c>
      <c r="K260" t="str">
        <f>VLOOKUP(DATA[[#This Row],[KEY_2]],Table8[],5,FALSE)</f>
        <v>21st</v>
      </c>
      <c r="L260" t="str">
        <f>VLOOKUP(DATA[[#This Row],[KEY_2]],Table10[],6,FALSE)</f>
        <v>36th</v>
      </c>
    </row>
    <row r="261" spans="1:12">
      <c r="A261" t="s">
        <v>412</v>
      </c>
      <c r="B261" t="s">
        <v>413</v>
      </c>
      <c r="C261" s="1">
        <v>43922</v>
      </c>
      <c r="D261">
        <v>51.75</v>
      </c>
      <c r="E261">
        <v>21.47</v>
      </c>
      <c r="F261">
        <v>27.75</v>
      </c>
      <c r="H261">
        <f t="shared" si="4"/>
        <v>2020</v>
      </c>
      <c r="I261" s="4" t="str">
        <f>_xlfn.CONCAT(DATA[[#This Row],[Country]],DATA[[#This Row],[YEAR]])</f>
        <v>IT2020</v>
      </c>
      <c r="J261" t="str">
        <f>VLOOKUP(DATA[[#This Row],[KEY_2]],Table4[#All],8,FALSE)</f>
        <v>25th</v>
      </c>
      <c r="K261" t="str">
        <f>VLOOKUP(DATA[[#This Row],[KEY_2]],Table8[],5,FALSE)</f>
        <v>21st</v>
      </c>
      <c r="L261" t="str">
        <f>VLOOKUP(DATA[[#This Row],[KEY_2]],Table10[],6,FALSE)</f>
        <v>36th</v>
      </c>
    </row>
    <row r="262" spans="1:12">
      <c r="A262" t="s">
        <v>338</v>
      </c>
      <c r="B262" t="s">
        <v>339</v>
      </c>
      <c r="C262" s="1">
        <v>43831</v>
      </c>
      <c r="D262">
        <v>49.23</v>
      </c>
      <c r="E262">
        <v>20.39</v>
      </c>
      <c r="F262">
        <v>28.73</v>
      </c>
      <c r="H262">
        <f t="shared" si="4"/>
        <v>2020</v>
      </c>
      <c r="I262" s="4" t="str">
        <f>_xlfn.CONCAT(DATA[[#This Row],[Country]],DATA[[#This Row],[YEAR]])</f>
        <v>IT2020</v>
      </c>
      <c r="J262" t="str">
        <f>VLOOKUP(DATA[[#This Row],[KEY_2]],Table4[#All],8,FALSE)</f>
        <v>25th</v>
      </c>
      <c r="K262" t="str">
        <f>VLOOKUP(DATA[[#This Row],[KEY_2]],Table8[],5,FALSE)</f>
        <v>21st</v>
      </c>
      <c r="L262" t="str">
        <f>VLOOKUP(DATA[[#This Row],[KEY_2]],Table10[],6,FALSE)</f>
        <v>36th</v>
      </c>
    </row>
    <row r="263" spans="1:12">
      <c r="A263" t="s">
        <v>856</v>
      </c>
      <c r="B263" t="s">
        <v>857</v>
      </c>
      <c r="C263" s="1">
        <v>44470</v>
      </c>
      <c r="D263">
        <v>97.81</v>
      </c>
      <c r="E263">
        <v>43.59</v>
      </c>
      <c r="F263">
        <v>20.94</v>
      </c>
      <c r="H263">
        <f t="shared" si="4"/>
        <v>2021</v>
      </c>
      <c r="I263" s="4" t="str">
        <f>_xlfn.CONCAT(DATA[[#This Row],[Country]],DATA[[#This Row],[YEAR]])</f>
        <v>IT2021</v>
      </c>
      <c r="J263" t="s">
        <v>1120</v>
      </c>
      <c r="K263" t="str">
        <f>VLOOKUP(DATA[[#This Row],[KEY_2]],Table8[],5,FALSE)</f>
        <v>20th</v>
      </c>
      <c r="L263" t="str">
        <f>VLOOKUP(DATA[[#This Row],[KEY_2]],Table10[],6,FALSE)</f>
        <v>35th</v>
      </c>
    </row>
    <row r="264" spans="1:12">
      <c r="A264" t="s">
        <v>782</v>
      </c>
      <c r="B264" t="s">
        <v>783</v>
      </c>
      <c r="C264" s="1">
        <v>44378</v>
      </c>
      <c r="D264">
        <v>86.95</v>
      </c>
      <c r="E264">
        <v>38.07</v>
      </c>
      <c r="F264">
        <v>21.95</v>
      </c>
      <c r="H264">
        <f t="shared" si="4"/>
        <v>2021</v>
      </c>
      <c r="I264" s="4" t="str">
        <f>_xlfn.CONCAT(DATA[[#This Row],[Country]],DATA[[#This Row],[YEAR]])</f>
        <v>IT2021</v>
      </c>
      <c r="J264" t="s">
        <v>1120</v>
      </c>
      <c r="K264" t="str">
        <f>VLOOKUP(DATA[[#This Row],[KEY_2]],Table8[],5,FALSE)</f>
        <v>20th</v>
      </c>
      <c r="L264" t="str">
        <f>VLOOKUP(DATA[[#This Row],[KEY_2]],Table10[],6,FALSE)</f>
        <v>35th</v>
      </c>
    </row>
    <row r="265" spans="1:12">
      <c r="A265" t="s">
        <v>708</v>
      </c>
      <c r="B265" t="s">
        <v>709</v>
      </c>
      <c r="C265" s="1">
        <v>44287</v>
      </c>
      <c r="D265">
        <v>86.08</v>
      </c>
      <c r="E265">
        <v>35.39</v>
      </c>
      <c r="F265">
        <v>21.27</v>
      </c>
      <c r="H265">
        <f t="shared" si="4"/>
        <v>2021</v>
      </c>
      <c r="I265" s="4" t="str">
        <f>_xlfn.CONCAT(DATA[[#This Row],[Country]],DATA[[#This Row],[YEAR]])</f>
        <v>IT2021</v>
      </c>
      <c r="J265" t="s">
        <v>1120</v>
      </c>
      <c r="K265" t="str">
        <f>VLOOKUP(DATA[[#This Row],[KEY_2]],Table8[],5,FALSE)</f>
        <v>20th</v>
      </c>
      <c r="L265" t="str">
        <f>VLOOKUP(DATA[[#This Row],[KEY_2]],Table10[],6,FALSE)</f>
        <v>35th</v>
      </c>
    </row>
    <row r="266" spans="1:12">
      <c r="A266" t="s">
        <v>634</v>
      </c>
      <c r="B266" t="s">
        <v>635</v>
      </c>
      <c r="C266" s="1">
        <v>44197</v>
      </c>
      <c r="D266">
        <v>72.040000000000006</v>
      </c>
      <c r="E266">
        <v>31.44</v>
      </c>
      <c r="F266">
        <v>23.21</v>
      </c>
      <c r="H266">
        <f t="shared" si="4"/>
        <v>2021</v>
      </c>
      <c r="I266" s="4" t="str">
        <f>_xlfn.CONCAT(DATA[[#This Row],[Country]],DATA[[#This Row],[YEAR]])</f>
        <v>IT2021</v>
      </c>
      <c r="J266" t="s">
        <v>1120</v>
      </c>
      <c r="K266" t="str">
        <f>VLOOKUP(DATA[[#This Row],[KEY_2]],Table8[],5,FALSE)</f>
        <v>20th</v>
      </c>
      <c r="L266" t="str">
        <f>VLOOKUP(DATA[[#This Row],[KEY_2]],Table10[],6,FALSE)</f>
        <v>35th</v>
      </c>
    </row>
    <row r="267" spans="1:12">
      <c r="A267" t="s">
        <v>1004</v>
      </c>
      <c r="B267" t="s">
        <v>1005</v>
      </c>
      <c r="C267" s="1">
        <v>44652</v>
      </c>
      <c r="D267">
        <v>112.26</v>
      </c>
      <c r="E267">
        <v>55.82</v>
      </c>
      <c r="F267">
        <v>20.11</v>
      </c>
      <c r="H267">
        <f t="shared" si="4"/>
        <v>2022</v>
      </c>
      <c r="I267" s="4" t="str">
        <f>_xlfn.CONCAT(DATA[[#This Row],[Country]],DATA[[#This Row],[YEAR]])</f>
        <v>IT2022</v>
      </c>
      <c r="J267" t="str">
        <f>VLOOKUP(DATA[[#This Row],[KEY_2]],Table4[#All],8,FALSE)</f>
        <v>23th</v>
      </c>
      <c r="K267" t="str">
        <f>VLOOKUP(DATA[[#This Row],[KEY_2]],Table8[],5,FALSE)</f>
        <v>22nd</v>
      </c>
      <c r="L267" t="str">
        <f>VLOOKUP(DATA[[#This Row],[KEY_2]],Table10[],6,FALSE)</f>
        <v>41st</v>
      </c>
    </row>
    <row r="268" spans="1:12">
      <c r="A268" t="s">
        <v>928</v>
      </c>
      <c r="B268" t="s">
        <v>929</v>
      </c>
      <c r="C268" s="1">
        <v>44562</v>
      </c>
      <c r="D268">
        <v>108.41</v>
      </c>
      <c r="E268">
        <v>51.42</v>
      </c>
      <c r="F268">
        <v>20.3</v>
      </c>
      <c r="H268">
        <f t="shared" si="4"/>
        <v>2022</v>
      </c>
      <c r="I268" s="4" t="str">
        <f>_xlfn.CONCAT(DATA[[#This Row],[Country]],DATA[[#This Row],[YEAR]])</f>
        <v>IT2022</v>
      </c>
      <c r="J268" t="str">
        <f>VLOOKUP(DATA[[#This Row],[KEY_2]],Table4[#All],8,FALSE)</f>
        <v>23th</v>
      </c>
      <c r="K268" t="str">
        <f>VLOOKUP(DATA[[#This Row],[KEY_2]],Table8[],5,FALSE)</f>
        <v>22nd</v>
      </c>
      <c r="L268" t="str">
        <f>VLOOKUP(DATA[[#This Row],[KEY_2]],Table10[],6,FALSE)</f>
        <v>41st</v>
      </c>
    </row>
    <row r="269" spans="1:12">
      <c r="A269" t="s">
        <v>266</v>
      </c>
      <c r="B269" t="s">
        <v>267</v>
      </c>
      <c r="C269" s="1">
        <v>43739</v>
      </c>
      <c r="D269">
        <v>93.48</v>
      </c>
      <c r="E269">
        <v>64.680000000000007</v>
      </c>
      <c r="F269">
        <v>10.39</v>
      </c>
      <c r="H269">
        <f t="shared" si="4"/>
        <v>2019</v>
      </c>
      <c r="I269" s="4" t="str">
        <f>_xlfn.CONCAT(DATA[[#This Row],[Country]],DATA[[#This Row],[YEAR]])</f>
        <v>LI2019</v>
      </c>
      <c r="J269" t="str">
        <f>VLOOKUP(DATA[[#This Row],[KEY_2]],Table4[#All],8,FALSE)</f>
        <v>11th</v>
      </c>
      <c r="K269" t="str">
        <f>VLOOKUP(DATA[[#This Row],[KEY_2]],Table8[],5,FALSE)</f>
        <v>12th</v>
      </c>
      <c r="L269" t="str">
        <f>VLOOKUP(DATA[[#This Row],[KEY_2]],Table10[],6,FALSE)</f>
        <v>4th</v>
      </c>
    </row>
    <row r="270" spans="1:12">
      <c r="A270" t="s">
        <v>192</v>
      </c>
      <c r="B270" t="s">
        <v>193</v>
      </c>
      <c r="C270" s="1">
        <v>43647</v>
      </c>
      <c r="D270">
        <v>81.53</v>
      </c>
      <c r="E270">
        <v>54.18</v>
      </c>
      <c r="F270">
        <v>11.12</v>
      </c>
      <c r="H270">
        <f t="shared" si="4"/>
        <v>2019</v>
      </c>
      <c r="I270" s="4" t="str">
        <f>_xlfn.CONCAT(DATA[[#This Row],[Country]],DATA[[#This Row],[YEAR]])</f>
        <v>LI2019</v>
      </c>
      <c r="J270" t="str">
        <f>VLOOKUP(DATA[[#This Row],[KEY_2]],Table4[#All],8,FALSE)</f>
        <v>11th</v>
      </c>
      <c r="K270" t="str">
        <f>VLOOKUP(DATA[[#This Row],[KEY_2]],Table8[],5,FALSE)</f>
        <v>12th</v>
      </c>
      <c r="L270" t="str">
        <f>VLOOKUP(DATA[[#This Row],[KEY_2]],Table10[],6,FALSE)</f>
        <v>4th</v>
      </c>
    </row>
    <row r="271" spans="1:12">
      <c r="A271" t="s">
        <v>118</v>
      </c>
      <c r="B271" t="s">
        <v>119</v>
      </c>
      <c r="C271" s="1">
        <v>43556</v>
      </c>
      <c r="D271">
        <v>75.709999999999994</v>
      </c>
      <c r="E271">
        <v>42.4</v>
      </c>
      <c r="F271">
        <v>16.5</v>
      </c>
      <c r="H271">
        <f t="shared" si="4"/>
        <v>2019</v>
      </c>
      <c r="I271" s="4" t="str">
        <f>_xlfn.CONCAT(DATA[[#This Row],[Country]],DATA[[#This Row],[YEAR]])</f>
        <v>LI2019</v>
      </c>
      <c r="J271" t="str">
        <f>VLOOKUP(DATA[[#This Row],[KEY_2]],Table4[#All],8,FALSE)</f>
        <v>11th</v>
      </c>
      <c r="K271" t="str">
        <f>VLOOKUP(DATA[[#This Row],[KEY_2]],Table8[],5,FALSE)</f>
        <v>12th</v>
      </c>
      <c r="L271" t="str">
        <f>VLOOKUP(DATA[[#This Row],[KEY_2]],Table10[],6,FALSE)</f>
        <v>4th</v>
      </c>
    </row>
    <row r="272" spans="1:12">
      <c r="A272" t="s">
        <v>44</v>
      </c>
      <c r="B272" t="s">
        <v>45</v>
      </c>
      <c r="C272" s="1">
        <v>43466</v>
      </c>
      <c r="D272">
        <v>69.45</v>
      </c>
      <c r="E272">
        <v>37.880000000000003</v>
      </c>
      <c r="F272">
        <v>14.59</v>
      </c>
      <c r="H272">
        <f t="shared" si="4"/>
        <v>2019</v>
      </c>
      <c r="I272" s="4" t="str">
        <f>_xlfn.CONCAT(DATA[[#This Row],[Country]],DATA[[#This Row],[YEAR]])</f>
        <v>LI2019</v>
      </c>
      <c r="J272" t="str">
        <f>VLOOKUP(DATA[[#This Row],[KEY_2]],Table4[#All],8,FALSE)</f>
        <v>11th</v>
      </c>
      <c r="K272" t="str">
        <f>VLOOKUP(DATA[[#This Row],[KEY_2]],Table8[],5,FALSE)</f>
        <v>12th</v>
      </c>
      <c r="L272" t="str">
        <f>VLOOKUP(DATA[[#This Row],[KEY_2]],Table10[],6,FALSE)</f>
        <v>4th</v>
      </c>
    </row>
    <row r="273" spans="1:12">
      <c r="A273" t="s">
        <v>562</v>
      </c>
      <c r="B273" t="s">
        <v>563</v>
      </c>
      <c r="C273" s="1">
        <v>44105</v>
      </c>
      <c r="D273">
        <v>114.69</v>
      </c>
      <c r="E273">
        <v>87.25</v>
      </c>
      <c r="F273">
        <v>8.77</v>
      </c>
      <c r="H273">
        <f t="shared" si="4"/>
        <v>2020</v>
      </c>
      <c r="I273" s="4" t="str">
        <f>_xlfn.CONCAT(DATA[[#This Row],[Country]],DATA[[#This Row],[YEAR]])</f>
        <v>LI2020</v>
      </c>
      <c r="J273" t="str">
        <f>VLOOKUP(DATA[[#This Row],[KEY_2]],Table4[#All],8,FALSE)</f>
        <v>11th</v>
      </c>
      <c r="K273" t="str">
        <f>VLOOKUP(DATA[[#This Row],[KEY_2]],Table8[],5,FALSE)</f>
        <v>11th</v>
      </c>
      <c r="L273" t="str">
        <f>VLOOKUP(DATA[[#This Row],[KEY_2]],Table10[],6,FALSE)</f>
        <v>2nd</v>
      </c>
    </row>
    <row r="274" spans="1:12">
      <c r="A274" t="s">
        <v>488</v>
      </c>
      <c r="B274" t="s">
        <v>489</v>
      </c>
      <c r="C274" s="1">
        <v>44013</v>
      </c>
      <c r="D274">
        <v>102.97</v>
      </c>
      <c r="E274">
        <v>75.56</v>
      </c>
      <c r="F274">
        <v>8.67</v>
      </c>
      <c r="H274">
        <f t="shared" si="4"/>
        <v>2020</v>
      </c>
      <c r="I274" s="4" t="str">
        <f>_xlfn.CONCAT(DATA[[#This Row],[Country]],DATA[[#This Row],[YEAR]])</f>
        <v>LI2020</v>
      </c>
      <c r="J274" t="str">
        <f>VLOOKUP(DATA[[#This Row],[KEY_2]],Table4[#All],8,FALSE)</f>
        <v>11th</v>
      </c>
      <c r="K274" t="str">
        <f>VLOOKUP(DATA[[#This Row],[KEY_2]],Table8[],5,FALSE)</f>
        <v>11th</v>
      </c>
      <c r="L274" t="str">
        <f>VLOOKUP(DATA[[#This Row],[KEY_2]],Table10[],6,FALSE)</f>
        <v>2nd</v>
      </c>
    </row>
    <row r="275" spans="1:12">
      <c r="A275" t="s">
        <v>414</v>
      </c>
      <c r="B275" t="s">
        <v>415</v>
      </c>
      <c r="C275" s="1">
        <v>43922</v>
      </c>
      <c r="D275">
        <v>93.06</v>
      </c>
      <c r="E275">
        <v>56.9</v>
      </c>
      <c r="F275">
        <v>9.51</v>
      </c>
      <c r="H275">
        <f t="shared" si="4"/>
        <v>2020</v>
      </c>
      <c r="I275" s="4" t="str">
        <f>_xlfn.CONCAT(DATA[[#This Row],[Country]],DATA[[#This Row],[YEAR]])</f>
        <v>LI2020</v>
      </c>
      <c r="J275" t="str">
        <f>VLOOKUP(DATA[[#This Row],[KEY_2]],Table4[#All],8,FALSE)</f>
        <v>11th</v>
      </c>
      <c r="K275" t="str">
        <f>VLOOKUP(DATA[[#This Row],[KEY_2]],Table8[],5,FALSE)</f>
        <v>11th</v>
      </c>
      <c r="L275" t="str">
        <f>VLOOKUP(DATA[[#This Row],[KEY_2]],Table10[],6,FALSE)</f>
        <v>2nd</v>
      </c>
    </row>
    <row r="276" spans="1:12">
      <c r="A276" t="s">
        <v>340</v>
      </c>
      <c r="B276" t="s">
        <v>341</v>
      </c>
      <c r="C276" s="1">
        <v>43831</v>
      </c>
      <c r="D276">
        <v>86.2</v>
      </c>
      <c r="E276">
        <v>60.21</v>
      </c>
      <c r="F276">
        <v>10.98</v>
      </c>
      <c r="H276">
        <f t="shared" si="4"/>
        <v>2020</v>
      </c>
      <c r="I276" s="4" t="str">
        <f>_xlfn.CONCAT(DATA[[#This Row],[Country]],DATA[[#This Row],[YEAR]])</f>
        <v>LI2020</v>
      </c>
      <c r="J276" t="str">
        <f>VLOOKUP(DATA[[#This Row],[KEY_2]],Table4[#All],8,FALSE)</f>
        <v>11th</v>
      </c>
      <c r="K276" t="str">
        <f>VLOOKUP(DATA[[#This Row],[KEY_2]],Table8[],5,FALSE)</f>
        <v>11th</v>
      </c>
      <c r="L276" t="str">
        <f>VLOOKUP(DATA[[#This Row],[KEY_2]],Table10[],6,FALSE)</f>
        <v>2nd</v>
      </c>
    </row>
    <row r="277" spans="1:12">
      <c r="A277" t="s">
        <v>858</v>
      </c>
      <c r="B277" t="s">
        <v>859</v>
      </c>
      <c r="C277" s="1">
        <v>44470</v>
      </c>
      <c r="D277">
        <v>150.56</v>
      </c>
      <c r="E277">
        <v>120.47</v>
      </c>
      <c r="F277">
        <v>6.79</v>
      </c>
      <c r="H277">
        <f t="shared" si="4"/>
        <v>2021</v>
      </c>
      <c r="I277" s="4" t="str">
        <f>_xlfn.CONCAT(DATA[[#This Row],[Country]],DATA[[#This Row],[YEAR]])</f>
        <v>LI2021</v>
      </c>
      <c r="J277" t="str">
        <f>VLOOKUP(DATA[[#This Row],[KEY_2]],Table4[#All],8,FALSE)</f>
        <v>12th</v>
      </c>
      <c r="K277" t="str">
        <f>VLOOKUP(DATA[[#This Row],[KEY_2]],Table8[],5,FALSE)</f>
        <v>8th</v>
      </c>
      <c r="L277" t="str">
        <f>VLOOKUP(DATA[[#This Row],[KEY_2]],Table10[],6,FALSE)</f>
        <v>2nd</v>
      </c>
    </row>
    <row r="278" spans="1:12">
      <c r="A278" t="s">
        <v>784</v>
      </c>
      <c r="B278" t="s">
        <v>785</v>
      </c>
      <c r="C278" s="1">
        <v>44378</v>
      </c>
      <c r="D278">
        <v>131.24</v>
      </c>
      <c r="E278">
        <v>97.68</v>
      </c>
      <c r="F278">
        <v>7.23</v>
      </c>
      <c r="H278">
        <f t="shared" si="4"/>
        <v>2021</v>
      </c>
      <c r="I278" s="4" t="str">
        <f>_xlfn.CONCAT(DATA[[#This Row],[Country]],DATA[[#This Row],[YEAR]])</f>
        <v>LI2021</v>
      </c>
      <c r="J278" t="str">
        <f>VLOOKUP(DATA[[#This Row],[KEY_2]],Table4[#All],8,FALSE)</f>
        <v>12th</v>
      </c>
      <c r="K278" t="str">
        <f>VLOOKUP(DATA[[#This Row],[KEY_2]],Table8[],5,FALSE)</f>
        <v>8th</v>
      </c>
      <c r="L278" t="str">
        <f>VLOOKUP(DATA[[#This Row],[KEY_2]],Table10[],6,FALSE)</f>
        <v>2nd</v>
      </c>
    </row>
    <row r="279" spans="1:12">
      <c r="A279" t="s">
        <v>710</v>
      </c>
      <c r="B279" t="s">
        <v>711</v>
      </c>
      <c r="C279" s="1">
        <v>44287</v>
      </c>
      <c r="D279">
        <v>124.91</v>
      </c>
      <c r="E279">
        <v>89.94</v>
      </c>
      <c r="F279">
        <v>7.79</v>
      </c>
      <c r="H279">
        <f t="shared" si="4"/>
        <v>2021</v>
      </c>
      <c r="I279" s="4" t="str">
        <f>_xlfn.CONCAT(DATA[[#This Row],[Country]],DATA[[#This Row],[YEAR]])</f>
        <v>LI2021</v>
      </c>
      <c r="J279" t="str">
        <f>VLOOKUP(DATA[[#This Row],[KEY_2]],Table4[#All],8,FALSE)</f>
        <v>12th</v>
      </c>
      <c r="K279" t="str">
        <f>VLOOKUP(DATA[[#This Row],[KEY_2]],Table8[],5,FALSE)</f>
        <v>8th</v>
      </c>
      <c r="L279" t="str">
        <f>VLOOKUP(DATA[[#This Row],[KEY_2]],Table10[],6,FALSE)</f>
        <v>2nd</v>
      </c>
    </row>
    <row r="280" spans="1:12">
      <c r="A280" t="s">
        <v>636</v>
      </c>
      <c r="B280" t="s">
        <v>637</v>
      </c>
      <c r="C280" s="1">
        <v>44197</v>
      </c>
      <c r="D280">
        <v>123.94</v>
      </c>
      <c r="E280">
        <v>92.55</v>
      </c>
      <c r="F280">
        <v>8.3699999999999992</v>
      </c>
      <c r="H280">
        <f t="shared" si="4"/>
        <v>2021</v>
      </c>
      <c r="I280" s="4" t="str">
        <f>_xlfn.CONCAT(DATA[[#This Row],[Country]],DATA[[#This Row],[YEAR]])</f>
        <v>LI2021</v>
      </c>
      <c r="J280" t="str">
        <f>VLOOKUP(DATA[[#This Row],[KEY_2]],Table4[#All],8,FALSE)</f>
        <v>12th</v>
      </c>
      <c r="K280" t="str">
        <f>VLOOKUP(DATA[[#This Row],[KEY_2]],Table8[],5,FALSE)</f>
        <v>8th</v>
      </c>
      <c r="L280" t="str">
        <f>VLOOKUP(DATA[[#This Row],[KEY_2]],Table10[],6,FALSE)</f>
        <v>2nd</v>
      </c>
    </row>
    <row r="281" spans="1:12">
      <c r="A281" t="s">
        <v>1006</v>
      </c>
      <c r="B281" t="s">
        <v>1007</v>
      </c>
      <c r="C281" s="1">
        <v>44652</v>
      </c>
      <c r="D281">
        <v>168.78</v>
      </c>
      <c r="E281">
        <v>145.31</v>
      </c>
      <c r="F281">
        <v>5.37</v>
      </c>
      <c r="H281">
        <f t="shared" si="4"/>
        <v>2022</v>
      </c>
      <c r="I281" s="4" t="str">
        <f>_xlfn.CONCAT(DATA[[#This Row],[Country]],DATA[[#This Row],[YEAR]])</f>
        <v>LI2022</v>
      </c>
      <c r="J281" t="str">
        <f>VLOOKUP(DATA[[#This Row],[KEY_2]],Table4[#All],8,FALSE)</f>
        <v>8th</v>
      </c>
      <c r="K281" t="str">
        <f>VLOOKUP(DATA[[#This Row],[KEY_2]],Table8[],5,FALSE)</f>
        <v>5th</v>
      </c>
      <c r="L281" t="str">
        <f>VLOOKUP(DATA[[#This Row],[KEY_2]],Table10[],6,FALSE)</f>
        <v>1st</v>
      </c>
    </row>
    <row r="282" spans="1:12">
      <c r="A282" t="s">
        <v>930</v>
      </c>
      <c r="B282" t="s">
        <v>931</v>
      </c>
      <c r="C282" s="1">
        <v>44562</v>
      </c>
      <c r="D282">
        <v>165.9</v>
      </c>
      <c r="E282">
        <v>137.86000000000001</v>
      </c>
      <c r="F282">
        <v>6.11</v>
      </c>
      <c r="H282">
        <f t="shared" si="4"/>
        <v>2022</v>
      </c>
      <c r="I282" s="4" t="str">
        <f>_xlfn.CONCAT(DATA[[#This Row],[Country]],DATA[[#This Row],[YEAR]])</f>
        <v>LI2022</v>
      </c>
      <c r="J282" t="str">
        <f>VLOOKUP(DATA[[#This Row],[KEY_2]],Table4[#All],8,FALSE)</f>
        <v>8th</v>
      </c>
      <c r="K282" t="str">
        <f>VLOOKUP(DATA[[#This Row],[KEY_2]],Table8[],5,FALSE)</f>
        <v>5th</v>
      </c>
      <c r="L282" t="str">
        <f>VLOOKUP(DATA[[#This Row],[KEY_2]],Table10[],6,FALSE)</f>
        <v>1st</v>
      </c>
    </row>
    <row r="283" spans="1:12">
      <c r="A283" t="s">
        <v>268</v>
      </c>
      <c r="B283" t="s">
        <v>269</v>
      </c>
      <c r="C283" s="1">
        <v>43739</v>
      </c>
      <c r="D283">
        <v>72.430000000000007</v>
      </c>
      <c r="E283">
        <v>72.75</v>
      </c>
      <c r="F283">
        <v>12.67</v>
      </c>
      <c r="H283">
        <f t="shared" si="4"/>
        <v>2019</v>
      </c>
      <c r="I283" s="4" t="str">
        <f>_xlfn.CONCAT(DATA[[#This Row],[Country]],DATA[[#This Row],[YEAR]])</f>
        <v>LT2019</v>
      </c>
      <c r="J283" t="str">
        <f>VLOOKUP(DATA[[#This Row],[KEY_2]],Table4[#All],8,FALSE)</f>
        <v>16th</v>
      </c>
      <c r="K283" t="str">
        <f>VLOOKUP(DATA[[#This Row],[KEY_2]],Table8[],5,FALSE)</f>
        <v>6th</v>
      </c>
      <c r="L283" t="str">
        <f>VLOOKUP(DATA[[#This Row],[KEY_2]],Table10[],6,FALSE)</f>
        <v>13th</v>
      </c>
    </row>
    <row r="284" spans="1:12">
      <c r="A284" t="s">
        <v>194</v>
      </c>
      <c r="B284" t="s">
        <v>195</v>
      </c>
      <c r="C284" s="1">
        <v>43647</v>
      </c>
      <c r="D284">
        <v>70</v>
      </c>
      <c r="E284">
        <v>68.48</v>
      </c>
      <c r="F284">
        <v>14.13</v>
      </c>
      <c r="H284">
        <f t="shared" si="4"/>
        <v>2019</v>
      </c>
      <c r="I284" s="4" t="str">
        <f>_xlfn.CONCAT(DATA[[#This Row],[Country]],DATA[[#This Row],[YEAR]])</f>
        <v>LT2019</v>
      </c>
      <c r="J284" t="str">
        <f>VLOOKUP(DATA[[#This Row],[KEY_2]],Table4[#All],8,FALSE)</f>
        <v>16th</v>
      </c>
      <c r="K284" t="str">
        <f>VLOOKUP(DATA[[#This Row],[KEY_2]],Table8[],5,FALSE)</f>
        <v>6th</v>
      </c>
      <c r="L284" t="str">
        <f>VLOOKUP(DATA[[#This Row],[KEY_2]],Table10[],6,FALSE)</f>
        <v>13th</v>
      </c>
    </row>
    <row r="285" spans="1:12">
      <c r="A285" t="s">
        <v>46</v>
      </c>
      <c r="B285" t="s">
        <v>47</v>
      </c>
      <c r="C285" s="1">
        <v>43466</v>
      </c>
      <c r="D285">
        <v>61.38</v>
      </c>
      <c r="E285">
        <v>56.55</v>
      </c>
      <c r="F285">
        <v>19.43</v>
      </c>
      <c r="H285">
        <f t="shared" si="4"/>
        <v>2019</v>
      </c>
      <c r="I285" s="4" t="str">
        <f>_xlfn.CONCAT(DATA[[#This Row],[Country]],DATA[[#This Row],[YEAR]])</f>
        <v>LT2019</v>
      </c>
      <c r="J285" t="str">
        <f>VLOOKUP(DATA[[#This Row],[KEY_2]],Table4[#All],8,FALSE)</f>
        <v>16th</v>
      </c>
      <c r="K285" t="str">
        <f>VLOOKUP(DATA[[#This Row],[KEY_2]],Table8[],5,FALSE)</f>
        <v>6th</v>
      </c>
      <c r="L285" t="str">
        <f>VLOOKUP(DATA[[#This Row],[KEY_2]],Table10[],6,FALSE)</f>
        <v>13th</v>
      </c>
    </row>
    <row r="286" spans="1:12">
      <c r="A286" t="s">
        <v>120</v>
      </c>
      <c r="B286" t="s">
        <v>121</v>
      </c>
      <c r="C286" s="1">
        <v>43556</v>
      </c>
      <c r="D286">
        <v>61.38</v>
      </c>
      <c r="E286">
        <v>54.99</v>
      </c>
      <c r="F286">
        <v>19.57</v>
      </c>
      <c r="H286">
        <f t="shared" si="4"/>
        <v>2019</v>
      </c>
      <c r="I286" s="4" t="str">
        <f>_xlfn.CONCAT(DATA[[#This Row],[Country]],DATA[[#This Row],[YEAR]])</f>
        <v>LT2019</v>
      </c>
      <c r="J286" t="str">
        <f>VLOOKUP(DATA[[#This Row],[KEY_2]],Table4[#All],8,FALSE)</f>
        <v>16th</v>
      </c>
      <c r="K286" t="str">
        <f>VLOOKUP(DATA[[#This Row],[KEY_2]],Table8[],5,FALSE)</f>
        <v>6th</v>
      </c>
      <c r="L286" t="str">
        <f>VLOOKUP(DATA[[#This Row],[KEY_2]],Table10[],6,FALSE)</f>
        <v>13th</v>
      </c>
    </row>
    <row r="287" spans="1:12">
      <c r="A287" t="s">
        <v>564</v>
      </c>
      <c r="B287" t="s">
        <v>565</v>
      </c>
      <c r="C287" s="1">
        <v>44105</v>
      </c>
      <c r="D287">
        <v>87.75</v>
      </c>
      <c r="E287">
        <v>88.16</v>
      </c>
      <c r="F287">
        <v>12.1</v>
      </c>
      <c r="H287">
        <f t="shared" si="4"/>
        <v>2020</v>
      </c>
      <c r="I287" s="4" t="str">
        <f>_xlfn.CONCAT(DATA[[#This Row],[Country]],DATA[[#This Row],[YEAR]])</f>
        <v>LT2020</v>
      </c>
      <c r="J287" t="str">
        <f>VLOOKUP(DATA[[#This Row],[KEY_2]],Table4[#All],8,FALSE)</f>
        <v>17th</v>
      </c>
      <c r="K287" t="str">
        <f>VLOOKUP(DATA[[#This Row],[KEY_2]],Table8[],5,FALSE)</f>
        <v>8th</v>
      </c>
      <c r="L287" t="str">
        <f>VLOOKUP(DATA[[#This Row],[KEY_2]],Table10[],6,FALSE)</f>
        <v>13th</v>
      </c>
    </row>
    <row r="288" spans="1:12">
      <c r="A288" t="s">
        <v>490</v>
      </c>
      <c r="B288" t="s">
        <v>491</v>
      </c>
      <c r="C288" s="1">
        <v>44013</v>
      </c>
      <c r="D288">
        <v>82.23</v>
      </c>
      <c r="E288">
        <v>82.71</v>
      </c>
      <c r="F288">
        <v>12.63</v>
      </c>
      <c r="H288">
        <f t="shared" si="4"/>
        <v>2020</v>
      </c>
      <c r="I288" s="4" t="str">
        <f>_xlfn.CONCAT(DATA[[#This Row],[Country]],DATA[[#This Row],[YEAR]])</f>
        <v>LT2020</v>
      </c>
      <c r="J288" t="str">
        <f>VLOOKUP(DATA[[#This Row],[KEY_2]],Table4[#All],8,FALSE)</f>
        <v>17th</v>
      </c>
      <c r="K288" t="str">
        <f>VLOOKUP(DATA[[#This Row],[KEY_2]],Table8[],5,FALSE)</f>
        <v>8th</v>
      </c>
      <c r="L288" t="str">
        <f>VLOOKUP(DATA[[#This Row],[KEY_2]],Table10[],6,FALSE)</f>
        <v>13th</v>
      </c>
    </row>
    <row r="289" spans="1:12">
      <c r="A289" t="s">
        <v>416</v>
      </c>
      <c r="B289" t="s">
        <v>417</v>
      </c>
      <c r="C289" s="1">
        <v>43922</v>
      </c>
      <c r="D289">
        <v>79.540000000000006</v>
      </c>
      <c r="E289">
        <v>81.7</v>
      </c>
      <c r="F289">
        <v>11.8</v>
      </c>
      <c r="H289">
        <f t="shared" si="4"/>
        <v>2020</v>
      </c>
      <c r="I289" s="4" t="str">
        <f>_xlfn.CONCAT(DATA[[#This Row],[Country]],DATA[[#This Row],[YEAR]])</f>
        <v>LT2020</v>
      </c>
      <c r="J289" t="str">
        <f>VLOOKUP(DATA[[#This Row],[KEY_2]],Table4[#All],8,FALSE)</f>
        <v>17th</v>
      </c>
      <c r="K289" t="str">
        <f>VLOOKUP(DATA[[#This Row],[KEY_2]],Table8[],5,FALSE)</f>
        <v>8th</v>
      </c>
      <c r="L289" t="str">
        <f>VLOOKUP(DATA[[#This Row],[KEY_2]],Table10[],6,FALSE)</f>
        <v>13th</v>
      </c>
    </row>
    <row r="290" spans="1:12">
      <c r="A290" t="s">
        <v>342</v>
      </c>
      <c r="B290" t="s">
        <v>343</v>
      </c>
      <c r="C290" s="1">
        <v>43831</v>
      </c>
      <c r="D290">
        <v>74.17</v>
      </c>
      <c r="E290">
        <v>75.95</v>
      </c>
      <c r="F290">
        <v>12.27</v>
      </c>
      <c r="H290">
        <f t="shared" si="4"/>
        <v>2020</v>
      </c>
      <c r="I290" s="4" t="str">
        <f>_xlfn.CONCAT(DATA[[#This Row],[Country]],DATA[[#This Row],[YEAR]])</f>
        <v>LT2020</v>
      </c>
      <c r="J290" t="str">
        <f>VLOOKUP(DATA[[#This Row],[KEY_2]],Table4[#All],8,FALSE)</f>
        <v>17th</v>
      </c>
      <c r="K290" t="str">
        <f>VLOOKUP(DATA[[#This Row],[KEY_2]],Table8[],5,FALSE)</f>
        <v>8th</v>
      </c>
      <c r="L290" t="str">
        <f>VLOOKUP(DATA[[#This Row],[KEY_2]],Table10[],6,FALSE)</f>
        <v>13th</v>
      </c>
    </row>
    <row r="291" spans="1:12">
      <c r="A291" t="s">
        <v>860</v>
      </c>
      <c r="B291" t="s">
        <v>861</v>
      </c>
      <c r="C291" s="1">
        <v>44470</v>
      </c>
      <c r="D291">
        <v>111.01</v>
      </c>
      <c r="E291">
        <v>102.8</v>
      </c>
      <c r="F291">
        <v>12.47</v>
      </c>
      <c r="H291">
        <f t="shared" si="4"/>
        <v>2021</v>
      </c>
      <c r="I291" s="4" t="str">
        <f>_xlfn.CONCAT(DATA[[#This Row],[Country]],DATA[[#This Row],[YEAR]])</f>
        <v>LT2021</v>
      </c>
      <c r="J291" t="str">
        <f>VLOOKUP(DATA[[#This Row],[KEY_2]],Table4[#All],8,FALSE)</f>
        <v>19th</v>
      </c>
      <c r="K291" t="str">
        <f>VLOOKUP(DATA[[#This Row],[KEY_2]],Table8[],5,FALSE)</f>
        <v>11th</v>
      </c>
      <c r="L291" t="str">
        <f>VLOOKUP(DATA[[#This Row],[KEY_2]],Table10[],6,FALSE)</f>
        <v>14th</v>
      </c>
    </row>
    <row r="292" spans="1:12">
      <c r="A292" t="s">
        <v>786</v>
      </c>
      <c r="B292" t="s">
        <v>787</v>
      </c>
      <c r="C292" s="1">
        <v>44378</v>
      </c>
      <c r="D292">
        <v>101.87</v>
      </c>
      <c r="E292">
        <v>93.24</v>
      </c>
      <c r="F292">
        <v>12.53</v>
      </c>
      <c r="H292">
        <f t="shared" si="4"/>
        <v>2021</v>
      </c>
      <c r="I292" s="4" t="str">
        <f>_xlfn.CONCAT(DATA[[#This Row],[Country]],DATA[[#This Row],[YEAR]])</f>
        <v>LT2021</v>
      </c>
      <c r="J292" t="str">
        <f>VLOOKUP(DATA[[#This Row],[KEY_2]],Table4[#All],8,FALSE)</f>
        <v>19th</v>
      </c>
      <c r="K292" t="str">
        <f>VLOOKUP(DATA[[#This Row],[KEY_2]],Table8[],5,FALSE)</f>
        <v>11th</v>
      </c>
      <c r="L292" t="str">
        <f>VLOOKUP(DATA[[#This Row],[KEY_2]],Table10[],6,FALSE)</f>
        <v>14th</v>
      </c>
    </row>
    <row r="293" spans="1:12">
      <c r="A293" t="s">
        <v>712</v>
      </c>
      <c r="B293" t="s">
        <v>713</v>
      </c>
      <c r="C293" s="1">
        <v>44287</v>
      </c>
      <c r="D293">
        <v>100.64</v>
      </c>
      <c r="E293">
        <v>92.61</v>
      </c>
      <c r="F293">
        <v>12.49</v>
      </c>
      <c r="H293">
        <f t="shared" si="4"/>
        <v>2021</v>
      </c>
      <c r="I293" s="4" t="str">
        <f>_xlfn.CONCAT(DATA[[#This Row],[Country]],DATA[[#This Row],[YEAR]])</f>
        <v>LT2021</v>
      </c>
      <c r="J293" t="str">
        <f>VLOOKUP(DATA[[#This Row],[KEY_2]],Table4[#All],8,FALSE)</f>
        <v>19th</v>
      </c>
      <c r="K293" t="str">
        <f>VLOOKUP(DATA[[#This Row],[KEY_2]],Table8[],5,FALSE)</f>
        <v>11th</v>
      </c>
      <c r="L293" t="str">
        <f>VLOOKUP(DATA[[#This Row],[KEY_2]],Table10[],6,FALSE)</f>
        <v>14th</v>
      </c>
    </row>
    <row r="294" spans="1:12">
      <c r="A294" t="s">
        <v>638</v>
      </c>
      <c r="B294" t="s">
        <v>639</v>
      </c>
      <c r="C294" s="1">
        <v>44197</v>
      </c>
      <c r="D294">
        <v>96.18</v>
      </c>
      <c r="E294">
        <v>94.02</v>
      </c>
      <c r="F294">
        <v>11.97</v>
      </c>
      <c r="H294">
        <f t="shared" si="4"/>
        <v>2021</v>
      </c>
      <c r="I294" s="4" t="str">
        <f>_xlfn.CONCAT(DATA[[#This Row],[Country]],DATA[[#This Row],[YEAR]])</f>
        <v>LT2021</v>
      </c>
      <c r="J294" t="str">
        <f>VLOOKUP(DATA[[#This Row],[KEY_2]],Table4[#All],8,FALSE)</f>
        <v>19th</v>
      </c>
      <c r="K294" t="str">
        <f>VLOOKUP(DATA[[#This Row],[KEY_2]],Table8[],5,FALSE)</f>
        <v>11th</v>
      </c>
      <c r="L294" t="str">
        <f>VLOOKUP(DATA[[#This Row],[KEY_2]],Table10[],6,FALSE)</f>
        <v>14th</v>
      </c>
    </row>
    <row r="295" spans="1:12">
      <c r="A295" t="s">
        <v>1008</v>
      </c>
      <c r="B295" t="s">
        <v>1009</v>
      </c>
      <c r="C295" s="1">
        <v>44652</v>
      </c>
      <c r="D295">
        <v>125.65</v>
      </c>
      <c r="E295">
        <v>121.95</v>
      </c>
      <c r="F295">
        <v>10.49</v>
      </c>
      <c r="H295">
        <f t="shared" si="4"/>
        <v>2022</v>
      </c>
      <c r="I295" s="4" t="str">
        <f>_xlfn.CONCAT(DATA[[#This Row],[Country]],DATA[[#This Row],[YEAR]])</f>
        <v>LT2022</v>
      </c>
      <c r="J295" t="str">
        <f>VLOOKUP(DATA[[#This Row],[KEY_2]],Table4[#All],8,FALSE)</f>
        <v>19th</v>
      </c>
      <c r="K295" t="str">
        <f>VLOOKUP(DATA[[#This Row],[KEY_2]],Table8[],5,FALSE)</f>
        <v>10th</v>
      </c>
      <c r="L295" t="str">
        <f>VLOOKUP(DATA[[#This Row],[KEY_2]],Table10[],6,FALSE)</f>
        <v>18th</v>
      </c>
    </row>
    <row r="296" spans="1:12">
      <c r="A296" t="s">
        <v>932</v>
      </c>
      <c r="B296" t="s">
        <v>933</v>
      </c>
      <c r="C296" s="1">
        <v>44562</v>
      </c>
      <c r="D296">
        <v>114.01</v>
      </c>
      <c r="E296">
        <v>106.04</v>
      </c>
      <c r="F296">
        <v>13.04</v>
      </c>
      <c r="H296">
        <f t="shared" si="4"/>
        <v>2022</v>
      </c>
      <c r="I296" s="4" t="str">
        <f>_xlfn.CONCAT(DATA[[#This Row],[Country]],DATA[[#This Row],[YEAR]])</f>
        <v>LT2022</v>
      </c>
      <c r="J296" t="str">
        <f>VLOOKUP(DATA[[#This Row],[KEY_2]],Table4[#All],8,FALSE)</f>
        <v>19th</v>
      </c>
      <c r="K296" t="str">
        <f>VLOOKUP(DATA[[#This Row],[KEY_2]],Table8[],5,FALSE)</f>
        <v>10th</v>
      </c>
      <c r="L296" t="str">
        <f>VLOOKUP(DATA[[#This Row],[KEY_2]],Table10[],6,FALSE)</f>
        <v>18th</v>
      </c>
    </row>
    <row r="297" spans="1:12">
      <c r="A297" t="s">
        <v>270</v>
      </c>
      <c r="B297" t="s">
        <v>271</v>
      </c>
      <c r="C297" s="1">
        <v>43739</v>
      </c>
      <c r="D297">
        <v>91.65</v>
      </c>
      <c r="E297">
        <v>63.88</v>
      </c>
      <c r="F297">
        <v>11.76</v>
      </c>
      <c r="H297">
        <f t="shared" si="4"/>
        <v>2019</v>
      </c>
      <c r="I297" s="4" t="str">
        <f>_xlfn.CONCAT(DATA[[#This Row],[Country]],DATA[[#This Row],[YEAR]])</f>
        <v>LU2019</v>
      </c>
      <c r="J297" t="str">
        <f>VLOOKUP(DATA[[#This Row],[KEY_2]],Table4[#All],8,FALSE)</f>
        <v>9th</v>
      </c>
      <c r="K297" t="str">
        <f>VLOOKUP(DATA[[#This Row],[KEY_2]],Table8[],5,FALSE)</f>
        <v>8th</v>
      </c>
      <c r="L297" t="str">
        <f>VLOOKUP(DATA[[#This Row],[KEY_2]],Table10[],6,FALSE)</f>
        <v>7th</v>
      </c>
    </row>
    <row r="298" spans="1:12">
      <c r="A298" t="s">
        <v>196</v>
      </c>
      <c r="B298" t="s">
        <v>197</v>
      </c>
      <c r="C298" s="1">
        <v>43647</v>
      </c>
      <c r="D298">
        <v>88.12</v>
      </c>
      <c r="E298">
        <v>60.72</v>
      </c>
      <c r="F298">
        <v>13</v>
      </c>
      <c r="H298">
        <f t="shared" si="4"/>
        <v>2019</v>
      </c>
      <c r="I298" s="4" t="str">
        <f>_xlfn.CONCAT(DATA[[#This Row],[Country]],DATA[[#This Row],[YEAR]])</f>
        <v>LU2019</v>
      </c>
      <c r="J298" t="str">
        <f>VLOOKUP(DATA[[#This Row],[KEY_2]],Table4[#All],8,FALSE)</f>
        <v>9th</v>
      </c>
      <c r="K298" t="str">
        <f>VLOOKUP(DATA[[#This Row],[KEY_2]],Table8[],5,FALSE)</f>
        <v>8th</v>
      </c>
      <c r="L298" t="str">
        <f>VLOOKUP(DATA[[#This Row],[KEY_2]],Table10[],6,FALSE)</f>
        <v>7th</v>
      </c>
    </row>
    <row r="299" spans="1:12">
      <c r="A299" t="s">
        <v>48</v>
      </c>
      <c r="B299" t="s">
        <v>49</v>
      </c>
      <c r="C299" s="1">
        <v>43466</v>
      </c>
      <c r="D299">
        <v>80.25</v>
      </c>
      <c r="E299">
        <v>56.32</v>
      </c>
      <c r="F299">
        <v>13.95</v>
      </c>
      <c r="H299">
        <f t="shared" si="4"/>
        <v>2019</v>
      </c>
      <c r="I299" s="4" t="str">
        <f>_xlfn.CONCAT(DATA[[#This Row],[Country]],DATA[[#This Row],[YEAR]])</f>
        <v>LU2019</v>
      </c>
      <c r="J299" t="str">
        <f>VLOOKUP(DATA[[#This Row],[KEY_2]],Table4[#All],8,FALSE)</f>
        <v>9th</v>
      </c>
      <c r="K299" t="str">
        <f>VLOOKUP(DATA[[#This Row],[KEY_2]],Table8[],5,FALSE)</f>
        <v>8th</v>
      </c>
      <c r="L299" t="str">
        <f>VLOOKUP(DATA[[#This Row],[KEY_2]],Table10[],6,FALSE)</f>
        <v>7th</v>
      </c>
    </row>
    <row r="300" spans="1:12">
      <c r="A300" t="s">
        <v>122</v>
      </c>
      <c r="B300" t="s">
        <v>123</v>
      </c>
      <c r="C300" s="1">
        <v>43556</v>
      </c>
      <c r="D300">
        <v>79.25</v>
      </c>
      <c r="E300">
        <v>56.88</v>
      </c>
      <c r="F300">
        <v>15.4</v>
      </c>
      <c r="H300">
        <f t="shared" si="4"/>
        <v>2019</v>
      </c>
      <c r="I300" s="4" t="str">
        <f>_xlfn.CONCAT(DATA[[#This Row],[Country]],DATA[[#This Row],[YEAR]])</f>
        <v>LU2019</v>
      </c>
      <c r="J300" t="str">
        <f>VLOOKUP(DATA[[#This Row],[KEY_2]],Table4[#All],8,FALSE)</f>
        <v>9th</v>
      </c>
      <c r="K300" t="str">
        <f>VLOOKUP(DATA[[#This Row],[KEY_2]],Table8[],5,FALSE)</f>
        <v>8th</v>
      </c>
      <c r="L300" t="str">
        <f>VLOOKUP(DATA[[#This Row],[KEY_2]],Table10[],6,FALSE)</f>
        <v>7th</v>
      </c>
    </row>
    <row r="301" spans="1:12">
      <c r="A301" t="s">
        <v>566</v>
      </c>
      <c r="B301" t="s">
        <v>567</v>
      </c>
      <c r="C301" s="1">
        <v>44105</v>
      </c>
      <c r="D301">
        <v>125.96</v>
      </c>
      <c r="E301">
        <v>85.56</v>
      </c>
      <c r="F301">
        <v>10.73</v>
      </c>
      <c r="H301">
        <f t="shared" si="4"/>
        <v>2020</v>
      </c>
      <c r="I301" s="4" t="str">
        <f>_xlfn.CONCAT(DATA[[#This Row],[Country]],DATA[[#This Row],[YEAR]])</f>
        <v>LU2020</v>
      </c>
      <c r="J301" t="str">
        <f>VLOOKUP(DATA[[#This Row],[KEY_2]],Table4[#All],8,FALSE)</f>
        <v>7th</v>
      </c>
      <c r="K301" t="str">
        <f>VLOOKUP(DATA[[#This Row],[KEY_2]],Table8[],5,FALSE)</f>
        <v>10th</v>
      </c>
      <c r="L301" t="str">
        <f>VLOOKUP(DATA[[#This Row],[KEY_2]],Table10[],6,FALSE)</f>
        <v>10th</v>
      </c>
    </row>
    <row r="302" spans="1:12">
      <c r="A302" t="s">
        <v>492</v>
      </c>
      <c r="B302" t="s">
        <v>493</v>
      </c>
      <c r="C302" s="1">
        <v>44013</v>
      </c>
      <c r="D302">
        <v>111.32</v>
      </c>
      <c r="E302">
        <v>72.42</v>
      </c>
      <c r="F302">
        <v>10.67</v>
      </c>
      <c r="H302">
        <f t="shared" si="4"/>
        <v>2020</v>
      </c>
      <c r="I302" s="4" t="str">
        <f>_xlfn.CONCAT(DATA[[#This Row],[Country]],DATA[[#This Row],[YEAR]])</f>
        <v>LU2020</v>
      </c>
      <c r="J302" t="str">
        <f>VLOOKUP(DATA[[#This Row],[KEY_2]],Table4[#All],8,FALSE)</f>
        <v>7th</v>
      </c>
      <c r="K302" t="str">
        <f>VLOOKUP(DATA[[#This Row],[KEY_2]],Table8[],5,FALSE)</f>
        <v>10th</v>
      </c>
      <c r="L302" t="str">
        <f>VLOOKUP(DATA[[#This Row],[KEY_2]],Table10[],6,FALSE)</f>
        <v>10th</v>
      </c>
    </row>
    <row r="303" spans="1:12">
      <c r="A303" t="s">
        <v>418</v>
      </c>
      <c r="B303" t="s">
        <v>419</v>
      </c>
      <c r="C303" s="1">
        <v>43922</v>
      </c>
      <c r="D303">
        <v>100.78</v>
      </c>
      <c r="E303">
        <v>65.069999999999993</v>
      </c>
      <c r="F303">
        <v>12.43</v>
      </c>
      <c r="H303">
        <f t="shared" si="4"/>
        <v>2020</v>
      </c>
      <c r="I303" s="4" t="str">
        <f>_xlfn.CONCAT(DATA[[#This Row],[Country]],DATA[[#This Row],[YEAR]])</f>
        <v>LU2020</v>
      </c>
      <c r="J303" t="str">
        <f>VLOOKUP(DATA[[#This Row],[KEY_2]],Table4[#All],8,FALSE)</f>
        <v>7th</v>
      </c>
      <c r="K303" t="str">
        <f>VLOOKUP(DATA[[#This Row],[KEY_2]],Table8[],5,FALSE)</f>
        <v>10th</v>
      </c>
      <c r="L303" t="str">
        <f>VLOOKUP(DATA[[#This Row],[KEY_2]],Table10[],6,FALSE)</f>
        <v>10th</v>
      </c>
    </row>
    <row r="304" spans="1:12">
      <c r="A304" t="s">
        <v>344</v>
      </c>
      <c r="B304" t="s">
        <v>345</v>
      </c>
      <c r="C304" s="1">
        <v>43831</v>
      </c>
      <c r="D304">
        <v>95.64</v>
      </c>
      <c r="E304">
        <v>64.650000000000006</v>
      </c>
      <c r="F304">
        <v>12.32</v>
      </c>
      <c r="H304">
        <f t="shared" si="4"/>
        <v>2020</v>
      </c>
      <c r="I304" s="4" t="str">
        <f>_xlfn.CONCAT(DATA[[#This Row],[Country]],DATA[[#This Row],[YEAR]])</f>
        <v>LU2020</v>
      </c>
      <c r="J304" t="str">
        <f>VLOOKUP(DATA[[#This Row],[KEY_2]],Table4[#All],8,FALSE)</f>
        <v>7th</v>
      </c>
      <c r="K304" t="str">
        <f>VLOOKUP(DATA[[#This Row],[KEY_2]],Table8[],5,FALSE)</f>
        <v>10th</v>
      </c>
      <c r="L304" t="str">
        <f>VLOOKUP(DATA[[#This Row],[KEY_2]],Table10[],6,FALSE)</f>
        <v>10th</v>
      </c>
    </row>
    <row r="305" spans="1:12">
      <c r="A305" t="s">
        <v>862</v>
      </c>
      <c r="B305" t="s">
        <v>863</v>
      </c>
      <c r="C305" s="1">
        <v>44470</v>
      </c>
      <c r="D305">
        <v>161.63999999999999</v>
      </c>
      <c r="E305">
        <v>103.39</v>
      </c>
      <c r="F305">
        <v>9.41</v>
      </c>
      <c r="H305">
        <f t="shared" si="4"/>
        <v>2021</v>
      </c>
      <c r="I305" s="4" t="str">
        <f>_xlfn.CONCAT(DATA[[#This Row],[Country]],DATA[[#This Row],[YEAR]])</f>
        <v>LU2021</v>
      </c>
      <c r="J305" t="str">
        <f>VLOOKUP(DATA[[#This Row],[KEY_2]],Table4[#All],8,FALSE)</f>
        <v>7th</v>
      </c>
      <c r="K305" t="str">
        <f>VLOOKUP(DATA[[#This Row],[KEY_2]],Table8[],5,FALSE)</f>
        <v>10th</v>
      </c>
      <c r="L305" t="str">
        <f>VLOOKUP(DATA[[#This Row],[KEY_2]],Table10[],6,FALSE)</f>
        <v>5th</v>
      </c>
    </row>
    <row r="306" spans="1:12">
      <c r="A306" t="s">
        <v>788</v>
      </c>
      <c r="B306" t="s">
        <v>789</v>
      </c>
      <c r="C306" s="1">
        <v>44378</v>
      </c>
      <c r="D306">
        <v>149.36000000000001</v>
      </c>
      <c r="E306">
        <v>96.34</v>
      </c>
      <c r="F306">
        <v>8.9499999999999993</v>
      </c>
      <c r="H306">
        <f t="shared" si="4"/>
        <v>2021</v>
      </c>
      <c r="I306" s="4" t="str">
        <f>_xlfn.CONCAT(DATA[[#This Row],[Country]],DATA[[#This Row],[YEAR]])</f>
        <v>LU2021</v>
      </c>
      <c r="J306" t="str">
        <f>VLOOKUP(DATA[[#This Row],[KEY_2]],Table4[#All],8,FALSE)</f>
        <v>7th</v>
      </c>
      <c r="K306" t="str">
        <f>VLOOKUP(DATA[[#This Row],[KEY_2]],Table8[],5,FALSE)</f>
        <v>10th</v>
      </c>
      <c r="L306" t="str">
        <f>VLOOKUP(DATA[[#This Row],[KEY_2]],Table10[],6,FALSE)</f>
        <v>5th</v>
      </c>
    </row>
    <row r="307" spans="1:12">
      <c r="A307" t="s">
        <v>714</v>
      </c>
      <c r="B307" t="s">
        <v>715</v>
      </c>
      <c r="C307" s="1">
        <v>44287</v>
      </c>
      <c r="D307">
        <v>145.28</v>
      </c>
      <c r="E307">
        <v>94.02</v>
      </c>
      <c r="F307">
        <v>9.15</v>
      </c>
      <c r="H307">
        <f t="shared" si="4"/>
        <v>2021</v>
      </c>
      <c r="I307" s="4" t="str">
        <f>_xlfn.CONCAT(DATA[[#This Row],[Country]],DATA[[#This Row],[YEAR]])</f>
        <v>LU2021</v>
      </c>
      <c r="J307" t="str">
        <f>VLOOKUP(DATA[[#This Row],[KEY_2]],Table4[#All],8,FALSE)</f>
        <v>7th</v>
      </c>
      <c r="K307" t="str">
        <f>VLOOKUP(DATA[[#This Row],[KEY_2]],Table8[],5,FALSE)</f>
        <v>10th</v>
      </c>
      <c r="L307" t="str">
        <f>VLOOKUP(DATA[[#This Row],[KEY_2]],Table10[],6,FALSE)</f>
        <v>5th</v>
      </c>
    </row>
    <row r="308" spans="1:12">
      <c r="A308" t="s">
        <v>640</v>
      </c>
      <c r="B308" t="s">
        <v>641</v>
      </c>
      <c r="C308" s="1">
        <v>44197</v>
      </c>
      <c r="D308">
        <v>133.88999999999999</v>
      </c>
      <c r="E308">
        <v>90.89</v>
      </c>
      <c r="F308">
        <v>9.61</v>
      </c>
      <c r="H308">
        <f t="shared" si="4"/>
        <v>2021</v>
      </c>
      <c r="I308" s="4" t="str">
        <f>_xlfn.CONCAT(DATA[[#This Row],[Country]],DATA[[#This Row],[YEAR]])</f>
        <v>LU2021</v>
      </c>
      <c r="J308" t="str">
        <f>VLOOKUP(DATA[[#This Row],[KEY_2]],Table4[#All],8,FALSE)</f>
        <v>7th</v>
      </c>
      <c r="K308" t="str">
        <f>VLOOKUP(DATA[[#This Row],[KEY_2]],Table8[],5,FALSE)</f>
        <v>10th</v>
      </c>
      <c r="L308" t="str">
        <f>VLOOKUP(DATA[[#This Row],[KEY_2]],Table10[],6,FALSE)</f>
        <v>5th</v>
      </c>
    </row>
    <row r="309" spans="1:12">
      <c r="A309" t="s">
        <v>934</v>
      </c>
      <c r="B309" t="s">
        <v>935</v>
      </c>
      <c r="C309" s="1">
        <v>44562</v>
      </c>
      <c r="D309">
        <v>167.64</v>
      </c>
      <c r="E309">
        <v>107.64</v>
      </c>
      <c r="F309">
        <v>9.33</v>
      </c>
      <c r="H309">
        <f t="shared" si="4"/>
        <v>2022</v>
      </c>
      <c r="I309" s="4" t="str">
        <f>_xlfn.CONCAT(DATA[[#This Row],[Country]],DATA[[#This Row],[YEAR]])</f>
        <v>LU2022</v>
      </c>
      <c r="J309" t="str">
        <f>VLOOKUP(DATA[[#This Row],[KEY_2]],Table4[#All],8,FALSE)</f>
        <v>9th</v>
      </c>
      <c r="K309" t="str">
        <f>VLOOKUP(DATA[[#This Row],[KEY_2]],Table8[],5,FALSE)</f>
        <v>11th</v>
      </c>
      <c r="L309" t="str">
        <f>VLOOKUP(DATA[[#This Row],[KEY_2]],Table10[],6,FALSE)</f>
        <v>6th</v>
      </c>
    </row>
    <row r="310" spans="1:12">
      <c r="A310" t="s">
        <v>1010</v>
      </c>
      <c r="B310" t="s">
        <v>1011</v>
      </c>
      <c r="C310" s="1">
        <v>44652</v>
      </c>
      <c r="D310">
        <v>166.76</v>
      </c>
      <c r="E310">
        <v>105.54</v>
      </c>
      <c r="F310">
        <v>9.32</v>
      </c>
      <c r="H310">
        <f t="shared" si="4"/>
        <v>2022</v>
      </c>
      <c r="I310" s="4" t="str">
        <f>_xlfn.CONCAT(DATA[[#This Row],[Country]],DATA[[#This Row],[YEAR]])</f>
        <v>LU2022</v>
      </c>
      <c r="J310" t="str">
        <f>VLOOKUP(DATA[[#This Row],[KEY_2]],Table4[#All],8,FALSE)</f>
        <v>9th</v>
      </c>
      <c r="K310" t="str">
        <f>VLOOKUP(DATA[[#This Row],[KEY_2]],Table8[],5,FALSE)</f>
        <v>11th</v>
      </c>
      <c r="L310" t="str">
        <f>VLOOKUP(DATA[[#This Row],[KEY_2]],Table10[],6,FALSE)</f>
        <v>6th</v>
      </c>
    </row>
    <row r="311" spans="1:12">
      <c r="A311" t="s">
        <v>272</v>
      </c>
      <c r="B311" t="s">
        <v>273</v>
      </c>
      <c r="C311" s="1">
        <v>43739</v>
      </c>
      <c r="D311">
        <v>67.73</v>
      </c>
      <c r="E311">
        <v>68.010000000000005</v>
      </c>
      <c r="F311">
        <v>13.47</v>
      </c>
      <c r="H311">
        <f t="shared" si="4"/>
        <v>2019</v>
      </c>
      <c r="I311" s="4" t="str">
        <f>_xlfn.CONCAT(DATA[[#This Row],[Country]],DATA[[#This Row],[YEAR]])</f>
        <v>LV2019</v>
      </c>
      <c r="J311" t="str">
        <f>VLOOKUP(DATA[[#This Row],[KEY_2]],Table4[#All],8,FALSE)</f>
        <v>22th</v>
      </c>
      <c r="K311" t="str">
        <f>VLOOKUP(DATA[[#This Row],[KEY_2]],Table8[],5,FALSE)</f>
        <v>11th</v>
      </c>
      <c r="L311" t="str">
        <f>VLOOKUP(DATA[[#This Row],[KEY_2]],Table10[],6,FALSE)</f>
        <v>14th</v>
      </c>
    </row>
    <row r="312" spans="1:12">
      <c r="A312" t="s">
        <v>198</v>
      </c>
      <c r="B312" t="s">
        <v>199</v>
      </c>
      <c r="C312" s="1">
        <v>43647</v>
      </c>
      <c r="D312">
        <v>59.24</v>
      </c>
      <c r="E312">
        <v>56.68</v>
      </c>
      <c r="F312">
        <v>16.11</v>
      </c>
      <c r="H312">
        <f t="shared" si="4"/>
        <v>2019</v>
      </c>
      <c r="I312" s="4" t="str">
        <f>_xlfn.CONCAT(DATA[[#This Row],[Country]],DATA[[#This Row],[YEAR]])</f>
        <v>LV2019</v>
      </c>
      <c r="J312" t="str">
        <f>VLOOKUP(DATA[[#This Row],[KEY_2]],Table4[#All],8,FALSE)</f>
        <v>22th</v>
      </c>
      <c r="K312" t="str">
        <f>VLOOKUP(DATA[[#This Row],[KEY_2]],Table8[],5,FALSE)</f>
        <v>11th</v>
      </c>
      <c r="L312" t="str">
        <f>VLOOKUP(DATA[[#This Row],[KEY_2]],Table10[],6,FALSE)</f>
        <v>14th</v>
      </c>
    </row>
    <row r="313" spans="1:12">
      <c r="A313" t="s">
        <v>124</v>
      </c>
      <c r="B313" t="s">
        <v>125</v>
      </c>
      <c r="C313" s="1">
        <v>43556</v>
      </c>
      <c r="D313">
        <v>48.52</v>
      </c>
      <c r="E313">
        <v>43.34</v>
      </c>
      <c r="F313">
        <v>19.489999999999998</v>
      </c>
      <c r="H313">
        <f t="shared" si="4"/>
        <v>2019</v>
      </c>
      <c r="I313" s="4" t="str">
        <f>_xlfn.CONCAT(DATA[[#This Row],[Country]],DATA[[#This Row],[YEAR]])</f>
        <v>LV2019</v>
      </c>
      <c r="J313" t="str">
        <f>VLOOKUP(DATA[[#This Row],[KEY_2]],Table4[#All],8,FALSE)</f>
        <v>22th</v>
      </c>
      <c r="K313" t="str">
        <f>VLOOKUP(DATA[[#This Row],[KEY_2]],Table8[],5,FALSE)</f>
        <v>11th</v>
      </c>
      <c r="L313" t="str">
        <f>VLOOKUP(DATA[[#This Row],[KEY_2]],Table10[],6,FALSE)</f>
        <v>14th</v>
      </c>
    </row>
    <row r="314" spans="1:12">
      <c r="A314" t="s">
        <v>50</v>
      </c>
      <c r="B314" t="s">
        <v>51</v>
      </c>
      <c r="C314" s="1">
        <v>43466</v>
      </c>
      <c r="D314">
        <v>43.97</v>
      </c>
      <c r="E314">
        <v>40.869999999999997</v>
      </c>
      <c r="F314">
        <v>18.72</v>
      </c>
      <c r="H314">
        <f t="shared" si="4"/>
        <v>2019</v>
      </c>
      <c r="I314" s="4" t="str">
        <f>_xlfn.CONCAT(DATA[[#This Row],[Country]],DATA[[#This Row],[YEAR]])</f>
        <v>LV2019</v>
      </c>
      <c r="J314" t="str">
        <f>VLOOKUP(DATA[[#This Row],[KEY_2]],Table4[#All],8,FALSE)</f>
        <v>22th</v>
      </c>
      <c r="K314" t="str">
        <f>VLOOKUP(DATA[[#This Row],[KEY_2]],Table8[],5,FALSE)</f>
        <v>11th</v>
      </c>
      <c r="L314" t="str">
        <f>VLOOKUP(DATA[[#This Row],[KEY_2]],Table10[],6,FALSE)</f>
        <v>14th</v>
      </c>
    </row>
    <row r="315" spans="1:12">
      <c r="A315" t="s">
        <v>568</v>
      </c>
      <c r="B315" t="s">
        <v>569</v>
      </c>
      <c r="C315" s="1">
        <v>44105</v>
      </c>
      <c r="D315">
        <v>72.44</v>
      </c>
      <c r="E315">
        <v>71.569999999999993</v>
      </c>
      <c r="F315">
        <v>15.43</v>
      </c>
      <c r="H315">
        <f t="shared" si="4"/>
        <v>2020</v>
      </c>
      <c r="I315" s="4" t="str">
        <f>_xlfn.CONCAT(DATA[[#This Row],[Country]],DATA[[#This Row],[YEAR]])</f>
        <v>LV2020</v>
      </c>
      <c r="J315" t="str">
        <f>VLOOKUP(DATA[[#This Row],[KEY_2]],Table4[#All],8,FALSE)</f>
        <v>21th</v>
      </c>
      <c r="K315" t="str">
        <f>VLOOKUP(DATA[[#This Row],[KEY_2]],Table8[],5,FALSE)</f>
        <v>12th</v>
      </c>
      <c r="L315" t="str">
        <f>VLOOKUP(DATA[[#This Row],[KEY_2]],Table10[],6,FALSE)</f>
        <v>20th</v>
      </c>
    </row>
    <row r="316" spans="1:12">
      <c r="A316" t="s">
        <v>346</v>
      </c>
      <c r="B316" t="s">
        <v>347</v>
      </c>
      <c r="C316" s="1">
        <v>43831</v>
      </c>
      <c r="D316">
        <v>67.8</v>
      </c>
      <c r="E316">
        <v>66.94</v>
      </c>
      <c r="F316">
        <v>14.38</v>
      </c>
      <c r="H316">
        <f t="shared" si="4"/>
        <v>2020</v>
      </c>
      <c r="I316" s="4" t="str">
        <f>_xlfn.CONCAT(DATA[[#This Row],[Country]],DATA[[#This Row],[YEAR]])</f>
        <v>LV2020</v>
      </c>
      <c r="J316" t="str">
        <f>VLOOKUP(DATA[[#This Row],[KEY_2]],Table4[#All],8,FALSE)</f>
        <v>21th</v>
      </c>
      <c r="K316" t="str">
        <f>VLOOKUP(DATA[[#This Row],[KEY_2]],Table8[],5,FALSE)</f>
        <v>12th</v>
      </c>
      <c r="L316" t="str">
        <f>VLOOKUP(DATA[[#This Row],[KEY_2]],Table10[],6,FALSE)</f>
        <v>20th</v>
      </c>
    </row>
    <row r="317" spans="1:12">
      <c r="A317" t="s">
        <v>420</v>
      </c>
      <c r="B317" t="s">
        <v>421</v>
      </c>
      <c r="C317" s="1">
        <v>43922</v>
      </c>
      <c r="D317">
        <v>67.61</v>
      </c>
      <c r="E317">
        <v>65.489999999999995</v>
      </c>
      <c r="F317">
        <v>17.2</v>
      </c>
      <c r="H317">
        <f t="shared" si="4"/>
        <v>2020</v>
      </c>
      <c r="I317" s="4" t="str">
        <f>_xlfn.CONCAT(DATA[[#This Row],[Country]],DATA[[#This Row],[YEAR]])</f>
        <v>LV2020</v>
      </c>
      <c r="J317" t="str">
        <f>VLOOKUP(DATA[[#This Row],[KEY_2]],Table4[#All],8,FALSE)</f>
        <v>21th</v>
      </c>
      <c r="K317" t="str">
        <f>VLOOKUP(DATA[[#This Row],[KEY_2]],Table8[],5,FALSE)</f>
        <v>12th</v>
      </c>
      <c r="L317" t="str">
        <f>VLOOKUP(DATA[[#This Row],[KEY_2]],Table10[],6,FALSE)</f>
        <v>20th</v>
      </c>
    </row>
    <row r="318" spans="1:12">
      <c r="A318" t="s">
        <v>494</v>
      </c>
      <c r="B318" t="s">
        <v>495</v>
      </c>
      <c r="C318" s="1">
        <v>44013</v>
      </c>
      <c r="D318">
        <v>67.12</v>
      </c>
      <c r="E318">
        <v>63.99</v>
      </c>
      <c r="F318">
        <v>16.34</v>
      </c>
      <c r="H318">
        <f t="shared" si="4"/>
        <v>2020</v>
      </c>
      <c r="I318" s="4" t="str">
        <f>_xlfn.CONCAT(DATA[[#This Row],[Country]],DATA[[#This Row],[YEAR]])</f>
        <v>LV2020</v>
      </c>
      <c r="J318" t="str">
        <f>VLOOKUP(DATA[[#This Row],[KEY_2]],Table4[#All],8,FALSE)</f>
        <v>21th</v>
      </c>
      <c r="K318" t="str">
        <f>VLOOKUP(DATA[[#This Row],[KEY_2]],Table8[],5,FALSE)</f>
        <v>12th</v>
      </c>
      <c r="L318" t="str">
        <f>VLOOKUP(DATA[[#This Row],[KEY_2]],Table10[],6,FALSE)</f>
        <v>20th</v>
      </c>
    </row>
    <row r="319" spans="1:12">
      <c r="A319" t="s">
        <v>864</v>
      </c>
      <c r="B319" t="s">
        <v>865</v>
      </c>
      <c r="C319" s="1">
        <v>44470</v>
      </c>
      <c r="D319">
        <v>105</v>
      </c>
      <c r="E319">
        <v>92.32</v>
      </c>
      <c r="F319">
        <v>14.91</v>
      </c>
      <c r="H319">
        <f t="shared" si="4"/>
        <v>2021</v>
      </c>
      <c r="I319" s="4" t="str">
        <f>_xlfn.CONCAT(DATA[[#This Row],[Country]],DATA[[#This Row],[YEAR]])</f>
        <v>LV2021</v>
      </c>
      <c r="J319" t="str">
        <f>VLOOKUP(DATA[[#This Row],[KEY_2]],Table4[#All],8,FALSE)</f>
        <v>21th</v>
      </c>
      <c r="K319" t="str">
        <f>VLOOKUP(DATA[[#This Row],[KEY_2]],Table8[],5,FALSE)</f>
        <v>12th</v>
      </c>
      <c r="L319" t="str">
        <f>VLOOKUP(DATA[[#This Row],[KEY_2]],Table10[],6,FALSE)</f>
        <v>20th</v>
      </c>
    </row>
    <row r="320" spans="1:12">
      <c r="A320" t="s">
        <v>790</v>
      </c>
      <c r="B320" t="s">
        <v>791</v>
      </c>
      <c r="C320" s="1">
        <v>44378</v>
      </c>
      <c r="D320">
        <v>93.11</v>
      </c>
      <c r="E320">
        <v>82.37</v>
      </c>
      <c r="F320">
        <v>15.56</v>
      </c>
      <c r="H320">
        <f t="shared" si="4"/>
        <v>2021</v>
      </c>
      <c r="I320" s="4" t="str">
        <f>_xlfn.CONCAT(DATA[[#This Row],[Country]],DATA[[#This Row],[YEAR]])</f>
        <v>LV2021</v>
      </c>
      <c r="J320" t="str">
        <f>VLOOKUP(DATA[[#This Row],[KEY_2]],Table4[#All],8,FALSE)</f>
        <v>21th</v>
      </c>
      <c r="K320" t="str">
        <f>VLOOKUP(DATA[[#This Row],[KEY_2]],Table8[],5,FALSE)</f>
        <v>12th</v>
      </c>
      <c r="L320" t="str">
        <f>VLOOKUP(DATA[[#This Row],[KEY_2]],Table10[],6,FALSE)</f>
        <v>20th</v>
      </c>
    </row>
    <row r="321" spans="1:12">
      <c r="A321" t="s">
        <v>716</v>
      </c>
      <c r="B321" t="s">
        <v>717</v>
      </c>
      <c r="C321" s="1">
        <v>44287</v>
      </c>
      <c r="D321">
        <v>92.21</v>
      </c>
      <c r="E321">
        <v>83.75</v>
      </c>
      <c r="F321">
        <v>15.41</v>
      </c>
      <c r="H321">
        <f t="shared" si="4"/>
        <v>2021</v>
      </c>
      <c r="I321" s="4" t="str">
        <f>_xlfn.CONCAT(DATA[[#This Row],[Country]],DATA[[#This Row],[YEAR]])</f>
        <v>LV2021</v>
      </c>
      <c r="J321" t="str">
        <f>VLOOKUP(DATA[[#This Row],[KEY_2]],Table4[#All],8,FALSE)</f>
        <v>21th</v>
      </c>
      <c r="K321" t="str">
        <f>VLOOKUP(DATA[[#This Row],[KEY_2]],Table8[],5,FALSE)</f>
        <v>12th</v>
      </c>
      <c r="L321" t="str">
        <f>VLOOKUP(DATA[[#This Row],[KEY_2]],Table10[],6,FALSE)</f>
        <v>20th</v>
      </c>
    </row>
    <row r="322" spans="1:12">
      <c r="A322" t="s">
        <v>642</v>
      </c>
      <c r="B322" t="s">
        <v>643</v>
      </c>
      <c r="C322" s="1">
        <v>44197</v>
      </c>
      <c r="D322">
        <v>84.33</v>
      </c>
      <c r="E322">
        <v>83.76</v>
      </c>
      <c r="F322">
        <v>14.44</v>
      </c>
      <c r="H322">
        <f t="shared" ref="H322:H385" si="5">YEAR(C322)</f>
        <v>2021</v>
      </c>
      <c r="I322" s="4" t="str">
        <f>_xlfn.CONCAT(DATA[[#This Row],[Country]],DATA[[#This Row],[YEAR]])</f>
        <v>LV2021</v>
      </c>
      <c r="J322" t="str">
        <f>VLOOKUP(DATA[[#This Row],[KEY_2]],Table4[#All],8,FALSE)</f>
        <v>21th</v>
      </c>
      <c r="K322" t="str">
        <f>VLOOKUP(DATA[[#This Row],[KEY_2]],Table8[],5,FALSE)</f>
        <v>12th</v>
      </c>
      <c r="L322" t="str">
        <f>VLOOKUP(DATA[[#This Row],[KEY_2]],Table10[],6,FALSE)</f>
        <v>20th</v>
      </c>
    </row>
    <row r="323" spans="1:12">
      <c r="A323" t="s">
        <v>1012</v>
      </c>
      <c r="B323" t="s">
        <v>1013</v>
      </c>
      <c r="C323" s="1">
        <v>44652</v>
      </c>
      <c r="D323">
        <v>111.79</v>
      </c>
      <c r="E323">
        <v>95.89</v>
      </c>
      <c r="F323">
        <v>14.47</v>
      </c>
      <c r="H323">
        <f t="shared" si="5"/>
        <v>2022</v>
      </c>
      <c r="I323" s="4" t="str">
        <f>_xlfn.CONCAT(DATA[[#This Row],[Country]],DATA[[#This Row],[YEAR]])</f>
        <v>LV2022</v>
      </c>
      <c r="J323" t="str">
        <f>VLOOKUP(DATA[[#This Row],[KEY_2]],Table4[#All],8,FALSE)</f>
        <v>22th</v>
      </c>
      <c r="K323" t="str">
        <f>VLOOKUP(DATA[[#This Row],[KEY_2]],Table8[],5,FALSE)</f>
        <v>13th</v>
      </c>
      <c r="L323" t="str">
        <f>VLOOKUP(DATA[[#This Row],[KEY_2]],Table10[],6,FALSE)</f>
        <v>24th</v>
      </c>
    </row>
    <row r="324" spans="1:12">
      <c r="A324" t="s">
        <v>936</v>
      </c>
      <c r="B324" t="s">
        <v>937</v>
      </c>
      <c r="C324" s="1">
        <v>44562</v>
      </c>
      <c r="D324">
        <v>110.63</v>
      </c>
      <c r="E324">
        <v>95.56</v>
      </c>
      <c r="F324">
        <v>14.67</v>
      </c>
      <c r="H324">
        <f t="shared" si="5"/>
        <v>2022</v>
      </c>
      <c r="I324" s="4" t="str">
        <f>_xlfn.CONCAT(DATA[[#This Row],[Country]],DATA[[#This Row],[YEAR]])</f>
        <v>LV2022</v>
      </c>
      <c r="J324" t="str">
        <f>VLOOKUP(DATA[[#This Row],[KEY_2]],Table4[#All],8,FALSE)</f>
        <v>22th</v>
      </c>
      <c r="K324" t="str">
        <f>VLOOKUP(DATA[[#This Row],[KEY_2]],Table8[],5,FALSE)</f>
        <v>13th</v>
      </c>
      <c r="L324" t="str">
        <f>VLOOKUP(DATA[[#This Row],[KEY_2]],Table10[],6,FALSE)</f>
        <v>24th</v>
      </c>
    </row>
    <row r="325" spans="1:12">
      <c r="A325" t="s">
        <v>1014</v>
      </c>
      <c r="B325" t="s">
        <v>1015</v>
      </c>
      <c r="C325" s="1">
        <v>44652</v>
      </c>
      <c r="D325">
        <v>102.66</v>
      </c>
      <c r="E325">
        <v>96.71</v>
      </c>
      <c r="F325">
        <v>7.26</v>
      </c>
      <c r="H325">
        <f t="shared" si="5"/>
        <v>2022</v>
      </c>
      <c r="I325" s="4" t="str">
        <f>_xlfn.CONCAT(DATA[[#This Row],[Country]],DATA[[#This Row],[YEAR]])</f>
        <v>MDA2022</v>
      </c>
      <c r="J325" t="s">
        <v>1121</v>
      </c>
      <c r="K325" t="str">
        <f>VLOOKUP(DATA[[#This Row],[KEY_2]],Table8[],5,FALSE)</f>
        <v>12th</v>
      </c>
      <c r="L325" t="str">
        <f>VLOOKUP(DATA[[#This Row],[KEY_2]],Table10[],6,FALSE)</f>
        <v>3rd</v>
      </c>
    </row>
    <row r="326" spans="1:12">
      <c r="A326" t="s">
        <v>274</v>
      </c>
      <c r="B326" t="s">
        <v>275</v>
      </c>
      <c r="C326" s="1">
        <v>43739</v>
      </c>
      <c r="D326">
        <v>41.8</v>
      </c>
      <c r="E326">
        <v>7.05</v>
      </c>
      <c r="F326">
        <v>15.36</v>
      </c>
      <c r="H326">
        <f t="shared" si="5"/>
        <v>2019</v>
      </c>
      <c r="I326" s="4" t="str">
        <f>_xlfn.CONCAT(DATA[[#This Row],[Country]],DATA[[#This Row],[YEAR]])</f>
        <v>ME2019</v>
      </c>
      <c r="J326" t="str">
        <f>VLOOKUP(DATA[[#This Row],[KEY_2]],Table4[#All],8,FALSE)</f>
        <v>30th</v>
      </c>
      <c r="K326" t="str">
        <f>VLOOKUP(DATA[[#This Row],[KEY_2]],Table8[],5,FALSE)</f>
        <v>34th</v>
      </c>
      <c r="L326" t="str">
        <f>VLOOKUP(DATA[[#This Row],[KEY_2]],Table10[],6,FALSE)</f>
        <v>21st</v>
      </c>
    </row>
    <row r="327" spans="1:12">
      <c r="A327" t="s">
        <v>52</v>
      </c>
      <c r="B327" t="s">
        <v>53</v>
      </c>
      <c r="C327" s="1">
        <v>43466</v>
      </c>
      <c r="D327">
        <v>30.44</v>
      </c>
      <c r="E327">
        <v>5.7</v>
      </c>
      <c r="F327">
        <v>24.56</v>
      </c>
      <c r="H327">
        <f t="shared" si="5"/>
        <v>2019</v>
      </c>
      <c r="I327" s="4" t="str">
        <f>_xlfn.CONCAT(DATA[[#This Row],[Country]],DATA[[#This Row],[YEAR]])</f>
        <v>ME2019</v>
      </c>
      <c r="J327" t="str">
        <f>VLOOKUP(DATA[[#This Row],[KEY_2]],Table4[#All],8,FALSE)</f>
        <v>30th</v>
      </c>
      <c r="K327" t="str">
        <f>VLOOKUP(DATA[[#This Row],[KEY_2]],Table8[],5,FALSE)</f>
        <v>34th</v>
      </c>
      <c r="L327" t="str">
        <f>VLOOKUP(DATA[[#This Row],[KEY_2]],Table10[],6,FALSE)</f>
        <v>21st</v>
      </c>
    </row>
    <row r="328" spans="1:12">
      <c r="A328" t="s">
        <v>200</v>
      </c>
      <c r="B328" t="s">
        <v>201</v>
      </c>
      <c r="C328" s="1">
        <v>43647</v>
      </c>
      <c r="D328">
        <v>28.53</v>
      </c>
      <c r="E328">
        <v>5.98</v>
      </c>
      <c r="F328">
        <v>25.64</v>
      </c>
      <c r="H328">
        <f t="shared" si="5"/>
        <v>2019</v>
      </c>
      <c r="I328" s="4" t="str">
        <f>_xlfn.CONCAT(DATA[[#This Row],[Country]],DATA[[#This Row],[YEAR]])</f>
        <v>ME2019</v>
      </c>
      <c r="J328" t="str">
        <f>VLOOKUP(DATA[[#This Row],[KEY_2]],Table4[#All],8,FALSE)</f>
        <v>30th</v>
      </c>
      <c r="K328" t="str">
        <f>VLOOKUP(DATA[[#This Row],[KEY_2]],Table8[],5,FALSE)</f>
        <v>34th</v>
      </c>
      <c r="L328" t="str">
        <f>VLOOKUP(DATA[[#This Row],[KEY_2]],Table10[],6,FALSE)</f>
        <v>21st</v>
      </c>
    </row>
    <row r="329" spans="1:12">
      <c r="A329" t="s">
        <v>126</v>
      </c>
      <c r="B329" t="s">
        <v>127</v>
      </c>
      <c r="C329" s="1">
        <v>43556</v>
      </c>
      <c r="D329">
        <v>28.27</v>
      </c>
      <c r="E329">
        <v>5.67</v>
      </c>
      <c r="F329">
        <v>23.95</v>
      </c>
      <c r="H329">
        <f t="shared" si="5"/>
        <v>2019</v>
      </c>
      <c r="I329" s="4" t="str">
        <f>_xlfn.CONCAT(DATA[[#This Row],[Country]],DATA[[#This Row],[YEAR]])</f>
        <v>ME2019</v>
      </c>
      <c r="J329" t="str">
        <f>VLOOKUP(DATA[[#This Row],[KEY_2]],Table4[#All],8,FALSE)</f>
        <v>30th</v>
      </c>
      <c r="K329" t="str">
        <f>VLOOKUP(DATA[[#This Row],[KEY_2]],Table8[],5,FALSE)</f>
        <v>34th</v>
      </c>
      <c r="L329" t="str">
        <f>VLOOKUP(DATA[[#This Row],[KEY_2]],Table10[],6,FALSE)</f>
        <v>21st</v>
      </c>
    </row>
    <row r="330" spans="1:12">
      <c r="A330" t="s">
        <v>570</v>
      </c>
      <c r="B330" t="s">
        <v>571</v>
      </c>
      <c r="C330" s="1">
        <v>44105</v>
      </c>
      <c r="D330">
        <v>53.63</v>
      </c>
      <c r="E330">
        <v>8.68</v>
      </c>
      <c r="F330">
        <v>13.99</v>
      </c>
      <c r="H330">
        <f t="shared" si="5"/>
        <v>2020</v>
      </c>
      <c r="I330" s="4" t="str">
        <f>_xlfn.CONCAT(DATA[[#This Row],[Country]],DATA[[#This Row],[YEAR]])</f>
        <v>ME2020</v>
      </c>
      <c r="J330" t="str">
        <f>VLOOKUP(DATA[[#This Row],[KEY_2]],Table4[#All],8,FALSE)</f>
        <v>27th</v>
      </c>
      <c r="K330" t="str">
        <f>VLOOKUP(DATA[[#This Row],[KEY_2]],Table8[],5,FALSE)</f>
        <v>35th</v>
      </c>
      <c r="L330" t="str">
        <f>VLOOKUP(DATA[[#This Row],[KEY_2]],Table10[],6,FALSE)</f>
        <v>15th</v>
      </c>
    </row>
    <row r="331" spans="1:12">
      <c r="A331" t="s">
        <v>422</v>
      </c>
      <c r="B331" t="s">
        <v>423</v>
      </c>
      <c r="C331" s="1">
        <v>43922</v>
      </c>
      <c r="D331">
        <v>47.84</v>
      </c>
      <c r="E331">
        <v>7.17</v>
      </c>
      <c r="F331">
        <v>13.86</v>
      </c>
      <c r="H331">
        <f t="shared" si="5"/>
        <v>2020</v>
      </c>
      <c r="I331" s="4" t="str">
        <f>_xlfn.CONCAT(DATA[[#This Row],[Country]],DATA[[#This Row],[YEAR]])</f>
        <v>ME2020</v>
      </c>
      <c r="J331" t="str">
        <f>VLOOKUP(DATA[[#This Row],[KEY_2]],Table4[#All],8,FALSE)</f>
        <v>27th</v>
      </c>
      <c r="K331" t="str">
        <f>VLOOKUP(DATA[[#This Row],[KEY_2]],Table8[],5,FALSE)</f>
        <v>35th</v>
      </c>
      <c r="L331" t="str">
        <f>VLOOKUP(DATA[[#This Row],[KEY_2]],Table10[],6,FALSE)</f>
        <v>15th</v>
      </c>
    </row>
    <row r="332" spans="1:12">
      <c r="A332" t="s">
        <v>348</v>
      </c>
      <c r="B332" t="s">
        <v>349</v>
      </c>
      <c r="C332" s="1">
        <v>43831</v>
      </c>
      <c r="D332">
        <v>46.03</v>
      </c>
      <c r="E332">
        <v>5.6899999999999995</v>
      </c>
      <c r="F332">
        <v>13.86</v>
      </c>
      <c r="H332">
        <f t="shared" si="5"/>
        <v>2020</v>
      </c>
      <c r="I332" s="4" t="str">
        <f>_xlfn.CONCAT(DATA[[#This Row],[Country]],DATA[[#This Row],[YEAR]])</f>
        <v>ME2020</v>
      </c>
      <c r="J332" t="str">
        <f>VLOOKUP(DATA[[#This Row],[KEY_2]],Table4[#All],8,FALSE)</f>
        <v>27th</v>
      </c>
      <c r="K332" t="str">
        <f>VLOOKUP(DATA[[#This Row],[KEY_2]],Table8[],5,FALSE)</f>
        <v>35th</v>
      </c>
      <c r="L332" t="str">
        <f>VLOOKUP(DATA[[#This Row],[KEY_2]],Table10[],6,FALSE)</f>
        <v>15th</v>
      </c>
    </row>
    <row r="333" spans="1:12">
      <c r="A333" t="s">
        <v>496</v>
      </c>
      <c r="B333" t="s">
        <v>497</v>
      </c>
      <c r="C333" s="1">
        <v>44013</v>
      </c>
      <c r="D333">
        <v>44.84</v>
      </c>
      <c r="E333">
        <v>7.42</v>
      </c>
      <c r="F333">
        <v>13.92</v>
      </c>
      <c r="H333">
        <f t="shared" si="5"/>
        <v>2020</v>
      </c>
      <c r="I333" s="4" t="str">
        <f>_xlfn.CONCAT(DATA[[#This Row],[Country]],DATA[[#This Row],[YEAR]])</f>
        <v>ME2020</v>
      </c>
      <c r="J333" t="str">
        <f>VLOOKUP(DATA[[#This Row],[KEY_2]],Table4[#All],8,FALSE)</f>
        <v>27th</v>
      </c>
      <c r="K333" t="str">
        <f>VLOOKUP(DATA[[#This Row],[KEY_2]],Table8[],5,FALSE)</f>
        <v>35th</v>
      </c>
      <c r="L333" t="str">
        <f>VLOOKUP(DATA[[#This Row],[KEY_2]],Table10[],6,FALSE)</f>
        <v>15th</v>
      </c>
    </row>
    <row r="334" spans="1:12">
      <c r="A334" t="s">
        <v>866</v>
      </c>
      <c r="B334" t="s">
        <v>867</v>
      </c>
      <c r="C334" s="1">
        <v>44470</v>
      </c>
      <c r="D334">
        <v>70</v>
      </c>
      <c r="E334">
        <v>11.67</v>
      </c>
      <c r="F334">
        <v>11.78</v>
      </c>
      <c r="H334">
        <f t="shared" si="5"/>
        <v>2021</v>
      </c>
      <c r="I334" s="4" t="str">
        <f>_xlfn.CONCAT(DATA[[#This Row],[Country]],DATA[[#This Row],[YEAR]])</f>
        <v>ME2021</v>
      </c>
      <c r="J334" t="str">
        <f>VLOOKUP(DATA[[#This Row],[KEY_2]],Table4[#All],8,FALSE)</f>
        <v>30th</v>
      </c>
      <c r="K334" t="str">
        <f>VLOOKUP(DATA[[#This Row],[KEY_2]],Table8[],5,FALSE)</f>
        <v>35th</v>
      </c>
      <c r="L334" t="str">
        <f>VLOOKUP(DATA[[#This Row],[KEY_2]],Table10[],6,FALSE)</f>
        <v>15th</v>
      </c>
    </row>
    <row r="335" spans="1:12">
      <c r="A335" t="s">
        <v>644</v>
      </c>
      <c r="B335" t="s">
        <v>645</v>
      </c>
      <c r="C335" s="1">
        <v>44197</v>
      </c>
      <c r="D335">
        <v>55.78</v>
      </c>
      <c r="E335">
        <v>8.89</v>
      </c>
      <c r="F335">
        <v>13.37</v>
      </c>
      <c r="H335">
        <f t="shared" si="5"/>
        <v>2021</v>
      </c>
      <c r="I335" s="4" t="str">
        <f>_xlfn.CONCAT(DATA[[#This Row],[Country]],DATA[[#This Row],[YEAR]])</f>
        <v>ME2021</v>
      </c>
      <c r="J335" t="str">
        <f>VLOOKUP(DATA[[#This Row],[KEY_2]],Table4[#All],8,FALSE)</f>
        <v>30th</v>
      </c>
      <c r="K335" t="str">
        <f>VLOOKUP(DATA[[#This Row],[KEY_2]],Table8[],5,FALSE)</f>
        <v>35th</v>
      </c>
      <c r="L335" t="str">
        <f>VLOOKUP(DATA[[#This Row],[KEY_2]],Table10[],6,FALSE)</f>
        <v>15th</v>
      </c>
    </row>
    <row r="336" spans="1:12">
      <c r="A336" t="s">
        <v>718</v>
      </c>
      <c r="B336" t="s">
        <v>719</v>
      </c>
      <c r="C336" s="1">
        <v>44287</v>
      </c>
      <c r="D336">
        <v>52.23</v>
      </c>
      <c r="E336">
        <v>8.48</v>
      </c>
      <c r="F336">
        <v>11.83</v>
      </c>
      <c r="H336">
        <f t="shared" si="5"/>
        <v>2021</v>
      </c>
      <c r="I336" s="4" t="str">
        <f>_xlfn.CONCAT(DATA[[#This Row],[Country]],DATA[[#This Row],[YEAR]])</f>
        <v>ME2021</v>
      </c>
      <c r="J336" t="str">
        <f>VLOOKUP(DATA[[#This Row],[KEY_2]],Table4[#All],8,FALSE)</f>
        <v>30th</v>
      </c>
      <c r="K336" t="str">
        <f>VLOOKUP(DATA[[#This Row],[KEY_2]],Table8[],5,FALSE)</f>
        <v>35th</v>
      </c>
      <c r="L336" t="str">
        <f>VLOOKUP(DATA[[#This Row],[KEY_2]],Table10[],6,FALSE)</f>
        <v>15th</v>
      </c>
    </row>
    <row r="337" spans="1:12">
      <c r="A337" t="s">
        <v>792</v>
      </c>
      <c r="B337" t="s">
        <v>793</v>
      </c>
      <c r="C337" s="1">
        <v>44378</v>
      </c>
      <c r="D337">
        <v>43.67</v>
      </c>
      <c r="E337">
        <v>7.5600000000000005</v>
      </c>
      <c r="F337">
        <v>13.84</v>
      </c>
      <c r="H337">
        <f t="shared" si="5"/>
        <v>2021</v>
      </c>
      <c r="I337" s="4" t="str">
        <f>_xlfn.CONCAT(DATA[[#This Row],[Country]],DATA[[#This Row],[YEAR]])</f>
        <v>ME2021</v>
      </c>
      <c r="J337" t="str">
        <f>VLOOKUP(DATA[[#This Row],[KEY_2]],Table4[#All],8,FALSE)</f>
        <v>30th</v>
      </c>
      <c r="K337" t="str">
        <f>VLOOKUP(DATA[[#This Row],[KEY_2]],Table8[],5,FALSE)</f>
        <v>35th</v>
      </c>
      <c r="L337" t="str">
        <f>VLOOKUP(DATA[[#This Row],[KEY_2]],Table10[],6,FALSE)</f>
        <v>15th</v>
      </c>
    </row>
    <row r="338" spans="1:12">
      <c r="A338" t="s">
        <v>938</v>
      </c>
      <c r="B338" t="s">
        <v>939</v>
      </c>
      <c r="C338" s="1">
        <v>44562</v>
      </c>
      <c r="D338">
        <v>73.55</v>
      </c>
      <c r="E338">
        <v>11.48</v>
      </c>
      <c r="F338">
        <v>10.6</v>
      </c>
      <c r="H338">
        <f t="shared" si="5"/>
        <v>2022</v>
      </c>
      <c r="I338" s="4" t="str">
        <f>_xlfn.CONCAT(DATA[[#This Row],[Country]],DATA[[#This Row],[YEAR]])</f>
        <v>ME2022</v>
      </c>
      <c r="J338" t="str">
        <f>VLOOKUP(DATA[[#This Row],[KEY_2]],Table4[#All],8,FALSE)</f>
        <v>33th</v>
      </c>
      <c r="K338" t="str">
        <f>VLOOKUP(DATA[[#This Row],[KEY_2]],Table8[],5,FALSE)</f>
        <v>38th</v>
      </c>
      <c r="L338" t="str">
        <f>VLOOKUP(DATA[[#This Row],[KEY_2]],Table10[],6,FALSE)</f>
        <v>14th</v>
      </c>
    </row>
    <row r="339" spans="1:12">
      <c r="A339" t="s">
        <v>1016</v>
      </c>
      <c r="B339" t="s">
        <v>1017</v>
      </c>
      <c r="C339" s="1">
        <v>44652</v>
      </c>
      <c r="D339">
        <v>68.540000000000006</v>
      </c>
      <c r="E339">
        <v>11.65</v>
      </c>
      <c r="F339">
        <v>11.83</v>
      </c>
      <c r="H339">
        <f t="shared" si="5"/>
        <v>2022</v>
      </c>
      <c r="I339" s="4" t="str">
        <f>_xlfn.CONCAT(DATA[[#This Row],[Country]],DATA[[#This Row],[YEAR]])</f>
        <v>ME2022</v>
      </c>
      <c r="J339" t="str">
        <f>VLOOKUP(DATA[[#This Row],[KEY_2]],Table4[#All],8,FALSE)</f>
        <v>33th</v>
      </c>
      <c r="K339" t="str">
        <f>VLOOKUP(DATA[[#This Row],[KEY_2]],Table8[],5,FALSE)</f>
        <v>38th</v>
      </c>
      <c r="L339" t="str">
        <f>VLOOKUP(DATA[[#This Row],[KEY_2]],Table10[],6,FALSE)</f>
        <v>14th</v>
      </c>
    </row>
    <row r="340" spans="1:12">
      <c r="A340" t="s">
        <v>276</v>
      </c>
      <c r="B340" t="s">
        <v>277</v>
      </c>
      <c r="C340" s="1">
        <v>43739</v>
      </c>
      <c r="D340">
        <v>22.88</v>
      </c>
      <c r="E340">
        <v>11.56</v>
      </c>
      <c r="F340">
        <v>25.35</v>
      </c>
      <c r="H340">
        <f t="shared" si="5"/>
        <v>2019</v>
      </c>
      <c r="I340" s="4" t="str">
        <f>_xlfn.CONCAT(DATA[[#This Row],[Country]],DATA[[#This Row],[YEAR]])</f>
        <v>MK2019</v>
      </c>
      <c r="J340" t="str">
        <f>VLOOKUP(DATA[[#This Row],[KEY_2]],Table4[#All],8,FALSE)</f>
        <v>32th</v>
      </c>
      <c r="K340" t="str">
        <f>VLOOKUP(DATA[[#This Row],[KEY_2]],Table8[],5,FALSE)</f>
        <v>31st</v>
      </c>
      <c r="L340" t="str">
        <f>VLOOKUP(DATA[[#This Row],[KEY_2]],Table10[],6,FALSE)</f>
        <v>32nd</v>
      </c>
    </row>
    <row r="341" spans="1:12">
      <c r="A341" t="s">
        <v>128</v>
      </c>
      <c r="B341" t="s">
        <v>129</v>
      </c>
      <c r="C341" s="1">
        <v>43556</v>
      </c>
      <c r="D341">
        <v>22.21</v>
      </c>
      <c r="E341">
        <v>10.93</v>
      </c>
      <c r="F341">
        <v>27.04</v>
      </c>
      <c r="H341">
        <f t="shared" si="5"/>
        <v>2019</v>
      </c>
      <c r="I341" s="4" t="str">
        <f>_xlfn.CONCAT(DATA[[#This Row],[Country]],DATA[[#This Row],[YEAR]])</f>
        <v>MK2019</v>
      </c>
      <c r="J341" t="str">
        <f>VLOOKUP(DATA[[#This Row],[KEY_2]],Table4[#All],8,FALSE)</f>
        <v>32th</v>
      </c>
      <c r="K341" t="str">
        <f>VLOOKUP(DATA[[#This Row],[KEY_2]],Table8[],5,FALSE)</f>
        <v>31st</v>
      </c>
      <c r="L341" t="str">
        <f>VLOOKUP(DATA[[#This Row],[KEY_2]],Table10[],6,FALSE)</f>
        <v>32nd</v>
      </c>
    </row>
    <row r="342" spans="1:12">
      <c r="A342" t="s">
        <v>202</v>
      </c>
      <c r="B342" t="s">
        <v>203</v>
      </c>
      <c r="C342" s="1">
        <v>43647</v>
      </c>
      <c r="D342">
        <v>21.96</v>
      </c>
      <c r="E342">
        <v>10.85</v>
      </c>
      <c r="F342">
        <v>28.46</v>
      </c>
      <c r="H342">
        <f t="shared" si="5"/>
        <v>2019</v>
      </c>
      <c r="I342" s="4" t="str">
        <f>_xlfn.CONCAT(DATA[[#This Row],[Country]],DATA[[#This Row],[YEAR]])</f>
        <v>MK2019</v>
      </c>
      <c r="J342" t="str">
        <f>VLOOKUP(DATA[[#This Row],[KEY_2]],Table4[#All],8,FALSE)</f>
        <v>32th</v>
      </c>
      <c r="K342" t="str">
        <f>VLOOKUP(DATA[[#This Row],[KEY_2]],Table8[],5,FALSE)</f>
        <v>31st</v>
      </c>
      <c r="L342" t="str">
        <f>VLOOKUP(DATA[[#This Row],[KEY_2]],Table10[],6,FALSE)</f>
        <v>32nd</v>
      </c>
    </row>
    <row r="343" spans="1:12">
      <c r="A343" t="s">
        <v>54</v>
      </c>
      <c r="B343" t="s">
        <v>55</v>
      </c>
      <c r="C343" s="1">
        <v>43466</v>
      </c>
      <c r="D343">
        <v>20.56</v>
      </c>
      <c r="E343">
        <v>9.9</v>
      </c>
      <c r="F343">
        <v>32.78</v>
      </c>
      <c r="H343">
        <f t="shared" si="5"/>
        <v>2019</v>
      </c>
      <c r="I343" s="4" t="str">
        <f>_xlfn.CONCAT(DATA[[#This Row],[Country]],DATA[[#This Row],[YEAR]])</f>
        <v>MK2019</v>
      </c>
      <c r="J343" t="str">
        <f>VLOOKUP(DATA[[#This Row],[KEY_2]],Table4[#All],8,FALSE)</f>
        <v>32th</v>
      </c>
      <c r="K343" t="str">
        <f>VLOOKUP(DATA[[#This Row],[KEY_2]],Table8[],5,FALSE)</f>
        <v>31st</v>
      </c>
      <c r="L343" t="str">
        <f>VLOOKUP(DATA[[#This Row],[KEY_2]],Table10[],6,FALSE)</f>
        <v>32nd</v>
      </c>
    </row>
    <row r="344" spans="1:12">
      <c r="A344" t="s">
        <v>498</v>
      </c>
      <c r="B344" t="s">
        <v>499</v>
      </c>
      <c r="C344" s="1">
        <v>44013</v>
      </c>
      <c r="D344">
        <v>25.03</v>
      </c>
      <c r="E344">
        <v>14.12</v>
      </c>
      <c r="F344">
        <v>20.6</v>
      </c>
      <c r="H344">
        <f t="shared" si="5"/>
        <v>2020</v>
      </c>
      <c r="I344" s="4" t="str">
        <f>_xlfn.CONCAT(DATA[[#This Row],[Country]],DATA[[#This Row],[YEAR]])</f>
        <v>MK2020</v>
      </c>
      <c r="J344" t="str">
        <f>VLOOKUP(DATA[[#This Row],[KEY_2]],Table4[#All],8,FALSE)</f>
        <v>35th</v>
      </c>
      <c r="K344" t="str">
        <f>VLOOKUP(DATA[[#This Row],[KEY_2]],Table8[],5,FALSE)</f>
        <v>32nd</v>
      </c>
      <c r="L344" t="str">
        <f>VLOOKUP(DATA[[#This Row],[KEY_2]],Table10[],6,FALSE)</f>
        <v>31st</v>
      </c>
    </row>
    <row r="345" spans="1:12">
      <c r="A345" t="s">
        <v>572</v>
      </c>
      <c r="B345" t="s">
        <v>573</v>
      </c>
      <c r="C345" s="1">
        <v>44105</v>
      </c>
      <c r="D345">
        <v>24.85</v>
      </c>
      <c r="E345">
        <v>14.44</v>
      </c>
      <c r="F345">
        <v>22.68</v>
      </c>
      <c r="H345">
        <f t="shared" si="5"/>
        <v>2020</v>
      </c>
      <c r="I345" s="4" t="str">
        <f>_xlfn.CONCAT(DATA[[#This Row],[Country]],DATA[[#This Row],[YEAR]])</f>
        <v>MK2020</v>
      </c>
      <c r="J345" t="str">
        <f>VLOOKUP(DATA[[#This Row],[KEY_2]],Table4[#All],8,FALSE)</f>
        <v>35th</v>
      </c>
      <c r="K345" t="str">
        <f>VLOOKUP(DATA[[#This Row],[KEY_2]],Table8[],5,FALSE)</f>
        <v>32nd</v>
      </c>
      <c r="L345" t="str">
        <f>VLOOKUP(DATA[[#This Row],[KEY_2]],Table10[],6,FALSE)</f>
        <v>31st</v>
      </c>
    </row>
    <row r="346" spans="1:12">
      <c r="A346" t="s">
        <v>424</v>
      </c>
      <c r="B346" t="s">
        <v>425</v>
      </c>
      <c r="C346" s="1">
        <v>43922</v>
      </c>
      <c r="D346">
        <v>23.93</v>
      </c>
      <c r="E346">
        <v>12.99</v>
      </c>
      <c r="F346">
        <v>22.49</v>
      </c>
      <c r="H346">
        <f t="shared" si="5"/>
        <v>2020</v>
      </c>
      <c r="I346" s="4" t="str">
        <f>_xlfn.CONCAT(DATA[[#This Row],[Country]],DATA[[#This Row],[YEAR]])</f>
        <v>MK2020</v>
      </c>
      <c r="J346" t="str">
        <f>VLOOKUP(DATA[[#This Row],[KEY_2]],Table4[#All],8,FALSE)</f>
        <v>35th</v>
      </c>
      <c r="K346" t="str">
        <f>VLOOKUP(DATA[[#This Row],[KEY_2]],Table8[],5,FALSE)</f>
        <v>32nd</v>
      </c>
      <c r="L346" t="str">
        <f>VLOOKUP(DATA[[#This Row],[KEY_2]],Table10[],6,FALSE)</f>
        <v>31st</v>
      </c>
    </row>
    <row r="347" spans="1:12">
      <c r="A347" t="s">
        <v>350</v>
      </c>
      <c r="B347" t="s">
        <v>351</v>
      </c>
      <c r="C347" s="1">
        <v>43831</v>
      </c>
      <c r="D347">
        <v>22.81</v>
      </c>
      <c r="E347">
        <v>12.23</v>
      </c>
      <c r="F347">
        <v>25.32</v>
      </c>
      <c r="H347">
        <f t="shared" si="5"/>
        <v>2020</v>
      </c>
      <c r="I347" s="4" t="str">
        <f>_xlfn.CONCAT(DATA[[#This Row],[Country]],DATA[[#This Row],[YEAR]])</f>
        <v>MK2020</v>
      </c>
      <c r="J347" t="str">
        <f>VLOOKUP(DATA[[#This Row],[KEY_2]],Table4[#All],8,FALSE)</f>
        <v>35th</v>
      </c>
      <c r="K347" t="str">
        <f>VLOOKUP(DATA[[#This Row],[KEY_2]],Table8[],5,FALSE)</f>
        <v>32nd</v>
      </c>
      <c r="L347" t="str">
        <f>VLOOKUP(DATA[[#This Row],[KEY_2]],Table10[],6,FALSE)</f>
        <v>31st</v>
      </c>
    </row>
    <row r="348" spans="1:12">
      <c r="A348" t="s">
        <v>868</v>
      </c>
      <c r="B348" t="s">
        <v>869</v>
      </c>
      <c r="C348" s="1">
        <v>44470</v>
      </c>
      <c r="D348">
        <v>33.200000000000003</v>
      </c>
      <c r="E348">
        <v>19.399999999999999</v>
      </c>
      <c r="F348">
        <v>17.04</v>
      </c>
      <c r="H348">
        <f t="shared" si="5"/>
        <v>2021</v>
      </c>
      <c r="I348" s="4" t="str">
        <f>_xlfn.CONCAT(DATA[[#This Row],[Country]],DATA[[#This Row],[YEAR]])</f>
        <v>MK2021</v>
      </c>
      <c r="J348" t="str">
        <f>VLOOKUP(DATA[[#This Row],[KEY_2]],Table4[#All],8,FALSE)</f>
        <v>36th</v>
      </c>
      <c r="K348" t="str">
        <f>VLOOKUP(DATA[[#This Row],[KEY_2]],Table8[],5,FALSE)</f>
        <v>32nd</v>
      </c>
      <c r="L348" t="str">
        <f>VLOOKUP(DATA[[#This Row],[KEY_2]],Table10[],6,FALSE)</f>
        <v>30th</v>
      </c>
    </row>
    <row r="349" spans="1:12">
      <c r="A349" t="s">
        <v>794</v>
      </c>
      <c r="B349" t="s">
        <v>795</v>
      </c>
      <c r="C349" s="1">
        <v>44378</v>
      </c>
      <c r="D349">
        <v>30.95</v>
      </c>
      <c r="E349">
        <v>18.14</v>
      </c>
      <c r="F349">
        <v>17.53</v>
      </c>
      <c r="H349">
        <f t="shared" si="5"/>
        <v>2021</v>
      </c>
      <c r="I349" s="4" t="str">
        <f>_xlfn.CONCAT(DATA[[#This Row],[Country]],DATA[[#This Row],[YEAR]])</f>
        <v>MK2021</v>
      </c>
      <c r="J349" t="str">
        <f>VLOOKUP(DATA[[#This Row],[KEY_2]],Table4[#All],8,FALSE)</f>
        <v>36th</v>
      </c>
      <c r="K349" t="str">
        <f>VLOOKUP(DATA[[#This Row],[KEY_2]],Table8[],5,FALSE)</f>
        <v>32nd</v>
      </c>
      <c r="L349" t="str">
        <f>VLOOKUP(DATA[[#This Row],[KEY_2]],Table10[],6,FALSE)</f>
        <v>30th</v>
      </c>
    </row>
    <row r="350" spans="1:12">
      <c r="A350" t="s">
        <v>720</v>
      </c>
      <c r="B350" t="s">
        <v>721</v>
      </c>
      <c r="C350" s="1">
        <v>44287</v>
      </c>
      <c r="D350">
        <v>29.82</v>
      </c>
      <c r="E350">
        <v>17.21</v>
      </c>
      <c r="F350">
        <v>17.87</v>
      </c>
      <c r="H350">
        <f t="shared" si="5"/>
        <v>2021</v>
      </c>
      <c r="I350" s="4" t="str">
        <f>_xlfn.CONCAT(DATA[[#This Row],[Country]],DATA[[#This Row],[YEAR]])</f>
        <v>MK2021</v>
      </c>
      <c r="J350" t="str">
        <f>VLOOKUP(DATA[[#This Row],[KEY_2]],Table4[#All],8,FALSE)</f>
        <v>36th</v>
      </c>
      <c r="K350" t="str">
        <f>VLOOKUP(DATA[[#This Row],[KEY_2]],Table8[],5,FALSE)</f>
        <v>32nd</v>
      </c>
      <c r="L350" t="str">
        <f>VLOOKUP(DATA[[#This Row],[KEY_2]],Table10[],6,FALSE)</f>
        <v>30th</v>
      </c>
    </row>
    <row r="351" spans="1:12">
      <c r="A351" t="s">
        <v>646</v>
      </c>
      <c r="B351" t="s">
        <v>647</v>
      </c>
      <c r="C351" s="1">
        <v>44197</v>
      </c>
      <c r="D351">
        <v>25.68</v>
      </c>
      <c r="E351">
        <v>14.67</v>
      </c>
      <c r="F351">
        <v>20.62</v>
      </c>
      <c r="H351">
        <f t="shared" si="5"/>
        <v>2021</v>
      </c>
      <c r="I351" s="4" t="str">
        <f>_xlfn.CONCAT(DATA[[#This Row],[Country]],DATA[[#This Row],[YEAR]])</f>
        <v>MK2021</v>
      </c>
      <c r="J351" t="str">
        <f>VLOOKUP(DATA[[#This Row],[KEY_2]],Table4[#All],8,FALSE)</f>
        <v>36th</v>
      </c>
      <c r="K351" t="str">
        <f>VLOOKUP(DATA[[#This Row],[KEY_2]],Table8[],5,FALSE)</f>
        <v>32nd</v>
      </c>
      <c r="L351" t="str">
        <f>VLOOKUP(DATA[[#This Row],[KEY_2]],Table10[],6,FALSE)</f>
        <v>30th</v>
      </c>
    </row>
    <row r="352" spans="1:12">
      <c r="A352" t="s">
        <v>1018</v>
      </c>
      <c r="B352" t="s">
        <v>1019</v>
      </c>
      <c r="C352" s="1">
        <v>44652</v>
      </c>
      <c r="D352">
        <v>33.35</v>
      </c>
      <c r="E352">
        <v>21.78</v>
      </c>
      <c r="F352">
        <v>17.38</v>
      </c>
      <c r="H352">
        <f t="shared" si="5"/>
        <v>2022</v>
      </c>
      <c r="I352" s="4" t="str">
        <f>_xlfn.CONCAT(DATA[[#This Row],[Country]],DATA[[#This Row],[YEAR]])</f>
        <v>MK2022</v>
      </c>
      <c r="J352" t="str">
        <f>VLOOKUP(DATA[[#This Row],[KEY_2]],Table4[#All],8,FALSE)</f>
        <v>41th</v>
      </c>
      <c r="K352" t="str">
        <f>VLOOKUP(DATA[[#This Row],[KEY_2]],Table8[],5,FALSE)</f>
        <v>35th</v>
      </c>
      <c r="L352" t="str">
        <f>VLOOKUP(DATA[[#This Row],[KEY_2]],Table10[],6,FALSE)</f>
        <v>34th</v>
      </c>
    </row>
    <row r="353" spans="1:12">
      <c r="A353" t="s">
        <v>940</v>
      </c>
      <c r="B353" t="s">
        <v>941</v>
      </c>
      <c r="C353" s="1">
        <v>44562</v>
      </c>
      <c r="D353">
        <v>33.18</v>
      </c>
      <c r="E353">
        <v>19.78</v>
      </c>
      <c r="F353">
        <v>17.28</v>
      </c>
      <c r="H353">
        <f t="shared" si="5"/>
        <v>2022</v>
      </c>
      <c r="I353" s="4" t="str">
        <f>_xlfn.CONCAT(DATA[[#This Row],[Country]],DATA[[#This Row],[YEAR]])</f>
        <v>MK2022</v>
      </c>
      <c r="J353" t="str">
        <f>VLOOKUP(DATA[[#This Row],[KEY_2]],Table4[#All],8,FALSE)</f>
        <v>41th</v>
      </c>
      <c r="K353" t="str">
        <f>VLOOKUP(DATA[[#This Row],[KEY_2]],Table8[],5,FALSE)</f>
        <v>35th</v>
      </c>
      <c r="L353" t="str">
        <f>VLOOKUP(DATA[[#This Row],[KEY_2]],Table10[],6,FALSE)</f>
        <v>34th</v>
      </c>
    </row>
    <row r="354" spans="1:12">
      <c r="A354" t="s">
        <v>278</v>
      </c>
      <c r="B354" t="s">
        <v>279</v>
      </c>
      <c r="C354" s="1">
        <v>43739</v>
      </c>
      <c r="D354">
        <v>76.67</v>
      </c>
      <c r="E354">
        <v>13.72</v>
      </c>
      <c r="F354">
        <v>11.78</v>
      </c>
      <c r="H354">
        <f t="shared" si="5"/>
        <v>2019</v>
      </c>
      <c r="I354" s="4" t="str">
        <f>_xlfn.CONCAT(DATA[[#This Row],[Country]],DATA[[#This Row],[YEAR]])</f>
        <v>MT2019</v>
      </c>
      <c r="J354" t="str">
        <f>VLOOKUP(DATA[[#This Row],[KEY_2]],Table4[#All],8,FALSE)</f>
        <v>14th</v>
      </c>
      <c r="K354" t="str">
        <f>VLOOKUP(DATA[[#This Row],[KEY_2]],Table8[],5,FALSE)</f>
        <v>29th</v>
      </c>
      <c r="L354" t="str">
        <f>VLOOKUP(DATA[[#This Row],[KEY_2]],Table10[],6,FALSE)</f>
        <v>5th</v>
      </c>
    </row>
    <row r="355" spans="1:12">
      <c r="A355" t="s">
        <v>204</v>
      </c>
      <c r="B355" t="s">
        <v>205</v>
      </c>
      <c r="C355" s="1">
        <v>43647</v>
      </c>
      <c r="D355">
        <v>76.63</v>
      </c>
      <c r="E355">
        <v>13.56</v>
      </c>
      <c r="F355">
        <v>12.65</v>
      </c>
      <c r="H355">
        <f t="shared" si="5"/>
        <v>2019</v>
      </c>
      <c r="I355" s="4" t="str">
        <f>_xlfn.CONCAT(DATA[[#This Row],[Country]],DATA[[#This Row],[YEAR]])</f>
        <v>MT2019</v>
      </c>
      <c r="J355" t="str">
        <f>VLOOKUP(DATA[[#This Row],[KEY_2]],Table4[#All],8,FALSE)</f>
        <v>14th</v>
      </c>
      <c r="K355" t="str">
        <f>VLOOKUP(DATA[[#This Row],[KEY_2]],Table8[],5,FALSE)</f>
        <v>29th</v>
      </c>
      <c r="L355" t="str">
        <f>VLOOKUP(DATA[[#This Row],[KEY_2]],Table10[],6,FALSE)</f>
        <v>5th</v>
      </c>
    </row>
    <row r="356" spans="1:12">
      <c r="A356" t="s">
        <v>56</v>
      </c>
      <c r="B356" t="s">
        <v>57</v>
      </c>
      <c r="C356" s="1">
        <v>43466</v>
      </c>
      <c r="D356">
        <v>70.19</v>
      </c>
      <c r="E356">
        <v>11.7</v>
      </c>
      <c r="F356">
        <v>14.48</v>
      </c>
      <c r="H356">
        <f t="shared" si="5"/>
        <v>2019</v>
      </c>
      <c r="I356" s="4" t="str">
        <f>_xlfn.CONCAT(DATA[[#This Row],[Country]],DATA[[#This Row],[YEAR]])</f>
        <v>MT2019</v>
      </c>
      <c r="J356" t="str">
        <f>VLOOKUP(DATA[[#This Row],[KEY_2]],Table4[#All],8,FALSE)</f>
        <v>14th</v>
      </c>
      <c r="K356" t="str">
        <f>VLOOKUP(DATA[[#This Row],[KEY_2]],Table8[],5,FALSE)</f>
        <v>29th</v>
      </c>
      <c r="L356" t="str">
        <f>VLOOKUP(DATA[[#This Row],[KEY_2]],Table10[],6,FALSE)</f>
        <v>5th</v>
      </c>
    </row>
    <row r="357" spans="1:12">
      <c r="A357" t="s">
        <v>130</v>
      </c>
      <c r="B357" t="s">
        <v>131</v>
      </c>
      <c r="C357" s="1">
        <v>43556</v>
      </c>
      <c r="D357">
        <v>67.069999999999993</v>
      </c>
      <c r="E357">
        <v>11.89</v>
      </c>
      <c r="F357">
        <v>13.75</v>
      </c>
      <c r="H357">
        <f t="shared" si="5"/>
        <v>2019</v>
      </c>
      <c r="I357" s="4" t="str">
        <f>_xlfn.CONCAT(DATA[[#This Row],[Country]],DATA[[#This Row],[YEAR]])</f>
        <v>MT2019</v>
      </c>
      <c r="J357" t="str">
        <f>VLOOKUP(DATA[[#This Row],[KEY_2]],Table4[#All],8,FALSE)</f>
        <v>14th</v>
      </c>
      <c r="K357" t="str">
        <f>VLOOKUP(DATA[[#This Row],[KEY_2]],Table8[],5,FALSE)</f>
        <v>29th</v>
      </c>
      <c r="L357" t="str">
        <f>VLOOKUP(DATA[[#This Row],[KEY_2]],Table10[],6,FALSE)</f>
        <v>5th</v>
      </c>
    </row>
    <row r="358" spans="1:12">
      <c r="A358" t="s">
        <v>574</v>
      </c>
      <c r="B358" t="s">
        <v>575</v>
      </c>
      <c r="C358" s="1">
        <v>44105</v>
      </c>
      <c r="D358">
        <v>97.54</v>
      </c>
      <c r="E358">
        <v>15.1</v>
      </c>
      <c r="F358">
        <v>10.91</v>
      </c>
      <c r="H358">
        <f t="shared" si="5"/>
        <v>2020</v>
      </c>
      <c r="I358" s="4" t="str">
        <f>_xlfn.CONCAT(DATA[[#This Row],[Country]],DATA[[#This Row],[YEAR]])</f>
        <v>MT2020</v>
      </c>
      <c r="J358" t="str">
        <f>VLOOKUP(DATA[[#This Row],[KEY_2]],Table4[#All],8,FALSE)</f>
        <v>14th</v>
      </c>
      <c r="K358" t="str">
        <f>VLOOKUP(DATA[[#This Row],[KEY_2]],Table8[],5,FALSE)</f>
        <v>31st</v>
      </c>
      <c r="L358" t="str">
        <f>VLOOKUP(DATA[[#This Row],[KEY_2]],Table10[],6,FALSE)</f>
        <v>8th</v>
      </c>
    </row>
    <row r="359" spans="1:12">
      <c r="A359" t="s">
        <v>426</v>
      </c>
      <c r="B359" t="s">
        <v>427</v>
      </c>
      <c r="C359" s="1">
        <v>43922</v>
      </c>
      <c r="D359">
        <v>88.33</v>
      </c>
      <c r="E359">
        <v>13.79</v>
      </c>
      <c r="F359">
        <v>10.92</v>
      </c>
      <c r="H359">
        <f t="shared" si="5"/>
        <v>2020</v>
      </c>
      <c r="I359" s="4" t="str">
        <f>_xlfn.CONCAT(DATA[[#This Row],[Country]],DATA[[#This Row],[YEAR]])</f>
        <v>MT2020</v>
      </c>
      <c r="J359" t="str">
        <f>VLOOKUP(DATA[[#This Row],[KEY_2]],Table4[#All],8,FALSE)</f>
        <v>14th</v>
      </c>
      <c r="K359" t="str">
        <f>VLOOKUP(DATA[[#This Row],[KEY_2]],Table8[],5,FALSE)</f>
        <v>31st</v>
      </c>
      <c r="L359" t="str">
        <f>VLOOKUP(DATA[[#This Row],[KEY_2]],Table10[],6,FALSE)</f>
        <v>8th</v>
      </c>
    </row>
    <row r="360" spans="1:12">
      <c r="A360" t="s">
        <v>500</v>
      </c>
      <c r="B360" t="s">
        <v>501</v>
      </c>
      <c r="C360" s="1">
        <v>44013</v>
      </c>
      <c r="D360">
        <v>88.16</v>
      </c>
      <c r="E360">
        <v>14.06</v>
      </c>
      <c r="F360">
        <v>10.94</v>
      </c>
      <c r="H360">
        <f t="shared" si="5"/>
        <v>2020</v>
      </c>
      <c r="I360" s="4" t="str">
        <f>_xlfn.CONCAT(DATA[[#This Row],[Country]],DATA[[#This Row],[YEAR]])</f>
        <v>MT2020</v>
      </c>
      <c r="J360" t="str">
        <f>VLOOKUP(DATA[[#This Row],[KEY_2]],Table4[#All],8,FALSE)</f>
        <v>14th</v>
      </c>
      <c r="K360" t="str">
        <f>VLOOKUP(DATA[[#This Row],[KEY_2]],Table8[],5,FALSE)</f>
        <v>31st</v>
      </c>
      <c r="L360" t="str">
        <f>VLOOKUP(DATA[[#This Row],[KEY_2]],Table10[],6,FALSE)</f>
        <v>8th</v>
      </c>
    </row>
    <row r="361" spans="1:12">
      <c r="A361" t="s">
        <v>352</v>
      </c>
      <c r="B361" t="s">
        <v>353</v>
      </c>
      <c r="C361" s="1">
        <v>43831</v>
      </c>
      <c r="D361">
        <v>80.88</v>
      </c>
      <c r="E361">
        <v>13.6</v>
      </c>
      <c r="F361">
        <v>11.95</v>
      </c>
      <c r="H361">
        <f t="shared" si="5"/>
        <v>2020</v>
      </c>
      <c r="I361" s="4" t="str">
        <f>_xlfn.CONCAT(DATA[[#This Row],[Country]],DATA[[#This Row],[YEAR]])</f>
        <v>MT2020</v>
      </c>
      <c r="J361" t="str">
        <f>VLOOKUP(DATA[[#This Row],[KEY_2]],Table4[#All],8,FALSE)</f>
        <v>14th</v>
      </c>
      <c r="K361" t="str">
        <f>VLOOKUP(DATA[[#This Row],[KEY_2]],Table8[],5,FALSE)</f>
        <v>31st</v>
      </c>
      <c r="L361" t="str">
        <f>VLOOKUP(DATA[[#This Row],[KEY_2]],Table10[],6,FALSE)</f>
        <v>8th</v>
      </c>
    </row>
    <row r="362" spans="1:12">
      <c r="A362" t="s">
        <v>870</v>
      </c>
      <c r="B362" t="s">
        <v>871</v>
      </c>
      <c r="C362" s="1">
        <v>44470</v>
      </c>
      <c r="D362">
        <v>135.22</v>
      </c>
      <c r="E362">
        <v>21.23</v>
      </c>
      <c r="F362">
        <v>9.65</v>
      </c>
      <c r="H362">
        <f t="shared" si="5"/>
        <v>2021</v>
      </c>
      <c r="I362" s="4" t="str">
        <f>_xlfn.CONCAT(DATA[[#This Row],[Country]],DATA[[#This Row],[YEAR]])</f>
        <v>MT2021</v>
      </c>
      <c r="J362" t="str">
        <f>VLOOKUP(DATA[[#This Row],[KEY_2]],Table4[#All],8,FALSE)</f>
        <v>15th</v>
      </c>
      <c r="K362" t="str">
        <f>VLOOKUP(DATA[[#This Row],[KEY_2]],Table8[],5,FALSE)</f>
        <v>29th</v>
      </c>
      <c r="L362" t="str">
        <f>VLOOKUP(DATA[[#This Row],[KEY_2]],Table10[],6,FALSE)</f>
        <v>7th</v>
      </c>
    </row>
    <row r="363" spans="1:12">
      <c r="A363" t="s">
        <v>722</v>
      </c>
      <c r="B363" t="s">
        <v>723</v>
      </c>
      <c r="C363" s="1">
        <v>44287</v>
      </c>
      <c r="D363">
        <v>117.04</v>
      </c>
      <c r="E363">
        <v>17.71</v>
      </c>
      <c r="F363">
        <v>10.07</v>
      </c>
      <c r="H363">
        <f t="shared" si="5"/>
        <v>2021</v>
      </c>
      <c r="I363" s="4" t="str">
        <f>_xlfn.CONCAT(DATA[[#This Row],[Country]],DATA[[#This Row],[YEAR]])</f>
        <v>MT2021</v>
      </c>
      <c r="J363" t="str">
        <f>VLOOKUP(DATA[[#This Row],[KEY_2]],Table4[#All],8,FALSE)</f>
        <v>15th</v>
      </c>
      <c r="K363" t="str">
        <f>VLOOKUP(DATA[[#This Row],[KEY_2]],Table8[],5,FALSE)</f>
        <v>29th</v>
      </c>
      <c r="L363" t="str">
        <f>VLOOKUP(DATA[[#This Row],[KEY_2]],Table10[],6,FALSE)</f>
        <v>7th</v>
      </c>
    </row>
    <row r="364" spans="1:12">
      <c r="A364" t="s">
        <v>648</v>
      </c>
      <c r="B364" t="s">
        <v>649</v>
      </c>
      <c r="C364" s="1">
        <v>44197</v>
      </c>
      <c r="D364">
        <v>115.69</v>
      </c>
      <c r="E364">
        <v>17.260000000000002</v>
      </c>
      <c r="F364">
        <v>10.43</v>
      </c>
      <c r="H364">
        <f t="shared" si="5"/>
        <v>2021</v>
      </c>
      <c r="I364" s="4" t="str">
        <f>_xlfn.CONCAT(DATA[[#This Row],[Country]],DATA[[#This Row],[YEAR]])</f>
        <v>MT2021</v>
      </c>
      <c r="J364" t="str">
        <f>VLOOKUP(DATA[[#This Row],[KEY_2]],Table4[#All],8,FALSE)</f>
        <v>15th</v>
      </c>
      <c r="K364" t="str">
        <f>VLOOKUP(DATA[[#This Row],[KEY_2]],Table8[],5,FALSE)</f>
        <v>29th</v>
      </c>
      <c r="L364" t="str">
        <f>VLOOKUP(DATA[[#This Row],[KEY_2]],Table10[],6,FALSE)</f>
        <v>7th</v>
      </c>
    </row>
    <row r="365" spans="1:12">
      <c r="A365" t="s">
        <v>796</v>
      </c>
      <c r="B365" t="s">
        <v>797</v>
      </c>
      <c r="C365" s="1">
        <v>44378</v>
      </c>
      <c r="D365">
        <v>112.36</v>
      </c>
      <c r="E365">
        <v>18.53</v>
      </c>
      <c r="F365">
        <v>10.33</v>
      </c>
      <c r="H365">
        <f t="shared" si="5"/>
        <v>2021</v>
      </c>
      <c r="I365" s="4" t="str">
        <f>_xlfn.CONCAT(DATA[[#This Row],[Country]],DATA[[#This Row],[YEAR]])</f>
        <v>MT2021</v>
      </c>
      <c r="J365" t="str">
        <f>VLOOKUP(DATA[[#This Row],[KEY_2]],Table4[#All],8,FALSE)</f>
        <v>15th</v>
      </c>
      <c r="K365" t="str">
        <f>VLOOKUP(DATA[[#This Row],[KEY_2]],Table8[],5,FALSE)</f>
        <v>29th</v>
      </c>
      <c r="L365" t="str">
        <f>VLOOKUP(DATA[[#This Row],[KEY_2]],Table10[],6,FALSE)</f>
        <v>7th</v>
      </c>
    </row>
    <row r="366" spans="1:12">
      <c r="A366" t="s">
        <v>942</v>
      </c>
      <c r="B366" t="s">
        <v>943</v>
      </c>
      <c r="C366" s="1">
        <v>44562</v>
      </c>
      <c r="D366">
        <v>144.97999999999999</v>
      </c>
      <c r="E366">
        <v>24.44</v>
      </c>
      <c r="F366">
        <v>9.6</v>
      </c>
      <c r="H366">
        <f t="shared" si="5"/>
        <v>2022</v>
      </c>
      <c r="I366" s="4" t="str">
        <f>_xlfn.CONCAT(DATA[[#This Row],[Country]],DATA[[#This Row],[YEAR]])</f>
        <v>MT2022</v>
      </c>
      <c r="J366" t="str">
        <f>VLOOKUP(DATA[[#This Row],[KEY_2]],Table4[#All],8,FALSE)</f>
        <v>15th</v>
      </c>
      <c r="K366" t="str">
        <f>VLOOKUP(DATA[[#This Row],[KEY_2]],Table8[],5,FALSE)</f>
        <v>31st</v>
      </c>
      <c r="L366" t="str">
        <f>VLOOKUP(DATA[[#This Row],[KEY_2]],Table10[],6,FALSE)</f>
        <v>7th</v>
      </c>
    </row>
    <row r="367" spans="1:12">
      <c r="A367" t="s">
        <v>1020</v>
      </c>
      <c r="B367" t="s">
        <v>1021</v>
      </c>
      <c r="C367" s="1">
        <v>44652</v>
      </c>
      <c r="D367">
        <v>136.46</v>
      </c>
      <c r="E367">
        <v>25.65</v>
      </c>
      <c r="F367">
        <v>9.9600000000000009</v>
      </c>
      <c r="H367">
        <f t="shared" si="5"/>
        <v>2022</v>
      </c>
      <c r="I367" s="4" t="str">
        <f>_xlfn.CONCAT(DATA[[#This Row],[Country]],DATA[[#This Row],[YEAR]])</f>
        <v>MT2022</v>
      </c>
      <c r="J367" t="str">
        <f>VLOOKUP(DATA[[#This Row],[KEY_2]],Table4[#All],8,FALSE)</f>
        <v>15th</v>
      </c>
      <c r="K367" t="str">
        <f>VLOOKUP(DATA[[#This Row],[KEY_2]],Table8[],5,FALSE)</f>
        <v>31st</v>
      </c>
      <c r="L367" t="str">
        <f>VLOOKUP(DATA[[#This Row],[KEY_2]],Table10[],6,FALSE)</f>
        <v>7th</v>
      </c>
    </row>
    <row r="368" spans="1:12">
      <c r="A368" t="s">
        <v>280</v>
      </c>
      <c r="B368" t="s">
        <v>281</v>
      </c>
      <c r="C368" s="1">
        <v>43739</v>
      </c>
      <c r="D368">
        <v>94.9</v>
      </c>
      <c r="E368">
        <v>49.18</v>
      </c>
      <c r="F368">
        <v>11.41</v>
      </c>
      <c r="H368">
        <f t="shared" si="5"/>
        <v>2019</v>
      </c>
      <c r="I368" s="4" t="str">
        <f>_xlfn.CONCAT(DATA[[#This Row],[Country]],DATA[[#This Row],[YEAR]])</f>
        <v>NL2019</v>
      </c>
      <c r="J368" t="str">
        <f>VLOOKUP(DATA[[#This Row],[KEY_2]],Table4[#All],8,FALSE)</f>
        <v>4th</v>
      </c>
      <c r="K368" t="str">
        <f>VLOOKUP(DATA[[#This Row],[KEY_2]],Table8[],5,FALSE)</f>
        <v>14th</v>
      </c>
      <c r="L368" t="str">
        <f>VLOOKUP(DATA[[#This Row],[KEY_2]],Table10[],6,FALSE)</f>
        <v>2nd</v>
      </c>
    </row>
    <row r="369" spans="1:12">
      <c r="A369" t="s">
        <v>132</v>
      </c>
      <c r="B369" t="s">
        <v>133</v>
      </c>
      <c r="C369" s="1">
        <v>43556</v>
      </c>
      <c r="D369">
        <v>93.21</v>
      </c>
      <c r="E369">
        <v>37.619999999999997</v>
      </c>
      <c r="F369">
        <v>14.07</v>
      </c>
      <c r="H369">
        <f t="shared" si="5"/>
        <v>2019</v>
      </c>
      <c r="I369" s="4" t="str">
        <f>_xlfn.CONCAT(DATA[[#This Row],[Country]],DATA[[#This Row],[YEAR]])</f>
        <v>NL2019</v>
      </c>
      <c r="J369" t="str">
        <f>VLOOKUP(DATA[[#This Row],[KEY_2]],Table4[#All],8,FALSE)</f>
        <v>4th</v>
      </c>
      <c r="K369" t="str">
        <f>VLOOKUP(DATA[[#This Row],[KEY_2]],Table8[],5,FALSE)</f>
        <v>14th</v>
      </c>
      <c r="L369" t="str">
        <f>VLOOKUP(DATA[[#This Row],[KEY_2]],Table10[],6,FALSE)</f>
        <v>2nd</v>
      </c>
    </row>
    <row r="370" spans="1:12">
      <c r="A370" t="s">
        <v>206</v>
      </c>
      <c r="B370" t="s">
        <v>207</v>
      </c>
      <c r="C370" s="1">
        <v>43647</v>
      </c>
      <c r="D370">
        <v>91.33</v>
      </c>
      <c r="E370">
        <v>42.78</v>
      </c>
      <c r="F370">
        <v>12.75</v>
      </c>
      <c r="H370">
        <f t="shared" si="5"/>
        <v>2019</v>
      </c>
      <c r="I370" s="4" t="str">
        <f>_xlfn.CONCAT(DATA[[#This Row],[Country]],DATA[[#This Row],[YEAR]])</f>
        <v>NL2019</v>
      </c>
      <c r="J370" t="str">
        <f>VLOOKUP(DATA[[#This Row],[KEY_2]],Table4[#All],8,FALSE)</f>
        <v>4th</v>
      </c>
      <c r="K370" t="str">
        <f>VLOOKUP(DATA[[#This Row],[KEY_2]],Table8[],5,FALSE)</f>
        <v>14th</v>
      </c>
      <c r="L370" t="str">
        <f>VLOOKUP(DATA[[#This Row],[KEY_2]],Table10[],6,FALSE)</f>
        <v>2nd</v>
      </c>
    </row>
    <row r="371" spans="1:12">
      <c r="A371" t="s">
        <v>58</v>
      </c>
      <c r="B371" t="s">
        <v>59</v>
      </c>
      <c r="C371" s="1">
        <v>43466</v>
      </c>
      <c r="D371">
        <v>83.39</v>
      </c>
      <c r="E371">
        <v>38.869999999999997</v>
      </c>
      <c r="F371">
        <v>13.74</v>
      </c>
      <c r="H371">
        <f t="shared" si="5"/>
        <v>2019</v>
      </c>
      <c r="I371" s="4" t="str">
        <f>_xlfn.CONCAT(DATA[[#This Row],[Country]],DATA[[#This Row],[YEAR]])</f>
        <v>NL2019</v>
      </c>
      <c r="J371" t="str">
        <f>VLOOKUP(DATA[[#This Row],[KEY_2]],Table4[#All],8,FALSE)</f>
        <v>4th</v>
      </c>
      <c r="K371" t="str">
        <f>VLOOKUP(DATA[[#This Row],[KEY_2]],Table8[],5,FALSE)</f>
        <v>14th</v>
      </c>
      <c r="L371" t="str">
        <f>VLOOKUP(DATA[[#This Row],[KEY_2]],Table10[],6,FALSE)</f>
        <v>2nd</v>
      </c>
    </row>
    <row r="372" spans="1:12">
      <c r="A372" t="s">
        <v>576</v>
      </c>
      <c r="B372" t="s">
        <v>577</v>
      </c>
      <c r="C372" s="1">
        <v>44105</v>
      </c>
      <c r="D372">
        <v>112.7</v>
      </c>
      <c r="E372">
        <v>66.22</v>
      </c>
      <c r="F372">
        <v>10.67</v>
      </c>
      <c r="H372">
        <f t="shared" si="5"/>
        <v>2020</v>
      </c>
      <c r="I372" s="4" t="str">
        <f>_xlfn.CONCAT(DATA[[#This Row],[Country]],DATA[[#This Row],[YEAR]])</f>
        <v>NL2020</v>
      </c>
      <c r="J372" t="str">
        <f>VLOOKUP(DATA[[#This Row],[KEY_2]],Table4[#All],8,FALSE)</f>
        <v>10th</v>
      </c>
      <c r="K372" t="str">
        <f>VLOOKUP(DATA[[#This Row],[KEY_2]],Table8[],5,FALSE)</f>
        <v>13th</v>
      </c>
      <c r="L372" t="str">
        <f>VLOOKUP(DATA[[#This Row],[KEY_2]],Table10[],6,FALSE)</f>
        <v>6th</v>
      </c>
    </row>
    <row r="373" spans="1:12">
      <c r="A373" t="s">
        <v>502</v>
      </c>
      <c r="B373" t="s">
        <v>503</v>
      </c>
      <c r="C373" s="1">
        <v>44013</v>
      </c>
      <c r="D373">
        <v>102.29</v>
      </c>
      <c r="E373">
        <v>61.4</v>
      </c>
      <c r="F373">
        <v>11.16</v>
      </c>
      <c r="H373">
        <f t="shared" si="5"/>
        <v>2020</v>
      </c>
      <c r="I373" s="4" t="str">
        <f>_xlfn.CONCAT(DATA[[#This Row],[Country]],DATA[[#This Row],[YEAR]])</f>
        <v>NL2020</v>
      </c>
      <c r="J373" t="str">
        <f>VLOOKUP(DATA[[#This Row],[KEY_2]],Table4[#All],8,FALSE)</f>
        <v>10th</v>
      </c>
      <c r="K373" t="str">
        <f>VLOOKUP(DATA[[#This Row],[KEY_2]],Table8[],5,FALSE)</f>
        <v>13th</v>
      </c>
      <c r="L373" t="str">
        <f>VLOOKUP(DATA[[#This Row],[KEY_2]],Table10[],6,FALSE)</f>
        <v>6th</v>
      </c>
    </row>
    <row r="374" spans="1:12">
      <c r="A374" t="s">
        <v>428</v>
      </c>
      <c r="B374" t="s">
        <v>429</v>
      </c>
      <c r="C374" s="1">
        <v>43922</v>
      </c>
      <c r="D374">
        <v>100.72</v>
      </c>
      <c r="E374">
        <v>58.08</v>
      </c>
      <c r="F374">
        <v>11.09</v>
      </c>
      <c r="H374">
        <f t="shared" si="5"/>
        <v>2020</v>
      </c>
      <c r="I374" s="4" t="str">
        <f>_xlfn.CONCAT(DATA[[#This Row],[Country]],DATA[[#This Row],[YEAR]])</f>
        <v>NL2020</v>
      </c>
      <c r="J374" t="str">
        <f>VLOOKUP(DATA[[#This Row],[KEY_2]],Table4[#All],8,FALSE)</f>
        <v>10th</v>
      </c>
      <c r="K374" t="str">
        <f>VLOOKUP(DATA[[#This Row],[KEY_2]],Table8[],5,FALSE)</f>
        <v>13th</v>
      </c>
      <c r="L374" t="str">
        <f>VLOOKUP(DATA[[#This Row],[KEY_2]],Table10[],6,FALSE)</f>
        <v>6th</v>
      </c>
    </row>
    <row r="375" spans="1:12">
      <c r="A375" t="s">
        <v>354</v>
      </c>
      <c r="B375" t="s">
        <v>355</v>
      </c>
      <c r="C375" s="1">
        <v>43831</v>
      </c>
      <c r="D375">
        <v>99.07</v>
      </c>
      <c r="E375">
        <v>54.71</v>
      </c>
      <c r="F375">
        <v>10.82</v>
      </c>
      <c r="H375">
        <f t="shared" si="5"/>
        <v>2020</v>
      </c>
      <c r="I375" s="4" t="str">
        <f>_xlfn.CONCAT(DATA[[#This Row],[Country]],DATA[[#This Row],[YEAR]])</f>
        <v>NL2020</v>
      </c>
      <c r="J375" t="str">
        <f>VLOOKUP(DATA[[#This Row],[KEY_2]],Table4[#All],8,FALSE)</f>
        <v>10th</v>
      </c>
      <c r="K375" t="str">
        <f>VLOOKUP(DATA[[#This Row],[KEY_2]],Table8[],5,FALSE)</f>
        <v>13th</v>
      </c>
      <c r="L375" t="str">
        <f>VLOOKUP(DATA[[#This Row],[KEY_2]],Table10[],6,FALSE)</f>
        <v>6th</v>
      </c>
    </row>
    <row r="376" spans="1:12">
      <c r="A376" t="s">
        <v>872</v>
      </c>
      <c r="B376" t="s">
        <v>873</v>
      </c>
      <c r="C376" s="1">
        <v>44470</v>
      </c>
      <c r="D376">
        <v>147.44</v>
      </c>
      <c r="E376">
        <v>83.75</v>
      </c>
      <c r="F376">
        <v>10.99</v>
      </c>
      <c r="H376">
        <f t="shared" si="5"/>
        <v>2021</v>
      </c>
      <c r="I376" s="4" t="str">
        <f>_xlfn.CONCAT(DATA[[#This Row],[Country]],DATA[[#This Row],[YEAR]])</f>
        <v>NL2021</v>
      </c>
      <c r="J376" t="str">
        <f>VLOOKUP(DATA[[#This Row],[KEY_2]],Table4[#All],8,FALSE)</f>
        <v>11th</v>
      </c>
      <c r="K376" t="str">
        <f>VLOOKUP(DATA[[#This Row],[KEY_2]],Table8[],5,FALSE)</f>
        <v>13th</v>
      </c>
      <c r="L376" t="str">
        <f>VLOOKUP(DATA[[#This Row],[KEY_2]],Table10[],6,FALSE)</f>
        <v>10th</v>
      </c>
    </row>
    <row r="377" spans="1:12">
      <c r="A377" t="s">
        <v>798</v>
      </c>
      <c r="B377" t="s">
        <v>799</v>
      </c>
      <c r="C377" s="1">
        <v>44378</v>
      </c>
      <c r="D377">
        <v>135.63999999999999</v>
      </c>
      <c r="E377">
        <v>73.42</v>
      </c>
      <c r="F377">
        <v>11.04</v>
      </c>
      <c r="H377">
        <f t="shared" si="5"/>
        <v>2021</v>
      </c>
      <c r="I377" s="4" t="str">
        <f>_xlfn.CONCAT(DATA[[#This Row],[Country]],DATA[[#This Row],[YEAR]])</f>
        <v>NL2021</v>
      </c>
      <c r="J377" t="str">
        <f>VLOOKUP(DATA[[#This Row],[KEY_2]],Table4[#All],8,FALSE)</f>
        <v>11th</v>
      </c>
      <c r="K377" t="str">
        <f>VLOOKUP(DATA[[#This Row],[KEY_2]],Table8[],5,FALSE)</f>
        <v>13th</v>
      </c>
      <c r="L377" t="str">
        <f>VLOOKUP(DATA[[#This Row],[KEY_2]],Table10[],6,FALSE)</f>
        <v>10th</v>
      </c>
    </row>
    <row r="378" spans="1:12">
      <c r="A378" t="s">
        <v>724</v>
      </c>
      <c r="B378" t="s">
        <v>725</v>
      </c>
      <c r="C378" s="1">
        <v>44287</v>
      </c>
      <c r="D378">
        <v>134.69999999999999</v>
      </c>
      <c r="E378">
        <v>65.569999999999993</v>
      </c>
      <c r="F378">
        <v>11.21</v>
      </c>
      <c r="H378">
        <f t="shared" si="5"/>
        <v>2021</v>
      </c>
      <c r="I378" s="4" t="str">
        <f>_xlfn.CONCAT(DATA[[#This Row],[Country]],DATA[[#This Row],[YEAR]])</f>
        <v>NL2021</v>
      </c>
      <c r="J378" t="str">
        <f>VLOOKUP(DATA[[#This Row],[KEY_2]],Table4[#All],8,FALSE)</f>
        <v>11th</v>
      </c>
      <c r="K378" t="str">
        <f>VLOOKUP(DATA[[#This Row],[KEY_2]],Table8[],5,FALSE)</f>
        <v>13th</v>
      </c>
      <c r="L378" t="str">
        <f>VLOOKUP(DATA[[#This Row],[KEY_2]],Table10[],6,FALSE)</f>
        <v>10th</v>
      </c>
    </row>
    <row r="379" spans="1:12">
      <c r="A379" t="s">
        <v>650</v>
      </c>
      <c r="B379" t="s">
        <v>651</v>
      </c>
      <c r="C379" s="1">
        <v>44197</v>
      </c>
      <c r="D379">
        <v>120.38</v>
      </c>
      <c r="E379">
        <v>70.98</v>
      </c>
      <c r="F379">
        <v>10.7</v>
      </c>
      <c r="H379">
        <f t="shared" si="5"/>
        <v>2021</v>
      </c>
      <c r="I379" s="4" t="str">
        <f>_xlfn.CONCAT(DATA[[#This Row],[Country]],DATA[[#This Row],[YEAR]])</f>
        <v>NL2021</v>
      </c>
      <c r="J379" t="str">
        <f>VLOOKUP(DATA[[#This Row],[KEY_2]],Table4[#All],8,FALSE)</f>
        <v>11th</v>
      </c>
      <c r="K379" t="str">
        <f>VLOOKUP(DATA[[#This Row],[KEY_2]],Table8[],5,FALSE)</f>
        <v>13th</v>
      </c>
      <c r="L379" t="str">
        <f>VLOOKUP(DATA[[#This Row],[KEY_2]],Table10[],6,FALSE)</f>
        <v>10th</v>
      </c>
    </row>
    <row r="380" spans="1:12">
      <c r="A380" t="s">
        <v>944</v>
      </c>
      <c r="B380" t="s">
        <v>945</v>
      </c>
      <c r="C380" s="1">
        <v>44562</v>
      </c>
      <c r="D380">
        <v>153.32</v>
      </c>
      <c r="E380">
        <v>93.56</v>
      </c>
      <c r="F380">
        <v>10.44</v>
      </c>
      <c r="H380">
        <f t="shared" si="5"/>
        <v>2022</v>
      </c>
      <c r="I380" s="4" t="str">
        <f>_xlfn.CONCAT(DATA[[#This Row],[Country]],DATA[[#This Row],[YEAR]])</f>
        <v>NL2022</v>
      </c>
      <c r="J380" t="str">
        <f>VLOOKUP(DATA[[#This Row],[KEY_2]],Table4[#All],8,FALSE)</f>
        <v>13th</v>
      </c>
      <c r="K380" t="str">
        <f>VLOOKUP(DATA[[#This Row],[KEY_2]],Table8[],5,FALSE)</f>
        <v>14th</v>
      </c>
      <c r="L380" t="str">
        <f>VLOOKUP(DATA[[#This Row],[KEY_2]],Table10[],6,FALSE)</f>
        <v>12th</v>
      </c>
    </row>
    <row r="381" spans="1:12">
      <c r="A381" t="s">
        <v>1022</v>
      </c>
      <c r="B381" t="s">
        <v>1023</v>
      </c>
      <c r="C381" s="1">
        <v>44652</v>
      </c>
      <c r="D381">
        <v>151.55000000000001</v>
      </c>
      <c r="E381">
        <v>92.31</v>
      </c>
      <c r="F381">
        <v>10.6</v>
      </c>
      <c r="H381">
        <f t="shared" si="5"/>
        <v>2022</v>
      </c>
      <c r="I381" s="4" t="str">
        <f>_xlfn.CONCAT(DATA[[#This Row],[Country]],DATA[[#This Row],[YEAR]])</f>
        <v>NL2022</v>
      </c>
      <c r="J381" t="str">
        <f>VLOOKUP(DATA[[#This Row],[KEY_2]],Table4[#All],8,FALSE)</f>
        <v>13th</v>
      </c>
      <c r="K381" t="str">
        <f>VLOOKUP(DATA[[#This Row],[KEY_2]],Table8[],5,FALSE)</f>
        <v>14th</v>
      </c>
      <c r="L381" t="str">
        <f>VLOOKUP(DATA[[#This Row],[KEY_2]],Table10[],6,FALSE)</f>
        <v>12th</v>
      </c>
    </row>
    <row r="382" spans="1:12">
      <c r="A382" t="s">
        <v>282</v>
      </c>
      <c r="B382" t="s">
        <v>283</v>
      </c>
      <c r="C382" s="1">
        <v>43739</v>
      </c>
      <c r="D382">
        <v>109.63</v>
      </c>
      <c r="E382">
        <v>87.35</v>
      </c>
      <c r="F382">
        <v>13.99</v>
      </c>
      <c r="H382">
        <f t="shared" si="5"/>
        <v>2019</v>
      </c>
      <c r="I382" s="4" t="str">
        <f>_xlfn.CONCAT(DATA[[#This Row],[Country]],DATA[[#This Row],[YEAR]])</f>
        <v>NO2019</v>
      </c>
      <c r="J382" t="str">
        <f>VLOOKUP(DATA[[#This Row],[KEY_2]],Table4[#All],8,FALSE)</f>
        <v>2nd</v>
      </c>
      <c r="K382" t="str">
        <f>VLOOKUP(DATA[[#This Row],[KEY_2]],Table8[],5,FALSE)</f>
        <v>3rd</v>
      </c>
      <c r="L382" t="str">
        <f>VLOOKUP(DATA[[#This Row],[KEY_2]],Table10[],6,FALSE)</f>
        <v>12th</v>
      </c>
    </row>
    <row r="383" spans="1:12">
      <c r="A383" t="s">
        <v>208</v>
      </c>
      <c r="B383" t="s">
        <v>209</v>
      </c>
      <c r="C383" s="1">
        <v>43647</v>
      </c>
      <c r="D383">
        <v>99.29</v>
      </c>
      <c r="E383">
        <v>77.900000000000006</v>
      </c>
      <c r="F383">
        <v>15.22</v>
      </c>
      <c r="H383">
        <f t="shared" si="5"/>
        <v>2019</v>
      </c>
      <c r="I383" s="4" t="str">
        <f>_xlfn.CONCAT(DATA[[#This Row],[Country]],DATA[[#This Row],[YEAR]])</f>
        <v>NO2019</v>
      </c>
      <c r="J383" t="str">
        <f>VLOOKUP(DATA[[#This Row],[KEY_2]],Table4[#All],8,FALSE)</f>
        <v>2nd</v>
      </c>
      <c r="K383" t="str">
        <f>VLOOKUP(DATA[[#This Row],[KEY_2]],Table8[],5,FALSE)</f>
        <v>3rd</v>
      </c>
      <c r="L383" t="str">
        <f>VLOOKUP(DATA[[#This Row],[KEY_2]],Table10[],6,FALSE)</f>
        <v>12th</v>
      </c>
    </row>
    <row r="384" spans="1:12">
      <c r="A384" t="s">
        <v>134</v>
      </c>
      <c r="B384" t="s">
        <v>135</v>
      </c>
      <c r="C384" s="1">
        <v>43556</v>
      </c>
      <c r="D384">
        <v>94.39</v>
      </c>
      <c r="E384">
        <v>71.459999999999994</v>
      </c>
      <c r="F384">
        <v>18.350000000000001</v>
      </c>
      <c r="H384">
        <f t="shared" si="5"/>
        <v>2019</v>
      </c>
      <c r="I384" s="4" t="str">
        <f>_xlfn.CONCAT(DATA[[#This Row],[Country]],DATA[[#This Row],[YEAR]])</f>
        <v>NO2019</v>
      </c>
      <c r="J384" t="str">
        <f>VLOOKUP(DATA[[#This Row],[KEY_2]],Table4[#All],8,FALSE)</f>
        <v>2nd</v>
      </c>
      <c r="K384" t="str">
        <f>VLOOKUP(DATA[[#This Row],[KEY_2]],Table8[],5,FALSE)</f>
        <v>3rd</v>
      </c>
      <c r="L384" t="str">
        <f>VLOOKUP(DATA[[#This Row],[KEY_2]],Table10[],6,FALSE)</f>
        <v>12th</v>
      </c>
    </row>
    <row r="385" spans="1:12">
      <c r="A385" t="s">
        <v>60</v>
      </c>
      <c r="B385" t="s">
        <v>61</v>
      </c>
      <c r="C385" s="1">
        <v>43466</v>
      </c>
      <c r="D385">
        <v>92.42</v>
      </c>
      <c r="E385">
        <v>69.52</v>
      </c>
      <c r="F385">
        <v>18.059999999999999</v>
      </c>
      <c r="H385">
        <f t="shared" si="5"/>
        <v>2019</v>
      </c>
      <c r="I385" s="4" t="str">
        <f>_xlfn.CONCAT(DATA[[#This Row],[Country]],DATA[[#This Row],[YEAR]])</f>
        <v>NO2019</v>
      </c>
      <c r="J385" t="str">
        <f>VLOOKUP(DATA[[#This Row],[KEY_2]],Table4[#All],8,FALSE)</f>
        <v>2nd</v>
      </c>
      <c r="K385" t="str">
        <f>VLOOKUP(DATA[[#This Row],[KEY_2]],Table8[],5,FALSE)</f>
        <v>3rd</v>
      </c>
      <c r="L385" t="str">
        <f>VLOOKUP(DATA[[#This Row],[KEY_2]],Table10[],6,FALSE)</f>
        <v>12th</v>
      </c>
    </row>
    <row r="386" spans="1:12">
      <c r="A386" t="s">
        <v>578</v>
      </c>
      <c r="B386" t="s">
        <v>579</v>
      </c>
      <c r="C386" s="1">
        <v>44105</v>
      </c>
      <c r="D386">
        <v>130.38999999999999</v>
      </c>
      <c r="E386">
        <v>106.8</v>
      </c>
      <c r="F386">
        <v>10.42</v>
      </c>
      <c r="H386">
        <f t="shared" ref="H386:H449" si="6">YEAR(C386)</f>
        <v>2020</v>
      </c>
      <c r="I386" s="4" t="str">
        <f>_xlfn.CONCAT(DATA[[#This Row],[Country]],DATA[[#This Row],[YEAR]])</f>
        <v>NO2020</v>
      </c>
      <c r="J386" t="str">
        <f>VLOOKUP(DATA[[#This Row],[KEY_2]],Table4[#All],8,FALSE)</f>
        <v>3th</v>
      </c>
      <c r="K386" t="str">
        <f>VLOOKUP(DATA[[#This Row],[KEY_2]],Table8[],5,FALSE)</f>
        <v>3rd</v>
      </c>
      <c r="L386" t="str">
        <f>VLOOKUP(DATA[[#This Row],[KEY_2]],Table10[],6,FALSE)</f>
        <v>12th</v>
      </c>
    </row>
    <row r="387" spans="1:12">
      <c r="A387" t="s">
        <v>504</v>
      </c>
      <c r="B387" t="s">
        <v>505</v>
      </c>
      <c r="C387" s="1">
        <v>44013</v>
      </c>
      <c r="D387">
        <v>116.22</v>
      </c>
      <c r="E387">
        <v>94.87</v>
      </c>
      <c r="F387">
        <v>11.88</v>
      </c>
      <c r="H387">
        <f t="shared" si="6"/>
        <v>2020</v>
      </c>
      <c r="I387" s="4" t="str">
        <f>_xlfn.CONCAT(DATA[[#This Row],[Country]],DATA[[#This Row],[YEAR]])</f>
        <v>NO2020</v>
      </c>
      <c r="J387" t="str">
        <f>VLOOKUP(DATA[[#This Row],[KEY_2]],Table4[#All],8,FALSE)</f>
        <v>3th</v>
      </c>
      <c r="K387" t="str">
        <f>VLOOKUP(DATA[[#This Row],[KEY_2]],Table8[],5,FALSE)</f>
        <v>3rd</v>
      </c>
      <c r="L387" t="str">
        <f>VLOOKUP(DATA[[#This Row],[KEY_2]],Table10[],6,FALSE)</f>
        <v>12th</v>
      </c>
    </row>
    <row r="388" spans="1:12">
      <c r="A388" t="s">
        <v>430</v>
      </c>
      <c r="B388" t="s">
        <v>431</v>
      </c>
      <c r="C388" s="1">
        <v>43922</v>
      </c>
      <c r="D388">
        <v>113.91</v>
      </c>
      <c r="E388">
        <v>93.24</v>
      </c>
      <c r="F388">
        <v>12.01</v>
      </c>
      <c r="H388">
        <f t="shared" si="6"/>
        <v>2020</v>
      </c>
      <c r="I388" s="4" t="str">
        <f>_xlfn.CONCAT(DATA[[#This Row],[Country]],DATA[[#This Row],[YEAR]])</f>
        <v>NO2020</v>
      </c>
      <c r="J388" t="str">
        <f>VLOOKUP(DATA[[#This Row],[KEY_2]],Table4[#All],8,FALSE)</f>
        <v>3th</v>
      </c>
      <c r="K388" t="str">
        <f>VLOOKUP(DATA[[#This Row],[KEY_2]],Table8[],5,FALSE)</f>
        <v>3rd</v>
      </c>
      <c r="L388" t="str">
        <f>VLOOKUP(DATA[[#This Row],[KEY_2]],Table10[],6,FALSE)</f>
        <v>12th</v>
      </c>
    </row>
    <row r="389" spans="1:12">
      <c r="A389" t="s">
        <v>356</v>
      </c>
      <c r="B389" t="s">
        <v>357</v>
      </c>
      <c r="C389" s="1">
        <v>43831</v>
      </c>
      <c r="D389">
        <v>108.47</v>
      </c>
      <c r="E389">
        <v>90.23</v>
      </c>
      <c r="F389">
        <v>12.99</v>
      </c>
      <c r="H389">
        <f t="shared" si="6"/>
        <v>2020</v>
      </c>
      <c r="I389" s="4" t="str">
        <f>_xlfn.CONCAT(DATA[[#This Row],[Country]],DATA[[#This Row],[YEAR]])</f>
        <v>NO2020</v>
      </c>
      <c r="J389" t="str">
        <f>VLOOKUP(DATA[[#This Row],[KEY_2]],Table4[#All],8,FALSE)</f>
        <v>3th</v>
      </c>
      <c r="K389" t="str">
        <f>VLOOKUP(DATA[[#This Row],[KEY_2]],Table8[],5,FALSE)</f>
        <v>3rd</v>
      </c>
      <c r="L389" t="str">
        <f>VLOOKUP(DATA[[#This Row],[KEY_2]],Table10[],6,FALSE)</f>
        <v>12th</v>
      </c>
    </row>
    <row r="390" spans="1:12">
      <c r="A390" t="s">
        <v>874</v>
      </c>
      <c r="B390" t="s">
        <v>875</v>
      </c>
      <c r="C390" s="1">
        <v>44470</v>
      </c>
      <c r="D390">
        <v>156.97999999999999</v>
      </c>
      <c r="E390">
        <v>127.85</v>
      </c>
      <c r="F390">
        <v>10.53</v>
      </c>
      <c r="H390">
        <f t="shared" si="6"/>
        <v>2021</v>
      </c>
      <c r="I390" s="4" t="str">
        <f>_xlfn.CONCAT(DATA[[#This Row],[Country]],DATA[[#This Row],[YEAR]])</f>
        <v>NO2021</v>
      </c>
      <c r="J390" t="str">
        <f>VLOOKUP(DATA[[#This Row],[KEY_2]],Table4[#All],8,FALSE)</f>
        <v>8th</v>
      </c>
      <c r="K390" t="str">
        <f>VLOOKUP(DATA[[#This Row],[KEY_2]],Table8[],5,FALSE)</f>
        <v>6th</v>
      </c>
      <c r="L390" t="str">
        <f>VLOOKUP(DATA[[#This Row],[KEY_2]],Table10[],6,FALSE)</f>
        <v>11th</v>
      </c>
    </row>
    <row r="391" spans="1:12">
      <c r="A391" t="s">
        <v>726</v>
      </c>
      <c r="B391" t="s">
        <v>727</v>
      </c>
      <c r="C391" s="1">
        <v>44287</v>
      </c>
      <c r="D391">
        <v>144.33000000000001</v>
      </c>
      <c r="E391">
        <v>112.4</v>
      </c>
      <c r="F391">
        <v>11.26</v>
      </c>
      <c r="H391">
        <f t="shared" si="6"/>
        <v>2021</v>
      </c>
      <c r="I391" s="4" t="str">
        <f>_xlfn.CONCAT(DATA[[#This Row],[Country]],DATA[[#This Row],[YEAR]])</f>
        <v>NO2021</v>
      </c>
      <c r="J391" t="str">
        <f>VLOOKUP(DATA[[#This Row],[KEY_2]],Table4[#All],8,FALSE)</f>
        <v>8th</v>
      </c>
      <c r="K391" t="str">
        <f>VLOOKUP(DATA[[#This Row],[KEY_2]],Table8[],5,FALSE)</f>
        <v>6th</v>
      </c>
      <c r="L391" t="str">
        <f>VLOOKUP(DATA[[#This Row],[KEY_2]],Table10[],6,FALSE)</f>
        <v>11th</v>
      </c>
    </row>
    <row r="392" spans="1:12">
      <c r="A392" t="s">
        <v>800</v>
      </c>
      <c r="B392" t="s">
        <v>801</v>
      </c>
      <c r="C392" s="1">
        <v>44378</v>
      </c>
      <c r="D392">
        <v>143.47999999999999</v>
      </c>
      <c r="E392">
        <v>114.96</v>
      </c>
      <c r="F392">
        <v>11.01</v>
      </c>
      <c r="H392">
        <f t="shared" si="6"/>
        <v>2021</v>
      </c>
      <c r="I392" s="4" t="str">
        <f>_xlfn.CONCAT(DATA[[#This Row],[Country]],DATA[[#This Row],[YEAR]])</f>
        <v>NO2021</v>
      </c>
      <c r="J392" t="str">
        <f>VLOOKUP(DATA[[#This Row],[KEY_2]],Table4[#All],8,FALSE)</f>
        <v>8th</v>
      </c>
      <c r="K392" t="str">
        <f>VLOOKUP(DATA[[#This Row],[KEY_2]],Table8[],5,FALSE)</f>
        <v>6th</v>
      </c>
      <c r="L392" t="str">
        <f>VLOOKUP(DATA[[#This Row],[KEY_2]],Table10[],6,FALSE)</f>
        <v>11th</v>
      </c>
    </row>
    <row r="393" spans="1:12">
      <c r="A393" t="s">
        <v>652</v>
      </c>
      <c r="B393" t="s">
        <v>653</v>
      </c>
      <c r="C393" s="1">
        <v>44197</v>
      </c>
      <c r="D393">
        <v>133.61000000000001</v>
      </c>
      <c r="E393">
        <v>109.93</v>
      </c>
      <c r="F393">
        <v>11.45</v>
      </c>
      <c r="H393">
        <f t="shared" si="6"/>
        <v>2021</v>
      </c>
      <c r="I393" s="4" t="str">
        <f>_xlfn.CONCAT(DATA[[#This Row],[Country]],DATA[[#This Row],[YEAR]])</f>
        <v>NO2021</v>
      </c>
      <c r="J393" t="str">
        <f>VLOOKUP(DATA[[#This Row],[KEY_2]],Table4[#All],8,FALSE)</f>
        <v>8th</v>
      </c>
      <c r="K393" t="str">
        <f>VLOOKUP(DATA[[#This Row],[KEY_2]],Table8[],5,FALSE)</f>
        <v>6th</v>
      </c>
      <c r="L393" t="str">
        <f>VLOOKUP(DATA[[#This Row],[KEY_2]],Table10[],6,FALSE)</f>
        <v>11th</v>
      </c>
    </row>
    <row r="394" spans="1:12">
      <c r="A394" t="s">
        <v>946</v>
      </c>
      <c r="B394" t="s">
        <v>947</v>
      </c>
      <c r="C394" s="1">
        <v>44562</v>
      </c>
      <c r="D394">
        <v>163.66</v>
      </c>
      <c r="E394">
        <v>135.15</v>
      </c>
      <c r="F394">
        <v>10.29</v>
      </c>
      <c r="H394">
        <f t="shared" si="6"/>
        <v>2022</v>
      </c>
      <c r="I394" s="4" t="str">
        <f>_xlfn.CONCAT(DATA[[#This Row],[Country]],DATA[[#This Row],[YEAR]])</f>
        <v>NO2022</v>
      </c>
      <c r="J394" t="str">
        <f>VLOOKUP(DATA[[#This Row],[KEY_2]],Table4[#All],8,FALSE)</f>
        <v>11th</v>
      </c>
      <c r="K394" t="str">
        <f>VLOOKUP(DATA[[#This Row],[KEY_2]],Table8[],5,FALSE)</f>
        <v>7th</v>
      </c>
      <c r="L394" t="str">
        <f>VLOOKUP(DATA[[#This Row],[KEY_2]],Table10[],6,FALSE)</f>
        <v>13th</v>
      </c>
    </row>
    <row r="395" spans="1:12">
      <c r="A395" t="s">
        <v>1024</v>
      </c>
      <c r="B395" t="s">
        <v>1025</v>
      </c>
      <c r="C395" s="1">
        <v>44652</v>
      </c>
      <c r="D395">
        <v>155.28</v>
      </c>
      <c r="E395">
        <v>130.44999999999999</v>
      </c>
      <c r="F395">
        <v>11.54</v>
      </c>
      <c r="H395">
        <f t="shared" si="6"/>
        <v>2022</v>
      </c>
      <c r="I395" s="4" t="str">
        <f>_xlfn.CONCAT(DATA[[#This Row],[Country]],DATA[[#This Row],[YEAR]])</f>
        <v>NO2022</v>
      </c>
      <c r="J395" t="str">
        <f>VLOOKUP(DATA[[#This Row],[KEY_2]],Table4[#All],8,FALSE)</f>
        <v>11th</v>
      </c>
      <c r="K395" t="str">
        <f>VLOOKUP(DATA[[#This Row],[KEY_2]],Table8[],5,FALSE)</f>
        <v>7th</v>
      </c>
      <c r="L395" t="str">
        <f>VLOOKUP(DATA[[#This Row],[KEY_2]],Table10[],6,FALSE)</f>
        <v>13th</v>
      </c>
    </row>
    <row r="396" spans="1:12">
      <c r="A396" t="s">
        <v>284</v>
      </c>
      <c r="B396" t="s">
        <v>285</v>
      </c>
      <c r="C396" s="1">
        <v>43739</v>
      </c>
      <c r="D396">
        <v>73.81</v>
      </c>
      <c r="E396">
        <v>27.39</v>
      </c>
      <c r="F396">
        <v>19.170000000000002</v>
      </c>
      <c r="H396">
        <f t="shared" si="6"/>
        <v>2019</v>
      </c>
      <c r="I396" s="4" t="str">
        <f>_xlfn.CONCAT(DATA[[#This Row],[Country]],DATA[[#This Row],[YEAR]])</f>
        <v>PL2019</v>
      </c>
      <c r="J396" t="str">
        <f>VLOOKUP(DATA[[#This Row],[KEY_2]],Table4[#All],8,FALSE)</f>
        <v>17th</v>
      </c>
      <c r="K396" t="str">
        <f>VLOOKUP(DATA[[#This Row],[KEY_2]],Table8[],5,FALSE)</f>
        <v>19th</v>
      </c>
      <c r="L396" t="str">
        <f>VLOOKUP(DATA[[#This Row],[KEY_2]],Table10[],6,FALSE)</f>
        <v>29th</v>
      </c>
    </row>
    <row r="397" spans="1:12">
      <c r="A397" t="s">
        <v>210</v>
      </c>
      <c r="B397" t="s">
        <v>211</v>
      </c>
      <c r="C397" s="1">
        <v>43647</v>
      </c>
      <c r="D397">
        <v>68.94</v>
      </c>
      <c r="E397">
        <v>24.79</v>
      </c>
      <c r="F397">
        <v>23.23</v>
      </c>
      <c r="H397">
        <f t="shared" si="6"/>
        <v>2019</v>
      </c>
      <c r="I397" s="4" t="str">
        <f>_xlfn.CONCAT(DATA[[#This Row],[Country]],DATA[[#This Row],[YEAR]])</f>
        <v>PL2019</v>
      </c>
      <c r="J397" t="str">
        <f>VLOOKUP(DATA[[#This Row],[KEY_2]],Table4[#All],8,FALSE)</f>
        <v>17th</v>
      </c>
      <c r="K397" t="str">
        <f>VLOOKUP(DATA[[#This Row],[KEY_2]],Table8[],5,FALSE)</f>
        <v>19th</v>
      </c>
      <c r="L397" t="str">
        <f>VLOOKUP(DATA[[#This Row],[KEY_2]],Table10[],6,FALSE)</f>
        <v>29th</v>
      </c>
    </row>
    <row r="398" spans="1:12">
      <c r="A398" t="s">
        <v>136</v>
      </c>
      <c r="B398" t="s">
        <v>137</v>
      </c>
      <c r="C398" s="1">
        <v>43556</v>
      </c>
      <c r="D398">
        <v>56.81</v>
      </c>
      <c r="E398">
        <v>20.18</v>
      </c>
      <c r="F398">
        <v>32.58</v>
      </c>
      <c r="H398">
        <f t="shared" si="6"/>
        <v>2019</v>
      </c>
      <c r="I398" s="4" t="str">
        <f>_xlfn.CONCAT(DATA[[#This Row],[Country]],DATA[[#This Row],[YEAR]])</f>
        <v>PL2019</v>
      </c>
      <c r="J398" t="str">
        <f>VLOOKUP(DATA[[#This Row],[KEY_2]],Table4[#All],8,FALSE)</f>
        <v>17th</v>
      </c>
      <c r="K398" t="str">
        <f>VLOOKUP(DATA[[#This Row],[KEY_2]],Table8[],5,FALSE)</f>
        <v>19th</v>
      </c>
      <c r="L398" t="str">
        <f>VLOOKUP(DATA[[#This Row],[KEY_2]],Table10[],6,FALSE)</f>
        <v>29th</v>
      </c>
    </row>
    <row r="399" spans="1:12">
      <c r="A399" t="s">
        <v>62</v>
      </c>
      <c r="B399" t="s">
        <v>63</v>
      </c>
      <c r="C399" s="1">
        <v>43466</v>
      </c>
      <c r="D399">
        <v>55.08</v>
      </c>
      <c r="E399">
        <v>19.809999999999999</v>
      </c>
      <c r="F399">
        <v>31</v>
      </c>
      <c r="H399">
        <f t="shared" si="6"/>
        <v>2019</v>
      </c>
      <c r="I399" s="4" t="str">
        <f>_xlfn.CONCAT(DATA[[#This Row],[Country]],DATA[[#This Row],[YEAR]])</f>
        <v>PL2019</v>
      </c>
      <c r="J399" t="str">
        <f>VLOOKUP(DATA[[#This Row],[KEY_2]],Table4[#All],8,FALSE)</f>
        <v>17th</v>
      </c>
      <c r="K399" t="str">
        <f>VLOOKUP(DATA[[#This Row],[KEY_2]],Table8[],5,FALSE)</f>
        <v>19th</v>
      </c>
      <c r="L399" t="str">
        <f>VLOOKUP(DATA[[#This Row],[KEY_2]],Table10[],6,FALSE)</f>
        <v>29th</v>
      </c>
    </row>
    <row r="400" spans="1:12">
      <c r="A400" t="s">
        <v>580</v>
      </c>
      <c r="B400" t="s">
        <v>581</v>
      </c>
      <c r="C400" s="1">
        <v>44105</v>
      </c>
      <c r="D400">
        <v>90.37</v>
      </c>
      <c r="E400">
        <v>37.36</v>
      </c>
      <c r="F400">
        <v>18.63</v>
      </c>
      <c r="H400">
        <f t="shared" si="6"/>
        <v>2020</v>
      </c>
      <c r="I400" s="4" t="str">
        <f>_xlfn.CONCAT(DATA[[#This Row],[Country]],DATA[[#This Row],[YEAR]])</f>
        <v>PL2020</v>
      </c>
      <c r="J400" t="str">
        <f>VLOOKUP(DATA[[#This Row],[KEY_2]],Table4[#All],8,FALSE)</f>
        <v>15th</v>
      </c>
      <c r="K400" t="str">
        <f>VLOOKUP(DATA[[#This Row],[KEY_2]],Table8[],5,FALSE)</f>
        <v>18th</v>
      </c>
      <c r="L400" t="str">
        <f>VLOOKUP(DATA[[#This Row],[KEY_2]],Table10[],6,FALSE)</f>
        <v>26th</v>
      </c>
    </row>
    <row r="401" spans="1:12">
      <c r="A401" t="s">
        <v>506</v>
      </c>
      <c r="B401" t="s">
        <v>507</v>
      </c>
      <c r="C401" s="1">
        <v>44013</v>
      </c>
      <c r="D401">
        <v>83.51</v>
      </c>
      <c r="E401">
        <v>33.869999999999997</v>
      </c>
      <c r="F401">
        <v>19.940000000000001</v>
      </c>
      <c r="H401">
        <f t="shared" si="6"/>
        <v>2020</v>
      </c>
      <c r="I401" s="4" t="str">
        <f>_xlfn.CONCAT(DATA[[#This Row],[Country]],DATA[[#This Row],[YEAR]])</f>
        <v>PL2020</v>
      </c>
      <c r="J401" t="str">
        <f>VLOOKUP(DATA[[#This Row],[KEY_2]],Table4[#All],8,FALSE)</f>
        <v>15th</v>
      </c>
      <c r="K401" t="str">
        <f>VLOOKUP(DATA[[#This Row],[KEY_2]],Table8[],5,FALSE)</f>
        <v>18th</v>
      </c>
      <c r="L401" t="str">
        <f>VLOOKUP(DATA[[#This Row],[KEY_2]],Table10[],6,FALSE)</f>
        <v>26th</v>
      </c>
    </row>
    <row r="402" spans="1:12">
      <c r="A402" t="s">
        <v>432</v>
      </c>
      <c r="B402" t="s">
        <v>433</v>
      </c>
      <c r="C402" s="1">
        <v>43922</v>
      </c>
      <c r="D402">
        <v>82.2</v>
      </c>
      <c r="E402">
        <v>32.22</v>
      </c>
      <c r="F402">
        <v>19.899999999999999</v>
      </c>
      <c r="H402">
        <f t="shared" si="6"/>
        <v>2020</v>
      </c>
      <c r="I402" s="4" t="str">
        <f>_xlfn.CONCAT(DATA[[#This Row],[Country]],DATA[[#This Row],[YEAR]])</f>
        <v>PL2020</v>
      </c>
      <c r="J402" t="str">
        <f>VLOOKUP(DATA[[#This Row],[KEY_2]],Table4[#All],8,FALSE)</f>
        <v>15th</v>
      </c>
      <c r="K402" t="str">
        <f>VLOOKUP(DATA[[#This Row],[KEY_2]],Table8[],5,FALSE)</f>
        <v>18th</v>
      </c>
      <c r="L402" t="str">
        <f>VLOOKUP(DATA[[#This Row],[KEY_2]],Table10[],6,FALSE)</f>
        <v>26th</v>
      </c>
    </row>
    <row r="403" spans="1:12">
      <c r="A403" t="s">
        <v>358</v>
      </c>
      <c r="B403" t="s">
        <v>359</v>
      </c>
      <c r="C403" s="1">
        <v>43831</v>
      </c>
      <c r="D403">
        <v>77.37</v>
      </c>
      <c r="E403">
        <v>29.83</v>
      </c>
      <c r="F403">
        <v>19.13</v>
      </c>
      <c r="H403">
        <f t="shared" si="6"/>
        <v>2020</v>
      </c>
      <c r="I403" s="4" t="str">
        <f>_xlfn.CONCAT(DATA[[#This Row],[Country]],DATA[[#This Row],[YEAR]])</f>
        <v>PL2020</v>
      </c>
      <c r="J403" t="str">
        <f>VLOOKUP(DATA[[#This Row],[KEY_2]],Table4[#All],8,FALSE)</f>
        <v>15th</v>
      </c>
      <c r="K403" t="str">
        <f>VLOOKUP(DATA[[#This Row],[KEY_2]],Table8[],5,FALSE)</f>
        <v>18th</v>
      </c>
      <c r="L403" t="str">
        <f>VLOOKUP(DATA[[#This Row],[KEY_2]],Table10[],6,FALSE)</f>
        <v>26th</v>
      </c>
    </row>
    <row r="404" spans="1:12">
      <c r="A404" t="s">
        <v>876</v>
      </c>
      <c r="B404" t="s">
        <v>877</v>
      </c>
      <c r="C404" s="1">
        <v>44470</v>
      </c>
      <c r="D404">
        <v>142.38999999999999</v>
      </c>
      <c r="E404">
        <v>54.88</v>
      </c>
      <c r="F404">
        <v>14.98</v>
      </c>
      <c r="H404">
        <f t="shared" si="6"/>
        <v>2021</v>
      </c>
      <c r="I404" s="4" t="str">
        <f>_xlfn.CONCAT(DATA[[#This Row],[Country]],DATA[[#This Row],[YEAR]])</f>
        <v>PL2021</v>
      </c>
      <c r="J404" t="str">
        <f>VLOOKUP(DATA[[#This Row],[KEY_2]],Table4[#All],8,FALSE)</f>
        <v>14th</v>
      </c>
      <c r="K404" t="str">
        <f>VLOOKUP(DATA[[#This Row],[KEY_2]],Table8[],5,FALSE)</f>
        <v>18th</v>
      </c>
      <c r="L404" t="str">
        <f>VLOOKUP(DATA[[#This Row],[KEY_2]],Table10[],6,FALSE)</f>
        <v>25th</v>
      </c>
    </row>
    <row r="405" spans="1:12">
      <c r="A405" t="s">
        <v>802</v>
      </c>
      <c r="B405" t="s">
        <v>803</v>
      </c>
      <c r="C405" s="1">
        <v>44378</v>
      </c>
      <c r="D405">
        <v>128.16</v>
      </c>
      <c r="E405">
        <v>49.29</v>
      </c>
      <c r="F405">
        <v>16.510000000000002</v>
      </c>
      <c r="H405">
        <f t="shared" si="6"/>
        <v>2021</v>
      </c>
      <c r="I405" s="4" t="str">
        <f>_xlfn.CONCAT(DATA[[#This Row],[Country]],DATA[[#This Row],[YEAR]])</f>
        <v>PL2021</v>
      </c>
      <c r="J405" t="str">
        <f>VLOOKUP(DATA[[#This Row],[KEY_2]],Table4[#All],8,FALSE)</f>
        <v>14th</v>
      </c>
      <c r="K405" t="str">
        <f>VLOOKUP(DATA[[#This Row],[KEY_2]],Table8[],5,FALSE)</f>
        <v>18th</v>
      </c>
      <c r="L405" t="str">
        <f>VLOOKUP(DATA[[#This Row],[KEY_2]],Table10[],6,FALSE)</f>
        <v>25th</v>
      </c>
    </row>
    <row r="406" spans="1:12">
      <c r="A406" t="s">
        <v>728</v>
      </c>
      <c r="B406" t="s">
        <v>729</v>
      </c>
      <c r="C406" s="1">
        <v>44287</v>
      </c>
      <c r="D406">
        <v>120.44</v>
      </c>
      <c r="E406">
        <v>45.02</v>
      </c>
      <c r="F406">
        <v>16.48</v>
      </c>
      <c r="H406">
        <f t="shared" si="6"/>
        <v>2021</v>
      </c>
      <c r="I406" s="4" t="str">
        <f>_xlfn.CONCAT(DATA[[#This Row],[Country]],DATA[[#This Row],[YEAR]])</f>
        <v>PL2021</v>
      </c>
      <c r="J406" t="str">
        <f>VLOOKUP(DATA[[#This Row],[KEY_2]],Table4[#All],8,FALSE)</f>
        <v>14th</v>
      </c>
      <c r="K406" t="str">
        <f>VLOOKUP(DATA[[#This Row],[KEY_2]],Table8[],5,FALSE)</f>
        <v>18th</v>
      </c>
      <c r="L406" t="str">
        <f>VLOOKUP(DATA[[#This Row],[KEY_2]],Table10[],6,FALSE)</f>
        <v>25th</v>
      </c>
    </row>
    <row r="407" spans="1:12">
      <c r="A407" t="s">
        <v>654</v>
      </c>
      <c r="B407" t="s">
        <v>655</v>
      </c>
      <c r="C407" s="1">
        <v>44197</v>
      </c>
      <c r="D407">
        <v>104.35</v>
      </c>
      <c r="E407">
        <v>40.67</v>
      </c>
      <c r="F407">
        <v>17.559999999999999</v>
      </c>
      <c r="H407">
        <f t="shared" si="6"/>
        <v>2021</v>
      </c>
      <c r="I407" s="4" t="str">
        <f>_xlfn.CONCAT(DATA[[#This Row],[Country]],DATA[[#This Row],[YEAR]])</f>
        <v>PL2021</v>
      </c>
      <c r="J407" t="str">
        <f>VLOOKUP(DATA[[#This Row],[KEY_2]],Table4[#All],8,FALSE)</f>
        <v>14th</v>
      </c>
      <c r="K407" t="str">
        <f>VLOOKUP(DATA[[#This Row],[KEY_2]],Table8[],5,FALSE)</f>
        <v>18th</v>
      </c>
      <c r="L407" t="str">
        <f>VLOOKUP(DATA[[#This Row],[KEY_2]],Table10[],6,FALSE)</f>
        <v>25th</v>
      </c>
    </row>
    <row r="408" spans="1:12">
      <c r="A408" t="s">
        <v>1026</v>
      </c>
      <c r="B408" t="s">
        <v>1027</v>
      </c>
      <c r="C408" s="1">
        <v>44652</v>
      </c>
      <c r="D408">
        <v>150.56</v>
      </c>
      <c r="E408">
        <v>59.37</v>
      </c>
      <c r="F408">
        <v>14.9</v>
      </c>
      <c r="H408">
        <f t="shared" si="6"/>
        <v>2022</v>
      </c>
      <c r="I408" s="4" t="str">
        <f>_xlfn.CONCAT(DATA[[#This Row],[Country]],DATA[[#This Row],[YEAR]])</f>
        <v>PL2022</v>
      </c>
      <c r="J408" t="str">
        <f>VLOOKUP(DATA[[#This Row],[KEY_2]],Table4[#All],8,FALSE)</f>
        <v>14th</v>
      </c>
      <c r="K408" t="str">
        <f>VLOOKUP(DATA[[#This Row],[KEY_2]],Table8[],5,FALSE)</f>
        <v>20th</v>
      </c>
      <c r="L408" t="str">
        <f>VLOOKUP(DATA[[#This Row],[KEY_2]],Table10[],6,FALSE)</f>
        <v>25th</v>
      </c>
    </row>
    <row r="409" spans="1:12">
      <c r="A409" t="s">
        <v>948</v>
      </c>
      <c r="B409" t="s">
        <v>949</v>
      </c>
      <c r="C409" s="1">
        <v>44562</v>
      </c>
      <c r="D409">
        <v>148.72999999999999</v>
      </c>
      <c r="E409">
        <v>57.14</v>
      </c>
      <c r="F409">
        <v>14.93</v>
      </c>
      <c r="H409">
        <f t="shared" si="6"/>
        <v>2022</v>
      </c>
      <c r="I409" s="4" t="str">
        <f>_xlfn.CONCAT(DATA[[#This Row],[Country]],DATA[[#This Row],[YEAR]])</f>
        <v>PL2022</v>
      </c>
      <c r="J409" t="str">
        <f>VLOOKUP(DATA[[#This Row],[KEY_2]],Table4[#All],8,FALSE)</f>
        <v>14th</v>
      </c>
      <c r="K409" t="str">
        <f>VLOOKUP(DATA[[#This Row],[KEY_2]],Table8[],5,FALSE)</f>
        <v>20th</v>
      </c>
      <c r="L409" t="str">
        <f>VLOOKUP(DATA[[#This Row],[KEY_2]],Table10[],6,FALSE)</f>
        <v>25th</v>
      </c>
    </row>
    <row r="410" spans="1:12">
      <c r="A410" t="s">
        <v>286</v>
      </c>
      <c r="B410" t="s">
        <v>287</v>
      </c>
      <c r="C410" s="1">
        <v>43739</v>
      </c>
      <c r="D410">
        <v>84.89</v>
      </c>
      <c r="E410">
        <v>46.76</v>
      </c>
      <c r="F410">
        <v>13.93</v>
      </c>
      <c r="H410">
        <f t="shared" si="6"/>
        <v>2019</v>
      </c>
      <c r="I410" s="4" t="str">
        <f>_xlfn.CONCAT(DATA[[#This Row],[Country]],DATA[[#This Row],[YEAR]])</f>
        <v>PT2019</v>
      </c>
      <c r="J410" t="str">
        <f>VLOOKUP(DATA[[#This Row],[KEY_2]],Table4[#All],8,FALSE)</f>
        <v>12th</v>
      </c>
      <c r="K410" t="str">
        <f>VLOOKUP(DATA[[#This Row],[KEY_2]],Table8[],5,FALSE)</f>
        <v>13th</v>
      </c>
      <c r="L410" t="str">
        <f>VLOOKUP(DATA[[#This Row],[KEY_2]],Table10[],6,FALSE)</f>
        <v>16th</v>
      </c>
    </row>
    <row r="411" spans="1:12">
      <c r="A411" t="s">
        <v>212</v>
      </c>
      <c r="B411" t="s">
        <v>213</v>
      </c>
      <c r="C411" s="1">
        <v>43647</v>
      </c>
      <c r="D411">
        <v>76.239999999999995</v>
      </c>
      <c r="E411">
        <v>42.7</v>
      </c>
      <c r="F411">
        <v>18.27</v>
      </c>
      <c r="H411">
        <f t="shared" si="6"/>
        <v>2019</v>
      </c>
      <c r="I411" s="4" t="str">
        <f>_xlfn.CONCAT(DATA[[#This Row],[Country]],DATA[[#This Row],[YEAR]])</f>
        <v>PT2019</v>
      </c>
      <c r="J411" t="str">
        <f>VLOOKUP(DATA[[#This Row],[KEY_2]],Table4[#All],8,FALSE)</f>
        <v>12th</v>
      </c>
      <c r="K411" t="str">
        <f>VLOOKUP(DATA[[#This Row],[KEY_2]],Table8[],5,FALSE)</f>
        <v>13th</v>
      </c>
      <c r="L411" t="str">
        <f>VLOOKUP(DATA[[#This Row],[KEY_2]],Table10[],6,FALSE)</f>
        <v>16th</v>
      </c>
    </row>
    <row r="412" spans="1:12">
      <c r="A412" t="s">
        <v>138</v>
      </c>
      <c r="B412" t="s">
        <v>139</v>
      </c>
      <c r="C412" s="1">
        <v>43556</v>
      </c>
      <c r="D412">
        <v>68.41</v>
      </c>
      <c r="E412">
        <v>41.29</v>
      </c>
      <c r="F412">
        <v>18.55</v>
      </c>
      <c r="H412">
        <f t="shared" si="6"/>
        <v>2019</v>
      </c>
      <c r="I412" s="4" t="str">
        <f>_xlfn.CONCAT(DATA[[#This Row],[Country]],DATA[[#This Row],[YEAR]])</f>
        <v>PT2019</v>
      </c>
      <c r="J412" t="str">
        <f>VLOOKUP(DATA[[#This Row],[KEY_2]],Table4[#All],8,FALSE)</f>
        <v>12th</v>
      </c>
      <c r="K412" t="str">
        <f>VLOOKUP(DATA[[#This Row],[KEY_2]],Table8[],5,FALSE)</f>
        <v>13th</v>
      </c>
      <c r="L412" t="str">
        <f>VLOOKUP(DATA[[#This Row],[KEY_2]],Table10[],6,FALSE)</f>
        <v>16th</v>
      </c>
    </row>
    <row r="413" spans="1:12">
      <c r="A413" t="s">
        <v>64</v>
      </c>
      <c r="B413" t="s">
        <v>65</v>
      </c>
      <c r="C413" s="1">
        <v>43466</v>
      </c>
      <c r="D413">
        <v>67.14</v>
      </c>
      <c r="E413">
        <v>40.61</v>
      </c>
      <c r="F413">
        <v>18.75</v>
      </c>
      <c r="H413">
        <f t="shared" si="6"/>
        <v>2019</v>
      </c>
      <c r="I413" s="4" t="str">
        <f>_xlfn.CONCAT(DATA[[#This Row],[Country]],DATA[[#This Row],[YEAR]])</f>
        <v>PT2019</v>
      </c>
      <c r="J413" t="str">
        <f>VLOOKUP(DATA[[#This Row],[KEY_2]],Table4[#All],8,FALSE)</f>
        <v>12th</v>
      </c>
      <c r="K413" t="str">
        <f>VLOOKUP(DATA[[#This Row],[KEY_2]],Table8[],5,FALSE)</f>
        <v>13th</v>
      </c>
      <c r="L413" t="str">
        <f>VLOOKUP(DATA[[#This Row],[KEY_2]],Table10[],6,FALSE)</f>
        <v>16th</v>
      </c>
    </row>
    <row r="414" spans="1:12">
      <c r="A414" t="s">
        <v>582</v>
      </c>
      <c r="B414" t="s">
        <v>583</v>
      </c>
      <c r="C414" s="1">
        <v>44105</v>
      </c>
      <c r="D414">
        <v>108.04</v>
      </c>
      <c r="E414">
        <v>53.28</v>
      </c>
      <c r="F414">
        <v>13.54</v>
      </c>
      <c r="H414">
        <f t="shared" si="6"/>
        <v>2020</v>
      </c>
      <c r="I414" s="4" t="str">
        <f>_xlfn.CONCAT(DATA[[#This Row],[Country]],DATA[[#This Row],[YEAR]])</f>
        <v>PT2020</v>
      </c>
      <c r="J414" t="str">
        <f>VLOOKUP(DATA[[#This Row],[KEY_2]],Table4[#All],8,FALSE)</f>
        <v>13th</v>
      </c>
      <c r="K414" t="str">
        <f>VLOOKUP(DATA[[#This Row],[KEY_2]],Table8[],5,FALSE)</f>
        <v>15th</v>
      </c>
      <c r="L414" t="str">
        <f>VLOOKUP(DATA[[#This Row],[KEY_2]],Table10[],6,FALSE)</f>
        <v>18th</v>
      </c>
    </row>
    <row r="415" spans="1:12">
      <c r="A415" t="s">
        <v>508</v>
      </c>
      <c r="B415" t="s">
        <v>509</v>
      </c>
      <c r="C415" s="1">
        <v>44013</v>
      </c>
      <c r="D415">
        <v>90.16</v>
      </c>
      <c r="E415">
        <v>45.3</v>
      </c>
      <c r="F415">
        <v>16.28</v>
      </c>
      <c r="H415">
        <f t="shared" si="6"/>
        <v>2020</v>
      </c>
      <c r="I415" s="4" t="str">
        <f>_xlfn.CONCAT(DATA[[#This Row],[Country]],DATA[[#This Row],[YEAR]])</f>
        <v>PT2020</v>
      </c>
      <c r="J415" t="str">
        <f>VLOOKUP(DATA[[#This Row],[KEY_2]],Table4[#All],8,FALSE)</f>
        <v>13th</v>
      </c>
      <c r="K415" t="str">
        <f>VLOOKUP(DATA[[#This Row],[KEY_2]],Table8[],5,FALSE)</f>
        <v>15th</v>
      </c>
      <c r="L415" t="str">
        <f>VLOOKUP(DATA[[#This Row],[KEY_2]],Table10[],6,FALSE)</f>
        <v>18th</v>
      </c>
    </row>
    <row r="416" spans="1:12">
      <c r="A416" t="s">
        <v>360</v>
      </c>
      <c r="B416" t="s">
        <v>361</v>
      </c>
      <c r="C416" s="1">
        <v>43831</v>
      </c>
      <c r="D416">
        <v>87.53</v>
      </c>
      <c r="E416">
        <v>43.85</v>
      </c>
      <c r="F416">
        <v>13.88</v>
      </c>
      <c r="H416">
        <f t="shared" si="6"/>
        <v>2020</v>
      </c>
      <c r="I416" s="4" t="str">
        <f>_xlfn.CONCAT(DATA[[#This Row],[Country]],DATA[[#This Row],[YEAR]])</f>
        <v>PT2020</v>
      </c>
      <c r="J416" t="str">
        <f>VLOOKUP(DATA[[#This Row],[KEY_2]],Table4[#All],8,FALSE)</f>
        <v>13th</v>
      </c>
      <c r="K416" t="str">
        <f>VLOOKUP(DATA[[#This Row],[KEY_2]],Table8[],5,FALSE)</f>
        <v>15th</v>
      </c>
      <c r="L416" t="str">
        <f>VLOOKUP(DATA[[#This Row],[KEY_2]],Table10[],6,FALSE)</f>
        <v>18th</v>
      </c>
    </row>
    <row r="417" spans="1:12">
      <c r="A417" t="s">
        <v>434</v>
      </c>
      <c r="B417" t="s">
        <v>435</v>
      </c>
      <c r="C417" s="1">
        <v>43922</v>
      </c>
      <c r="D417">
        <v>85.82</v>
      </c>
      <c r="E417">
        <v>42.76</v>
      </c>
      <c r="F417">
        <v>15.3</v>
      </c>
      <c r="H417">
        <f t="shared" si="6"/>
        <v>2020</v>
      </c>
      <c r="I417" s="4" t="str">
        <f>_xlfn.CONCAT(DATA[[#This Row],[Country]],DATA[[#This Row],[YEAR]])</f>
        <v>PT2020</v>
      </c>
      <c r="J417" t="str">
        <f>VLOOKUP(DATA[[#This Row],[KEY_2]],Table4[#All],8,FALSE)</f>
        <v>13th</v>
      </c>
      <c r="K417" t="str">
        <f>VLOOKUP(DATA[[#This Row],[KEY_2]],Table8[],5,FALSE)</f>
        <v>15th</v>
      </c>
      <c r="L417" t="str">
        <f>VLOOKUP(DATA[[#This Row],[KEY_2]],Table10[],6,FALSE)</f>
        <v>18th</v>
      </c>
    </row>
    <row r="418" spans="1:12">
      <c r="A418" t="s">
        <v>878</v>
      </c>
      <c r="B418" t="s">
        <v>879</v>
      </c>
      <c r="C418" s="1">
        <v>44470</v>
      </c>
      <c r="D418">
        <v>142.88</v>
      </c>
      <c r="E418">
        <v>61.5</v>
      </c>
      <c r="F418">
        <v>12.5</v>
      </c>
      <c r="H418">
        <f t="shared" si="6"/>
        <v>2021</v>
      </c>
      <c r="I418" s="4" t="str">
        <f>_xlfn.CONCAT(DATA[[#This Row],[Country]],DATA[[#This Row],[YEAR]])</f>
        <v>PT2021</v>
      </c>
      <c r="J418" t="str">
        <f>VLOOKUP(DATA[[#This Row],[KEY_2]],Table4[#All],8,FALSE)</f>
        <v>13th</v>
      </c>
      <c r="K418" t="str">
        <f>VLOOKUP(DATA[[#This Row],[KEY_2]],Table8[],5,FALSE)</f>
        <v>16th</v>
      </c>
      <c r="L418" t="str">
        <f>VLOOKUP(DATA[[#This Row],[KEY_2]],Table10[],6,FALSE)</f>
        <v>18th</v>
      </c>
    </row>
    <row r="419" spans="1:12">
      <c r="A419" t="s">
        <v>730</v>
      </c>
      <c r="B419" t="s">
        <v>731</v>
      </c>
      <c r="C419" s="1">
        <v>44287</v>
      </c>
      <c r="D419">
        <v>127.01</v>
      </c>
      <c r="E419">
        <v>57.81</v>
      </c>
      <c r="F419">
        <v>12.83</v>
      </c>
      <c r="H419">
        <f t="shared" si="6"/>
        <v>2021</v>
      </c>
      <c r="I419" s="4" t="str">
        <f>_xlfn.CONCAT(DATA[[#This Row],[Country]],DATA[[#This Row],[YEAR]])</f>
        <v>PT2021</v>
      </c>
      <c r="J419" t="str">
        <f>VLOOKUP(DATA[[#This Row],[KEY_2]],Table4[#All],8,FALSE)</f>
        <v>13th</v>
      </c>
      <c r="K419" t="str">
        <f>VLOOKUP(DATA[[#This Row],[KEY_2]],Table8[],5,FALSE)</f>
        <v>16th</v>
      </c>
      <c r="L419" t="str">
        <f>VLOOKUP(DATA[[#This Row],[KEY_2]],Table10[],6,FALSE)</f>
        <v>18th</v>
      </c>
    </row>
    <row r="420" spans="1:12">
      <c r="A420" t="s">
        <v>804</v>
      </c>
      <c r="B420" t="s">
        <v>805</v>
      </c>
      <c r="C420" s="1">
        <v>44378</v>
      </c>
      <c r="D420">
        <v>122.1</v>
      </c>
      <c r="E420">
        <v>54.31</v>
      </c>
      <c r="F420">
        <v>15.73</v>
      </c>
      <c r="H420">
        <f t="shared" si="6"/>
        <v>2021</v>
      </c>
      <c r="I420" s="4" t="str">
        <f>_xlfn.CONCAT(DATA[[#This Row],[Country]],DATA[[#This Row],[YEAR]])</f>
        <v>PT2021</v>
      </c>
      <c r="J420" t="str">
        <f>VLOOKUP(DATA[[#This Row],[KEY_2]],Table4[#All],8,FALSE)</f>
        <v>13th</v>
      </c>
      <c r="K420" t="str">
        <f>VLOOKUP(DATA[[#This Row],[KEY_2]],Table8[],5,FALSE)</f>
        <v>16th</v>
      </c>
      <c r="L420" t="str">
        <f>VLOOKUP(DATA[[#This Row],[KEY_2]],Table10[],6,FALSE)</f>
        <v>18th</v>
      </c>
    </row>
    <row r="421" spans="1:12">
      <c r="A421" t="s">
        <v>656</v>
      </c>
      <c r="B421" t="s">
        <v>657</v>
      </c>
      <c r="C421" s="1">
        <v>44197</v>
      </c>
      <c r="D421">
        <v>118.28</v>
      </c>
      <c r="E421">
        <v>56.01</v>
      </c>
      <c r="F421">
        <v>13.29</v>
      </c>
      <c r="H421">
        <f t="shared" si="6"/>
        <v>2021</v>
      </c>
      <c r="I421" s="4" t="str">
        <f>_xlfn.CONCAT(DATA[[#This Row],[Country]],DATA[[#This Row],[YEAR]])</f>
        <v>PT2021</v>
      </c>
      <c r="J421" t="str">
        <f>VLOOKUP(DATA[[#This Row],[KEY_2]],Table4[#All],8,FALSE)</f>
        <v>13th</v>
      </c>
      <c r="K421" t="str">
        <f>VLOOKUP(DATA[[#This Row],[KEY_2]],Table8[],5,FALSE)</f>
        <v>16th</v>
      </c>
      <c r="L421" t="str">
        <f>VLOOKUP(DATA[[#This Row],[KEY_2]],Table10[],6,FALSE)</f>
        <v>18th</v>
      </c>
    </row>
    <row r="422" spans="1:12">
      <c r="A422" t="s">
        <v>950</v>
      </c>
      <c r="B422" t="s">
        <v>951</v>
      </c>
      <c r="C422" s="1">
        <v>44562</v>
      </c>
      <c r="D422">
        <v>162.21</v>
      </c>
      <c r="E422">
        <v>70.53</v>
      </c>
      <c r="F422">
        <v>10.79</v>
      </c>
      <c r="H422">
        <f t="shared" si="6"/>
        <v>2022</v>
      </c>
      <c r="I422" s="4" t="str">
        <f>_xlfn.CONCAT(DATA[[#This Row],[Country]],DATA[[#This Row],[YEAR]])</f>
        <v>PT2022</v>
      </c>
      <c r="J422" t="str">
        <f>VLOOKUP(DATA[[#This Row],[KEY_2]],Table4[#All],8,FALSE)</f>
        <v>10th</v>
      </c>
      <c r="K422" t="str">
        <f>VLOOKUP(DATA[[#This Row],[KEY_2]],Table8[],5,FALSE)</f>
        <v>17th</v>
      </c>
      <c r="L422" t="str">
        <f>VLOOKUP(DATA[[#This Row],[KEY_2]],Table10[],6,FALSE)</f>
        <v>15th</v>
      </c>
    </row>
    <row r="423" spans="1:12">
      <c r="A423" t="s">
        <v>1028</v>
      </c>
      <c r="B423" t="s">
        <v>1029</v>
      </c>
      <c r="C423" s="1">
        <v>44652</v>
      </c>
      <c r="D423">
        <v>160.85</v>
      </c>
      <c r="E423">
        <v>69.84</v>
      </c>
      <c r="F423">
        <v>11.83</v>
      </c>
      <c r="H423">
        <f t="shared" si="6"/>
        <v>2022</v>
      </c>
      <c r="I423" s="4" t="str">
        <f>_xlfn.CONCAT(DATA[[#This Row],[Country]],DATA[[#This Row],[YEAR]])</f>
        <v>PT2022</v>
      </c>
      <c r="J423" t="str">
        <f>VLOOKUP(DATA[[#This Row],[KEY_2]],Table4[#All],8,FALSE)</f>
        <v>10th</v>
      </c>
      <c r="K423" t="str">
        <f>VLOOKUP(DATA[[#This Row],[KEY_2]],Table8[],5,FALSE)</f>
        <v>17th</v>
      </c>
      <c r="L423" t="str">
        <f>VLOOKUP(DATA[[#This Row],[KEY_2]],Table10[],6,FALSE)</f>
        <v>15th</v>
      </c>
    </row>
    <row r="424" spans="1:12">
      <c r="A424" t="s">
        <v>288</v>
      </c>
      <c r="B424" t="s">
        <v>289</v>
      </c>
      <c r="C424" s="1">
        <v>43739</v>
      </c>
      <c r="D424">
        <v>95.02</v>
      </c>
      <c r="E424">
        <v>79.680000000000007</v>
      </c>
      <c r="F424">
        <v>10.68</v>
      </c>
      <c r="H424">
        <f t="shared" si="6"/>
        <v>2019</v>
      </c>
      <c r="I424" s="4" t="str">
        <f>_xlfn.CONCAT(DATA[[#This Row],[Country]],DATA[[#This Row],[YEAR]])</f>
        <v>RO2019</v>
      </c>
      <c r="J424" t="str">
        <f>VLOOKUP(DATA[[#This Row],[KEY_2]],Table4[#All],8,FALSE)</f>
        <v>6th</v>
      </c>
      <c r="K424" t="str">
        <f>VLOOKUP(DATA[[#This Row],[KEY_2]],Table8[],5,FALSE)</f>
        <v>4th</v>
      </c>
      <c r="L424" t="str">
        <f>VLOOKUP(DATA[[#This Row],[KEY_2]],Table10[],6,FALSE)</f>
        <v>6th</v>
      </c>
    </row>
    <row r="425" spans="1:12">
      <c r="A425" t="s">
        <v>214</v>
      </c>
      <c r="B425" t="s">
        <v>215</v>
      </c>
      <c r="C425" s="1">
        <v>43647</v>
      </c>
      <c r="D425">
        <v>88.05</v>
      </c>
      <c r="E425">
        <v>70.290000000000006</v>
      </c>
      <c r="F425">
        <v>12.15</v>
      </c>
      <c r="H425">
        <f t="shared" si="6"/>
        <v>2019</v>
      </c>
      <c r="I425" s="4" t="str">
        <f>_xlfn.CONCAT(DATA[[#This Row],[Country]],DATA[[#This Row],[YEAR]])</f>
        <v>RO2019</v>
      </c>
      <c r="J425" t="str">
        <f>VLOOKUP(DATA[[#This Row],[KEY_2]],Table4[#All],8,FALSE)</f>
        <v>6th</v>
      </c>
      <c r="K425" t="str">
        <f>VLOOKUP(DATA[[#This Row],[KEY_2]],Table8[],5,FALSE)</f>
        <v>4th</v>
      </c>
      <c r="L425" t="str">
        <f>VLOOKUP(DATA[[#This Row],[KEY_2]],Table10[],6,FALSE)</f>
        <v>6th</v>
      </c>
    </row>
    <row r="426" spans="1:12">
      <c r="A426" t="s">
        <v>140</v>
      </c>
      <c r="B426" t="s">
        <v>141</v>
      </c>
      <c r="C426" s="1">
        <v>43556</v>
      </c>
      <c r="D426">
        <v>86.03</v>
      </c>
      <c r="E426">
        <v>65.55</v>
      </c>
      <c r="F426">
        <v>16.64</v>
      </c>
      <c r="H426">
        <f t="shared" si="6"/>
        <v>2019</v>
      </c>
      <c r="I426" s="4" t="str">
        <f>_xlfn.CONCAT(DATA[[#This Row],[Country]],DATA[[#This Row],[YEAR]])</f>
        <v>RO2019</v>
      </c>
      <c r="J426" t="str">
        <f>VLOOKUP(DATA[[#This Row],[KEY_2]],Table4[#All],8,FALSE)</f>
        <v>6th</v>
      </c>
      <c r="K426" t="str">
        <f>VLOOKUP(DATA[[#This Row],[KEY_2]],Table8[],5,FALSE)</f>
        <v>4th</v>
      </c>
      <c r="L426" t="str">
        <f>VLOOKUP(DATA[[#This Row],[KEY_2]],Table10[],6,FALSE)</f>
        <v>6th</v>
      </c>
    </row>
    <row r="427" spans="1:12">
      <c r="A427" t="s">
        <v>66</v>
      </c>
      <c r="B427" t="s">
        <v>67</v>
      </c>
      <c r="C427" s="1">
        <v>43466</v>
      </c>
      <c r="D427">
        <v>85.92</v>
      </c>
      <c r="E427">
        <v>69.61</v>
      </c>
      <c r="F427">
        <v>14.54</v>
      </c>
      <c r="H427">
        <f t="shared" si="6"/>
        <v>2019</v>
      </c>
      <c r="I427" s="4" t="str">
        <f>_xlfn.CONCAT(DATA[[#This Row],[Country]],DATA[[#This Row],[YEAR]])</f>
        <v>RO2019</v>
      </c>
      <c r="J427" t="str">
        <f>VLOOKUP(DATA[[#This Row],[KEY_2]],Table4[#All],8,FALSE)</f>
        <v>6th</v>
      </c>
      <c r="K427" t="str">
        <f>VLOOKUP(DATA[[#This Row],[KEY_2]],Table8[],5,FALSE)</f>
        <v>4th</v>
      </c>
      <c r="L427" t="str">
        <f>VLOOKUP(DATA[[#This Row],[KEY_2]],Table10[],6,FALSE)</f>
        <v>6th</v>
      </c>
    </row>
    <row r="428" spans="1:12">
      <c r="A428" t="s">
        <v>584</v>
      </c>
      <c r="B428" t="s">
        <v>585</v>
      </c>
      <c r="C428" s="1">
        <v>44105</v>
      </c>
      <c r="D428">
        <v>122.58</v>
      </c>
      <c r="E428">
        <v>104.32</v>
      </c>
      <c r="F428">
        <v>9.31</v>
      </c>
      <c r="H428">
        <f t="shared" si="6"/>
        <v>2020</v>
      </c>
      <c r="I428" s="4" t="str">
        <f>_xlfn.CONCAT(DATA[[#This Row],[Country]],DATA[[#This Row],[YEAR]])</f>
        <v>RO2020</v>
      </c>
      <c r="J428" t="str">
        <f>VLOOKUP(DATA[[#This Row],[KEY_2]],Table4[#All],8,FALSE)</f>
        <v>8th</v>
      </c>
      <c r="K428" t="str">
        <f>VLOOKUP(DATA[[#This Row],[KEY_2]],Table8[],5,FALSE)</f>
        <v>4th</v>
      </c>
      <c r="L428" t="str">
        <f>VLOOKUP(DATA[[#This Row],[KEY_2]],Table10[],6,FALSE)</f>
        <v>3rd</v>
      </c>
    </row>
    <row r="429" spans="1:12">
      <c r="A429" t="s">
        <v>436</v>
      </c>
      <c r="B429" t="s">
        <v>437</v>
      </c>
      <c r="C429" s="1">
        <v>43922</v>
      </c>
      <c r="D429">
        <v>105.23</v>
      </c>
      <c r="E429">
        <v>89.68</v>
      </c>
      <c r="F429">
        <v>9.86</v>
      </c>
      <c r="H429">
        <f t="shared" si="6"/>
        <v>2020</v>
      </c>
      <c r="I429" s="4" t="str">
        <f>_xlfn.CONCAT(DATA[[#This Row],[Country]],DATA[[#This Row],[YEAR]])</f>
        <v>RO2020</v>
      </c>
      <c r="J429" t="str">
        <f>VLOOKUP(DATA[[#This Row],[KEY_2]],Table4[#All],8,FALSE)</f>
        <v>8th</v>
      </c>
      <c r="K429" t="str">
        <f>VLOOKUP(DATA[[#This Row],[KEY_2]],Table8[],5,FALSE)</f>
        <v>4th</v>
      </c>
      <c r="L429" t="str">
        <f>VLOOKUP(DATA[[#This Row],[KEY_2]],Table10[],6,FALSE)</f>
        <v>3rd</v>
      </c>
    </row>
    <row r="430" spans="1:12">
      <c r="A430" t="s">
        <v>510</v>
      </c>
      <c r="B430" t="s">
        <v>511</v>
      </c>
      <c r="C430" s="1">
        <v>44013</v>
      </c>
      <c r="D430">
        <v>105.06</v>
      </c>
      <c r="E430">
        <v>91.38</v>
      </c>
      <c r="F430">
        <v>10.07</v>
      </c>
      <c r="H430">
        <f t="shared" si="6"/>
        <v>2020</v>
      </c>
      <c r="I430" s="4" t="str">
        <f>_xlfn.CONCAT(DATA[[#This Row],[Country]],DATA[[#This Row],[YEAR]])</f>
        <v>RO2020</v>
      </c>
      <c r="J430" t="str">
        <f>VLOOKUP(DATA[[#This Row],[KEY_2]],Table4[#All],8,FALSE)</f>
        <v>8th</v>
      </c>
      <c r="K430" t="str">
        <f>VLOOKUP(DATA[[#This Row],[KEY_2]],Table8[],5,FALSE)</f>
        <v>4th</v>
      </c>
      <c r="L430" t="str">
        <f>VLOOKUP(DATA[[#This Row],[KEY_2]],Table10[],6,FALSE)</f>
        <v>3rd</v>
      </c>
    </row>
    <row r="431" spans="1:12">
      <c r="A431" t="s">
        <v>362</v>
      </c>
      <c r="B431" t="s">
        <v>363</v>
      </c>
      <c r="C431" s="1">
        <v>43831</v>
      </c>
      <c r="D431">
        <v>98.34</v>
      </c>
      <c r="E431">
        <v>83.68</v>
      </c>
      <c r="F431">
        <v>10.31</v>
      </c>
      <c r="H431">
        <f t="shared" si="6"/>
        <v>2020</v>
      </c>
      <c r="I431" s="4" t="str">
        <f>_xlfn.CONCAT(DATA[[#This Row],[Country]],DATA[[#This Row],[YEAR]])</f>
        <v>RO2020</v>
      </c>
      <c r="J431" t="str">
        <f>VLOOKUP(DATA[[#This Row],[KEY_2]],Table4[#All],8,FALSE)</f>
        <v>8th</v>
      </c>
      <c r="K431" t="str">
        <f>VLOOKUP(DATA[[#This Row],[KEY_2]],Table8[],5,FALSE)</f>
        <v>4th</v>
      </c>
      <c r="L431" t="str">
        <f>VLOOKUP(DATA[[#This Row],[KEY_2]],Table10[],6,FALSE)</f>
        <v>3rd</v>
      </c>
    </row>
    <row r="432" spans="1:12">
      <c r="A432" t="s">
        <v>880</v>
      </c>
      <c r="B432" t="s">
        <v>881</v>
      </c>
      <c r="C432" s="1">
        <v>44470</v>
      </c>
      <c r="D432">
        <v>177.41</v>
      </c>
      <c r="E432">
        <v>150.84</v>
      </c>
      <c r="F432">
        <v>7.71</v>
      </c>
      <c r="H432">
        <f t="shared" si="6"/>
        <v>2021</v>
      </c>
      <c r="I432" s="4" t="str">
        <f>_xlfn.CONCAT(DATA[[#This Row],[Country]],DATA[[#This Row],[YEAR]])</f>
        <v>RO2021</v>
      </c>
      <c r="J432" t="str">
        <f>VLOOKUP(DATA[[#This Row],[KEY_2]],Table4[#All],8,FALSE)</f>
        <v>5th</v>
      </c>
      <c r="K432" t="str">
        <f>VLOOKUP(DATA[[#This Row],[KEY_2]],Table8[],5,FALSE)</f>
        <v>3rd</v>
      </c>
      <c r="L432" t="str">
        <f>VLOOKUP(DATA[[#This Row],[KEY_2]],Table10[],6,FALSE)</f>
        <v>3rd</v>
      </c>
    </row>
    <row r="433" spans="1:12">
      <c r="A433" t="s">
        <v>732</v>
      </c>
      <c r="B433" t="s">
        <v>733</v>
      </c>
      <c r="C433" s="1">
        <v>44287</v>
      </c>
      <c r="D433">
        <v>157.76</v>
      </c>
      <c r="E433">
        <v>125.72</v>
      </c>
      <c r="F433">
        <v>8.14</v>
      </c>
      <c r="H433">
        <f t="shared" si="6"/>
        <v>2021</v>
      </c>
      <c r="I433" s="4" t="str">
        <f>_xlfn.CONCAT(DATA[[#This Row],[Country]],DATA[[#This Row],[YEAR]])</f>
        <v>RO2021</v>
      </c>
      <c r="J433" t="str">
        <f>VLOOKUP(DATA[[#This Row],[KEY_2]],Table4[#All],8,FALSE)</f>
        <v>5th</v>
      </c>
      <c r="K433" t="str">
        <f>VLOOKUP(DATA[[#This Row],[KEY_2]],Table8[],5,FALSE)</f>
        <v>3rd</v>
      </c>
      <c r="L433" t="str">
        <f>VLOOKUP(DATA[[#This Row],[KEY_2]],Table10[],6,FALSE)</f>
        <v>3rd</v>
      </c>
    </row>
    <row r="434" spans="1:12">
      <c r="A434" t="s">
        <v>806</v>
      </c>
      <c r="B434" t="s">
        <v>807</v>
      </c>
      <c r="C434" s="1">
        <v>44378</v>
      </c>
      <c r="D434">
        <v>157.07</v>
      </c>
      <c r="E434">
        <v>127.72</v>
      </c>
      <c r="F434">
        <v>8.4700000000000006</v>
      </c>
      <c r="H434">
        <f t="shared" si="6"/>
        <v>2021</v>
      </c>
      <c r="I434" s="4" t="str">
        <f>_xlfn.CONCAT(DATA[[#This Row],[Country]],DATA[[#This Row],[YEAR]])</f>
        <v>RO2021</v>
      </c>
      <c r="J434" t="str">
        <f>VLOOKUP(DATA[[#This Row],[KEY_2]],Table4[#All],8,FALSE)</f>
        <v>5th</v>
      </c>
      <c r="K434" t="str">
        <f>VLOOKUP(DATA[[#This Row],[KEY_2]],Table8[],5,FALSE)</f>
        <v>3rd</v>
      </c>
      <c r="L434" t="str">
        <f>VLOOKUP(DATA[[#This Row],[KEY_2]],Table10[],6,FALSE)</f>
        <v>3rd</v>
      </c>
    </row>
    <row r="435" spans="1:12">
      <c r="A435" t="s">
        <v>658</v>
      </c>
      <c r="B435" t="s">
        <v>659</v>
      </c>
      <c r="C435" s="1">
        <v>44197</v>
      </c>
      <c r="D435">
        <v>139.52000000000001</v>
      </c>
      <c r="E435">
        <v>116.44</v>
      </c>
      <c r="F435">
        <v>8.1999999999999993</v>
      </c>
      <c r="H435">
        <f t="shared" si="6"/>
        <v>2021</v>
      </c>
      <c r="I435" s="4" t="str">
        <f>_xlfn.CONCAT(DATA[[#This Row],[Country]],DATA[[#This Row],[YEAR]])</f>
        <v>RO2021</v>
      </c>
      <c r="J435" t="str">
        <f>VLOOKUP(DATA[[#This Row],[KEY_2]],Table4[#All],8,FALSE)</f>
        <v>5th</v>
      </c>
      <c r="K435" t="str">
        <f>VLOOKUP(DATA[[#This Row],[KEY_2]],Table8[],5,FALSE)</f>
        <v>3rd</v>
      </c>
      <c r="L435" t="str">
        <f>VLOOKUP(DATA[[#This Row],[KEY_2]],Table10[],6,FALSE)</f>
        <v>3rd</v>
      </c>
    </row>
    <row r="436" spans="1:12">
      <c r="A436" t="s">
        <v>952</v>
      </c>
      <c r="B436" t="s">
        <v>953</v>
      </c>
      <c r="C436" s="1">
        <v>44562</v>
      </c>
      <c r="D436">
        <v>184.13</v>
      </c>
      <c r="E436">
        <v>155.54</v>
      </c>
      <c r="F436">
        <v>7.9399999999999995</v>
      </c>
      <c r="H436">
        <f t="shared" si="6"/>
        <v>2022</v>
      </c>
      <c r="I436" s="4" t="str">
        <f>_xlfn.CONCAT(DATA[[#This Row],[Country]],DATA[[#This Row],[YEAR]])</f>
        <v>RO2022</v>
      </c>
      <c r="J436" t="str">
        <f>VLOOKUP(DATA[[#This Row],[KEY_2]],Table4[#All],8,FALSE)</f>
        <v>5th</v>
      </c>
      <c r="K436" t="str">
        <f>VLOOKUP(DATA[[#This Row],[KEY_2]],Table8[],5,FALSE)</f>
        <v>3rd</v>
      </c>
      <c r="L436" t="str">
        <f>VLOOKUP(DATA[[#This Row],[KEY_2]],Table10[],6,FALSE)</f>
        <v>4th</v>
      </c>
    </row>
    <row r="437" spans="1:12">
      <c r="A437" t="s">
        <v>1030</v>
      </c>
      <c r="B437" t="s">
        <v>1031</v>
      </c>
      <c r="C437" s="1">
        <v>44652</v>
      </c>
      <c r="D437">
        <v>179.66</v>
      </c>
      <c r="E437">
        <v>152.27000000000001</v>
      </c>
      <c r="F437">
        <v>8.65</v>
      </c>
      <c r="H437">
        <f t="shared" si="6"/>
        <v>2022</v>
      </c>
      <c r="I437" s="4" t="str">
        <f>_xlfn.CONCAT(DATA[[#This Row],[Country]],DATA[[#This Row],[YEAR]])</f>
        <v>RO2022</v>
      </c>
      <c r="J437" t="str">
        <f>VLOOKUP(DATA[[#This Row],[KEY_2]],Table4[#All],8,FALSE)</f>
        <v>5th</v>
      </c>
      <c r="K437" t="str">
        <f>VLOOKUP(DATA[[#This Row],[KEY_2]],Table8[],5,FALSE)</f>
        <v>3rd</v>
      </c>
      <c r="L437" t="str">
        <f>VLOOKUP(DATA[[#This Row],[KEY_2]],Table10[],6,FALSE)</f>
        <v>4th</v>
      </c>
    </row>
    <row r="438" spans="1:12">
      <c r="A438" t="s">
        <v>290</v>
      </c>
      <c r="B438" t="s">
        <v>291</v>
      </c>
      <c r="C438" s="1">
        <v>43739</v>
      </c>
      <c r="D438">
        <v>40.090000000000003</v>
      </c>
      <c r="E438">
        <v>11.17</v>
      </c>
      <c r="F438">
        <v>15.84</v>
      </c>
      <c r="H438">
        <f t="shared" si="6"/>
        <v>2019</v>
      </c>
      <c r="I438" s="4" t="str">
        <f>_xlfn.CONCAT(DATA[[#This Row],[Country]],DATA[[#This Row],[YEAR]])</f>
        <v>RS2019</v>
      </c>
      <c r="J438" t="str">
        <f>VLOOKUP(DATA[[#This Row],[KEY_2]],Table4[#All],8,FALSE)</f>
        <v>27th</v>
      </c>
      <c r="K438" t="str">
        <f>VLOOKUP(DATA[[#This Row],[KEY_2]],Table8[],5,FALSE)</f>
        <v>32nd</v>
      </c>
      <c r="L438" t="str">
        <f>VLOOKUP(DATA[[#This Row],[KEY_2]],Table10[],6,FALSE)</f>
        <v>19th</v>
      </c>
    </row>
    <row r="439" spans="1:12">
      <c r="A439" t="s">
        <v>216</v>
      </c>
      <c r="B439" t="s">
        <v>217</v>
      </c>
      <c r="C439" s="1">
        <v>43647</v>
      </c>
      <c r="D439">
        <v>39.71</v>
      </c>
      <c r="E439">
        <v>10.16</v>
      </c>
      <c r="F439">
        <v>17.670000000000002</v>
      </c>
      <c r="H439">
        <f t="shared" si="6"/>
        <v>2019</v>
      </c>
      <c r="I439" s="4" t="str">
        <f>_xlfn.CONCAT(DATA[[#This Row],[Country]],DATA[[#This Row],[YEAR]])</f>
        <v>RS2019</v>
      </c>
      <c r="J439" t="str">
        <f>VLOOKUP(DATA[[#This Row],[KEY_2]],Table4[#All],8,FALSE)</f>
        <v>27th</v>
      </c>
      <c r="K439" t="str">
        <f>VLOOKUP(DATA[[#This Row],[KEY_2]],Table8[],5,FALSE)</f>
        <v>32nd</v>
      </c>
      <c r="L439" t="str">
        <f>VLOOKUP(DATA[[#This Row],[KEY_2]],Table10[],6,FALSE)</f>
        <v>19th</v>
      </c>
    </row>
    <row r="440" spans="1:12">
      <c r="A440" t="s">
        <v>142</v>
      </c>
      <c r="B440" t="s">
        <v>143</v>
      </c>
      <c r="C440" s="1">
        <v>43556</v>
      </c>
      <c r="D440">
        <v>39.200000000000003</v>
      </c>
      <c r="E440">
        <v>9.42</v>
      </c>
      <c r="F440">
        <v>19.09</v>
      </c>
      <c r="H440">
        <f t="shared" si="6"/>
        <v>2019</v>
      </c>
      <c r="I440" s="4" t="str">
        <f>_xlfn.CONCAT(DATA[[#This Row],[Country]],DATA[[#This Row],[YEAR]])</f>
        <v>RS2019</v>
      </c>
      <c r="J440" t="str">
        <f>VLOOKUP(DATA[[#This Row],[KEY_2]],Table4[#All],8,FALSE)</f>
        <v>27th</v>
      </c>
      <c r="K440" t="str">
        <f>VLOOKUP(DATA[[#This Row],[KEY_2]],Table8[],5,FALSE)</f>
        <v>32nd</v>
      </c>
      <c r="L440" t="str">
        <f>VLOOKUP(DATA[[#This Row],[KEY_2]],Table10[],6,FALSE)</f>
        <v>19th</v>
      </c>
    </row>
    <row r="441" spans="1:12">
      <c r="A441" t="s">
        <v>68</v>
      </c>
      <c r="B441" t="s">
        <v>69</v>
      </c>
      <c r="C441" s="1">
        <v>43466</v>
      </c>
      <c r="D441">
        <v>35.75</v>
      </c>
      <c r="E441">
        <v>7.84</v>
      </c>
      <c r="F441">
        <v>21.17</v>
      </c>
      <c r="H441">
        <f t="shared" si="6"/>
        <v>2019</v>
      </c>
      <c r="I441" s="4" t="str">
        <f>_xlfn.CONCAT(DATA[[#This Row],[Country]],DATA[[#This Row],[YEAR]])</f>
        <v>RS2019</v>
      </c>
      <c r="J441" t="str">
        <f>VLOOKUP(DATA[[#This Row],[KEY_2]],Table4[#All],8,FALSE)</f>
        <v>27th</v>
      </c>
      <c r="K441" t="str">
        <f>VLOOKUP(DATA[[#This Row],[KEY_2]],Table8[],5,FALSE)</f>
        <v>32nd</v>
      </c>
      <c r="L441" t="str">
        <f>VLOOKUP(DATA[[#This Row],[KEY_2]],Table10[],6,FALSE)</f>
        <v>19th</v>
      </c>
    </row>
    <row r="442" spans="1:12">
      <c r="A442" t="s">
        <v>586</v>
      </c>
      <c r="B442" t="s">
        <v>587</v>
      </c>
      <c r="C442" s="1">
        <v>44105</v>
      </c>
      <c r="D442">
        <v>52.42</v>
      </c>
      <c r="E442">
        <v>16.16</v>
      </c>
      <c r="F442">
        <v>14.1</v>
      </c>
      <c r="H442">
        <f t="shared" si="6"/>
        <v>2020</v>
      </c>
      <c r="I442" s="4" t="str">
        <f>_xlfn.CONCAT(DATA[[#This Row],[Country]],DATA[[#This Row],[YEAR]])</f>
        <v>RS2020</v>
      </c>
      <c r="J442" t="str">
        <f>VLOOKUP(DATA[[#This Row],[KEY_2]],Table4[#All],8,FALSE)</f>
        <v>29th</v>
      </c>
      <c r="K442" t="str">
        <f>VLOOKUP(DATA[[#This Row],[KEY_2]],Table8[],5,FALSE)</f>
        <v>29th</v>
      </c>
      <c r="L442" t="str">
        <f>VLOOKUP(DATA[[#This Row],[KEY_2]],Table10[],6,FALSE)</f>
        <v>17th</v>
      </c>
    </row>
    <row r="443" spans="1:12">
      <c r="A443" t="s">
        <v>512</v>
      </c>
      <c r="B443" t="s">
        <v>513</v>
      </c>
      <c r="C443" s="1">
        <v>44013</v>
      </c>
      <c r="D443">
        <v>49.59</v>
      </c>
      <c r="E443">
        <v>15.1</v>
      </c>
      <c r="F443">
        <v>14.12</v>
      </c>
      <c r="H443">
        <f t="shared" si="6"/>
        <v>2020</v>
      </c>
      <c r="I443" s="4" t="str">
        <f>_xlfn.CONCAT(DATA[[#This Row],[Country]],DATA[[#This Row],[YEAR]])</f>
        <v>RS2020</v>
      </c>
      <c r="J443" t="str">
        <f>VLOOKUP(DATA[[#This Row],[KEY_2]],Table4[#All],8,FALSE)</f>
        <v>29th</v>
      </c>
      <c r="K443" t="str">
        <f>VLOOKUP(DATA[[#This Row],[KEY_2]],Table8[],5,FALSE)</f>
        <v>29th</v>
      </c>
      <c r="L443" t="str">
        <f>VLOOKUP(DATA[[#This Row],[KEY_2]],Table10[],6,FALSE)</f>
        <v>17th</v>
      </c>
    </row>
    <row r="444" spans="1:12">
      <c r="A444" t="s">
        <v>438</v>
      </c>
      <c r="B444" t="s">
        <v>439</v>
      </c>
      <c r="C444" s="1">
        <v>43922</v>
      </c>
      <c r="D444">
        <v>48.44</v>
      </c>
      <c r="E444">
        <v>14.5</v>
      </c>
      <c r="F444">
        <v>14.61</v>
      </c>
      <c r="H444">
        <f t="shared" si="6"/>
        <v>2020</v>
      </c>
      <c r="I444" s="4" t="str">
        <f>_xlfn.CONCAT(DATA[[#This Row],[Country]],DATA[[#This Row],[YEAR]])</f>
        <v>RS2020</v>
      </c>
      <c r="J444" t="str">
        <f>VLOOKUP(DATA[[#This Row],[KEY_2]],Table4[#All],8,FALSE)</f>
        <v>29th</v>
      </c>
      <c r="K444" t="str">
        <f>VLOOKUP(DATA[[#This Row],[KEY_2]],Table8[],5,FALSE)</f>
        <v>29th</v>
      </c>
      <c r="L444" t="str">
        <f>VLOOKUP(DATA[[#This Row],[KEY_2]],Table10[],6,FALSE)</f>
        <v>17th</v>
      </c>
    </row>
    <row r="445" spans="1:12">
      <c r="A445" t="s">
        <v>364</v>
      </c>
      <c r="B445" t="s">
        <v>365</v>
      </c>
      <c r="C445" s="1">
        <v>43831</v>
      </c>
      <c r="D445">
        <v>41.65</v>
      </c>
      <c r="E445">
        <v>11.78</v>
      </c>
      <c r="F445">
        <v>15.74</v>
      </c>
      <c r="H445">
        <f t="shared" si="6"/>
        <v>2020</v>
      </c>
      <c r="I445" s="4" t="str">
        <f>_xlfn.CONCAT(DATA[[#This Row],[Country]],DATA[[#This Row],[YEAR]])</f>
        <v>RS2020</v>
      </c>
      <c r="J445" t="str">
        <f>VLOOKUP(DATA[[#This Row],[KEY_2]],Table4[#All],8,FALSE)</f>
        <v>29th</v>
      </c>
      <c r="K445" t="str">
        <f>VLOOKUP(DATA[[#This Row],[KEY_2]],Table8[],5,FALSE)</f>
        <v>29th</v>
      </c>
      <c r="L445" t="str">
        <f>VLOOKUP(DATA[[#This Row],[KEY_2]],Table10[],6,FALSE)</f>
        <v>17th</v>
      </c>
    </row>
    <row r="446" spans="1:12">
      <c r="A446" t="s">
        <v>882</v>
      </c>
      <c r="B446" t="s">
        <v>883</v>
      </c>
      <c r="C446" s="1">
        <v>44470</v>
      </c>
      <c r="D446">
        <v>70.62</v>
      </c>
      <c r="E446">
        <v>21.87</v>
      </c>
      <c r="F446">
        <v>13.02</v>
      </c>
      <c r="H446">
        <f t="shared" si="6"/>
        <v>2021</v>
      </c>
      <c r="I446" s="4" t="str">
        <f>_xlfn.CONCAT(DATA[[#This Row],[Country]],DATA[[#This Row],[YEAR]])</f>
        <v>RS2021</v>
      </c>
      <c r="J446" t="str">
        <f>VLOOKUP(DATA[[#This Row],[KEY_2]],Table4[#All],8,FALSE)</f>
        <v>29th</v>
      </c>
      <c r="K446" t="str">
        <f>VLOOKUP(DATA[[#This Row],[KEY_2]],Table8[],5,FALSE)</f>
        <v>28th</v>
      </c>
      <c r="L446" t="str">
        <f>VLOOKUP(DATA[[#This Row],[KEY_2]],Table10[],6,FALSE)</f>
        <v>17th</v>
      </c>
    </row>
    <row r="447" spans="1:12">
      <c r="A447" t="s">
        <v>734</v>
      </c>
      <c r="B447" t="s">
        <v>735</v>
      </c>
      <c r="C447" s="1">
        <v>44287</v>
      </c>
      <c r="D447">
        <v>62.93</v>
      </c>
      <c r="E447">
        <v>19.47</v>
      </c>
      <c r="F447">
        <v>12.78</v>
      </c>
      <c r="H447">
        <f t="shared" si="6"/>
        <v>2021</v>
      </c>
      <c r="I447" s="4" t="str">
        <f>_xlfn.CONCAT(DATA[[#This Row],[Country]],DATA[[#This Row],[YEAR]])</f>
        <v>RS2021</v>
      </c>
      <c r="J447" t="str">
        <f>VLOOKUP(DATA[[#This Row],[KEY_2]],Table4[#All],8,FALSE)</f>
        <v>29th</v>
      </c>
      <c r="K447" t="str">
        <f>VLOOKUP(DATA[[#This Row],[KEY_2]],Table8[],5,FALSE)</f>
        <v>28th</v>
      </c>
      <c r="L447" t="str">
        <f>VLOOKUP(DATA[[#This Row],[KEY_2]],Table10[],6,FALSE)</f>
        <v>17th</v>
      </c>
    </row>
    <row r="448" spans="1:12">
      <c r="A448" t="s">
        <v>808</v>
      </c>
      <c r="B448" t="s">
        <v>809</v>
      </c>
      <c r="C448" s="1">
        <v>44378</v>
      </c>
      <c r="D448">
        <v>61.84</v>
      </c>
      <c r="E448">
        <v>19.27</v>
      </c>
      <c r="F448">
        <v>13.59</v>
      </c>
      <c r="H448">
        <f t="shared" si="6"/>
        <v>2021</v>
      </c>
      <c r="I448" s="4" t="str">
        <f>_xlfn.CONCAT(DATA[[#This Row],[Country]],DATA[[#This Row],[YEAR]])</f>
        <v>RS2021</v>
      </c>
      <c r="J448" t="str">
        <f>VLOOKUP(DATA[[#This Row],[KEY_2]],Table4[#All],8,FALSE)</f>
        <v>29th</v>
      </c>
      <c r="K448" t="str">
        <f>VLOOKUP(DATA[[#This Row],[KEY_2]],Table8[],5,FALSE)</f>
        <v>28th</v>
      </c>
      <c r="L448" t="str">
        <f>VLOOKUP(DATA[[#This Row],[KEY_2]],Table10[],6,FALSE)</f>
        <v>17th</v>
      </c>
    </row>
    <row r="449" spans="1:12">
      <c r="A449" t="s">
        <v>660</v>
      </c>
      <c r="B449" t="s">
        <v>661</v>
      </c>
      <c r="C449" s="1">
        <v>44197</v>
      </c>
      <c r="D449">
        <v>56.38</v>
      </c>
      <c r="E449">
        <v>17.36</v>
      </c>
      <c r="F449">
        <v>13.43</v>
      </c>
      <c r="H449">
        <f t="shared" si="6"/>
        <v>2021</v>
      </c>
      <c r="I449" s="4" t="str">
        <f>_xlfn.CONCAT(DATA[[#This Row],[Country]],DATA[[#This Row],[YEAR]])</f>
        <v>RS2021</v>
      </c>
      <c r="J449" t="str">
        <f>VLOOKUP(DATA[[#This Row],[KEY_2]],Table4[#All],8,FALSE)</f>
        <v>29th</v>
      </c>
      <c r="K449" t="str">
        <f>VLOOKUP(DATA[[#This Row],[KEY_2]],Table8[],5,FALSE)</f>
        <v>28th</v>
      </c>
      <c r="L449" t="str">
        <f>VLOOKUP(DATA[[#This Row],[KEY_2]],Table10[],6,FALSE)</f>
        <v>17th</v>
      </c>
    </row>
    <row r="450" spans="1:12">
      <c r="A450" t="s">
        <v>1032</v>
      </c>
      <c r="B450" t="s">
        <v>1033</v>
      </c>
      <c r="C450" s="1">
        <v>44652</v>
      </c>
      <c r="D450">
        <v>75.88</v>
      </c>
      <c r="E450">
        <v>24.77</v>
      </c>
      <c r="F450">
        <v>13.41</v>
      </c>
      <c r="H450">
        <f t="shared" ref="H450:H513" si="7">YEAR(C450)</f>
        <v>2022</v>
      </c>
      <c r="I450" s="4" t="str">
        <f>_xlfn.CONCAT(DATA[[#This Row],[Country]],DATA[[#This Row],[YEAR]])</f>
        <v>RS2022</v>
      </c>
      <c r="J450" t="str">
        <f>VLOOKUP(DATA[[#This Row],[KEY_2]],Table4[#All],8,FALSE)</f>
        <v>31th</v>
      </c>
      <c r="K450" t="str">
        <f>VLOOKUP(DATA[[#This Row],[KEY_2]],Table8[],5,FALSE)</f>
        <v>32nd</v>
      </c>
      <c r="L450" t="str">
        <f>VLOOKUP(DATA[[#This Row],[KEY_2]],Table10[],6,FALSE)</f>
        <v>22nd</v>
      </c>
    </row>
    <row r="451" spans="1:12">
      <c r="A451" t="s">
        <v>954</v>
      </c>
      <c r="B451" t="s">
        <v>955</v>
      </c>
      <c r="C451" s="1">
        <v>44562</v>
      </c>
      <c r="D451">
        <v>72.02</v>
      </c>
      <c r="E451">
        <v>22.9</v>
      </c>
      <c r="F451">
        <v>13.22</v>
      </c>
      <c r="H451">
        <f t="shared" si="7"/>
        <v>2022</v>
      </c>
      <c r="I451" s="4" t="str">
        <f>_xlfn.CONCAT(DATA[[#This Row],[Country]],DATA[[#This Row],[YEAR]])</f>
        <v>RS2022</v>
      </c>
      <c r="J451" t="str">
        <f>VLOOKUP(DATA[[#This Row],[KEY_2]],Table4[#All],8,FALSE)</f>
        <v>31th</v>
      </c>
      <c r="K451" t="str">
        <f>VLOOKUP(DATA[[#This Row],[KEY_2]],Table8[],5,FALSE)</f>
        <v>32nd</v>
      </c>
      <c r="L451" t="str">
        <f>VLOOKUP(DATA[[#This Row],[KEY_2]],Table10[],6,FALSE)</f>
        <v>22nd</v>
      </c>
    </row>
    <row r="452" spans="1:12">
      <c r="A452" t="s">
        <v>292</v>
      </c>
      <c r="B452" t="s">
        <v>293</v>
      </c>
      <c r="C452" s="1">
        <v>43739</v>
      </c>
      <c r="D452">
        <v>98.68</v>
      </c>
      <c r="E452">
        <v>76.7</v>
      </c>
      <c r="F452">
        <v>12.85</v>
      </c>
      <c r="H452">
        <f t="shared" si="7"/>
        <v>2019</v>
      </c>
      <c r="I452" s="4" t="str">
        <f>_xlfn.CONCAT(DATA[[#This Row],[Country]],DATA[[#This Row],[YEAR]])</f>
        <v>SE2019</v>
      </c>
      <c r="J452" t="str">
        <f>VLOOKUP(DATA[[#This Row],[KEY_2]],Table4[#All],8,FALSE)</f>
        <v>5th</v>
      </c>
      <c r="K452" t="str">
        <f>VLOOKUP(DATA[[#This Row],[KEY_2]],Table8[],5,FALSE)</f>
        <v>5th</v>
      </c>
      <c r="L452" t="str">
        <f>VLOOKUP(DATA[[#This Row],[KEY_2]],Table10[],6,FALSE)</f>
        <v>11th</v>
      </c>
    </row>
    <row r="453" spans="1:12">
      <c r="A453" t="s">
        <v>218</v>
      </c>
      <c r="B453" t="s">
        <v>219</v>
      </c>
      <c r="C453" s="1">
        <v>43647</v>
      </c>
      <c r="D453">
        <v>89.96</v>
      </c>
      <c r="E453">
        <v>64.73</v>
      </c>
      <c r="F453">
        <v>13.98</v>
      </c>
      <c r="H453">
        <f t="shared" si="7"/>
        <v>2019</v>
      </c>
      <c r="I453" s="4" t="str">
        <f>_xlfn.CONCAT(DATA[[#This Row],[Country]],DATA[[#This Row],[YEAR]])</f>
        <v>SE2019</v>
      </c>
      <c r="J453" t="str">
        <f>VLOOKUP(DATA[[#This Row],[KEY_2]],Table4[#All],8,FALSE)</f>
        <v>5th</v>
      </c>
      <c r="K453" t="str">
        <f>VLOOKUP(DATA[[#This Row],[KEY_2]],Table8[],5,FALSE)</f>
        <v>5th</v>
      </c>
      <c r="L453" t="str">
        <f>VLOOKUP(DATA[[#This Row],[KEY_2]],Table10[],6,FALSE)</f>
        <v>11th</v>
      </c>
    </row>
    <row r="454" spans="1:12">
      <c r="A454" t="s">
        <v>70</v>
      </c>
      <c r="B454" t="s">
        <v>71</v>
      </c>
      <c r="C454" s="1">
        <v>43466</v>
      </c>
      <c r="D454">
        <v>84.66</v>
      </c>
      <c r="E454">
        <v>56.23</v>
      </c>
      <c r="F454">
        <v>18.21</v>
      </c>
      <c r="H454">
        <f t="shared" si="7"/>
        <v>2019</v>
      </c>
      <c r="I454" s="4" t="str">
        <f>_xlfn.CONCAT(DATA[[#This Row],[Country]],DATA[[#This Row],[YEAR]])</f>
        <v>SE2019</v>
      </c>
      <c r="J454" t="str">
        <f>VLOOKUP(DATA[[#This Row],[KEY_2]],Table4[#All],8,FALSE)</f>
        <v>5th</v>
      </c>
      <c r="K454" t="str">
        <f>VLOOKUP(DATA[[#This Row],[KEY_2]],Table8[],5,FALSE)</f>
        <v>5th</v>
      </c>
      <c r="L454" t="str">
        <f>VLOOKUP(DATA[[#This Row],[KEY_2]],Table10[],6,FALSE)</f>
        <v>11th</v>
      </c>
    </row>
    <row r="455" spans="1:12">
      <c r="A455" t="s">
        <v>144</v>
      </c>
      <c r="B455" t="s">
        <v>145</v>
      </c>
      <c r="C455" s="1">
        <v>43556</v>
      </c>
      <c r="D455">
        <v>82.96</v>
      </c>
      <c r="E455">
        <v>56.71</v>
      </c>
      <c r="F455">
        <v>18.3</v>
      </c>
      <c r="H455">
        <f t="shared" si="7"/>
        <v>2019</v>
      </c>
      <c r="I455" s="4" t="str">
        <f>_xlfn.CONCAT(DATA[[#This Row],[Country]],DATA[[#This Row],[YEAR]])</f>
        <v>SE2019</v>
      </c>
      <c r="J455" t="str">
        <f>VLOOKUP(DATA[[#This Row],[KEY_2]],Table4[#All],8,FALSE)</f>
        <v>5th</v>
      </c>
      <c r="K455" t="str">
        <f>VLOOKUP(DATA[[#This Row],[KEY_2]],Table8[],5,FALSE)</f>
        <v>5th</v>
      </c>
      <c r="L455" t="str">
        <f>VLOOKUP(DATA[[#This Row],[KEY_2]],Table10[],6,FALSE)</f>
        <v>11th</v>
      </c>
    </row>
    <row r="456" spans="1:12">
      <c r="A456" t="s">
        <v>588</v>
      </c>
      <c r="B456" t="s">
        <v>589</v>
      </c>
      <c r="C456" s="1">
        <v>44105</v>
      </c>
      <c r="D456">
        <v>123.24</v>
      </c>
      <c r="E456">
        <v>98.11</v>
      </c>
      <c r="F456">
        <v>11.21</v>
      </c>
      <c r="H456">
        <f t="shared" si="7"/>
        <v>2020</v>
      </c>
      <c r="I456" s="4" t="str">
        <f>_xlfn.CONCAT(DATA[[#This Row],[Country]],DATA[[#This Row],[YEAR]])</f>
        <v>SE2020</v>
      </c>
      <c r="J456" t="str">
        <f>VLOOKUP(DATA[[#This Row],[KEY_2]],Table4[#All],8,FALSE)</f>
        <v>5th</v>
      </c>
      <c r="K456" t="str">
        <f>VLOOKUP(DATA[[#This Row],[KEY_2]],Table8[],5,FALSE)</f>
        <v>5th</v>
      </c>
      <c r="L456" t="str">
        <f>VLOOKUP(DATA[[#This Row],[KEY_2]],Table10[],6,FALSE)</f>
        <v>11th</v>
      </c>
    </row>
    <row r="457" spans="1:12">
      <c r="A457" t="s">
        <v>440</v>
      </c>
      <c r="B457" t="s">
        <v>441</v>
      </c>
      <c r="C457" s="1">
        <v>43922</v>
      </c>
      <c r="D457">
        <v>112.17</v>
      </c>
      <c r="E457">
        <v>89.96</v>
      </c>
      <c r="F457">
        <v>11.8</v>
      </c>
      <c r="H457">
        <f t="shared" si="7"/>
        <v>2020</v>
      </c>
      <c r="I457" s="4" t="str">
        <f>_xlfn.CONCAT(DATA[[#This Row],[Country]],DATA[[#This Row],[YEAR]])</f>
        <v>SE2020</v>
      </c>
      <c r="J457" t="str">
        <f>VLOOKUP(DATA[[#This Row],[KEY_2]],Table4[#All],8,FALSE)</f>
        <v>5th</v>
      </c>
      <c r="K457" t="str">
        <f>VLOOKUP(DATA[[#This Row],[KEY_2]],Table8[],5,FALSE)</f>
        <v>5th</v>
      </c>
      <c r="L457" t="str">
        <f>VLOOKUP(DATA[[#This Row],[KEY_2]],Table10[],6,FALSE)</f>
        <v>11th</v>
      </c>
    </row>
    <row r="458" spans="1:12">
      <c r="A458" t="s">
        <v>514</v>
      </c>
      <c r="B458" t="s">
        <v>515</v>
      </c>
      <c r="C458" s="1">
        <v>44013</v>
      </c>
      <c r="D458">
        <v>110.96</v>
      </c>
      <c r="E458">
        <v>87.1</v>
      </c>
      <c r="F458">
        <v>12.19</v>
      </c>
      <c r="H458">
        <f t="shared" si="7"/>
        <v>2020</v>
      </c>
      <c r="I458" s="4" t="str">
        <f>_xlfn.CONCAT(DATA[[#This Row],[Country]],DATA[[#This Row],[YEAR]])</f>
        <v>SE2020</v>
      </c>
      <c r="J458" t="str">
        <f>VLOOKUP(DATA[[#This Row],[KEY_2]],Table4[#All],8,FALSE)</f>
        <v>5th</v>
      </c>
      <c r="K458" t="str">
        <f>VLOOKUP(DATA[[#This Row],[KEY_2]],Table8[],5,FALSE)</f>
        <v>5th</v>
      </c>
      <c r="L458" t="str">
        <f>VLOOKUP(DATA[[#This Row],[KEY_2]],Table10[],6,FALSE)</f>
        <v>11th</v>
      </c>
    </row>
    <row r="459" spans="1:12">
      <c r="A459" t="s">
        <v>366</v>
      </c>
      <c r="B459" t="s">
        <v>367</v>
      </c>
      <c r="C459" s="1">
        <v>43831</v>
      </c>
      <c r="D459">
        <v>103.6</v>
      </c>
      <c r="E459">
        <v>85.15</v>
      </c>
      <c r="F459">
        <v>11.91</v>
      </c>
      <c r="H459">
        <f t="shared" si="7"/>
        <v>2020</v>
      </c>
      <c r="I459" s="4" t="str">
        <f>_xlfn.CONCAT(DATA[[#This Row],[Country]],DATA[[#This Row],[YEAR]])</f>
        <v>SE2020</v>
      </c>
      <c r="J459" t="str">
        <f>VLOOKUP(DATA[[#This Row],[KEY_2]],Table4[#All],8,FALSE)</f>
        <v>5th</v>
      </c>
      <c r="K459" t="str">
        <f>VLOOKUP(DATA[[#This Row],[KEY_2]],Table8[],5,FALSE)</f>
        <v>5th</v>
      </c>
      <c r="L459" t="str">
        <f>VLOOKUP(DATA[[#This Row],[KEY_2]],Table10[],6,FALSE)</f>
        <v>11th</v>
      </c>
    </row>
    <row r="460" spans="1:12">
      <c r="A460" t="s">
        <v>884</v>
      </c>
      <c r="B460" t="s">
        <v>885</v>
      </c>
      <c r="C460" s="1">
        <v>44470</v>
      </c>
      <c r="D460">
        <v>151.08000000000001</v>
      </c>
      <c r="E460">
        <v>119.29</v>
      </c>
      <c r="F460">
        <v>12.11</v>
      </c>
      <c r="H460">
        <f t="shared" si="7"/>
        <v>2021</v>
      </c>
      <c r="I460" s="4" t="str">
        <f>_xlfn.CONCAT(DATA[[#This Row],[Country]],DATA[[#This Row],[YEAR]])</f>
        <v>SE2021</v>
      </c>
      <c r="J460" t="str">
        <f>VLOOKUP(DATA[[#This Row],[KEY_2]],Table4[#All],8,FALSE)</f>
        <v>10th</v>
      </c>
      <c r="K460" t="str">
        <f>VLOOKUP(DATA[[#This Row],[KEY_2]],Table8[],5,FALSE)</f>
        <v>7th</v>
      </c>
      <c r="L460" t="str">
        <f>VLOOKUP(DATA[[#This Row],[KEY_2]],Table10[],6,FALSE)</f>
        <v>12th</v>
      </c>
    </row>
    <row r="461" spans="1:12">
      <c r="A461" t="s">
        <v>736</v>
      </c>
      <c r="B461" t="s">
        <v>737</v>
      </c>
      <c r="C461" s="1">
        <v>44287</v>
      </c>
      <c r="D461">
        <v>140.62</v>
      </c>
      <c r="E461">
        <v>108.53</v>
      </c>
      <c r="F461">
        <v>11.6</v>
      </c>
      <c r="H461">
        <f t="shared" si="7"/>
        <v>2021</v>
      </c>
      <c r="I461" s="4" t="str">
        <f>_xlfn.CONCAT(DATA[[#This Row],[Country]],DATA[[#This Row],[YEAR]])</f>
        <v>SE2021</v>
      </c>
      <c r="J461" t="str">
        <f>VLOOKUP(DATA[[#This Row],[KEY_2]],Table4[#All],8,FALSE)</f>
        <v>10th</v>
      </c>
      <c r="K461" t="str">
        <f>VLOOKUP(DATA[[#This Row],[KEY_2]],Table8[],5,FALSE)</f>
        <v>7th</v>
      </c>
      <c r="L461" t="str">
        <f>VLOOKUP(DATA[[#This Row],[KEY_2]],Table10[],6,FALSE)</f>
        <v>12th</v>
      </c>
    </row>
    <row r="462" spans="1:12">
      <c r="A462" t="s">
        <v>810</v>
      </c>
      <c r="B462" t="s">
        <v>811</v>
      </c>
      <c r="C462" s="1">
        <v>44378</v>
      </c>
      <c r="D462">
        <v>135.38</v>
      </c>
      <c r="E462">
        <v>107.53</v>
      </c>
      <c r="F462">
        <v>12.35</v>
      </c>
      <c r="H462">
        <f t="shared" si="7"/>
        <v>2021</v>
      </c>
      <c r="I462" s="4" t="str">
        <f>_xlfn.CONCAT(DATA[[#This Row],[Country]],DATA[[#This Row],[YEAR]])</f>
        <v>SE2021</v>
      </c>
      <c r="J462" t="str">
        <f>VLOOKUP(DATA[[#This Row],[KEY_2]],Table4[#All],8,FALSE)</f>
        <v>10th</v>
      </c>
      <c r="K462" t="str">
        <f>VLOOKUP(DATA[[#This Row],[KEY_2]],Table8[],5,FALSE)</f>
        <v>7th</v>
      </c>
      <c r="L462" t="str">
        <f>VLOOKUP(DATA[[#This Row],[KEY_2]],Table10[],6,FALSE)</f>
        <v>12th</v>
      </c>
    </row>
    <row r="463" spans="1:12">
      <c r="A463" t="s">
        <v>662</v>
      </c>
      <c r="B463" t="s">
        <v>663</v>
      </c>
      <c r="C463" s="1">
        <v>44197</v>
      </c>
      <c r="D463">
        <v>132.22</v>
      </c>
      <c r="E463">
        <v>108.19</v>
      </c>
      <c r="F463">
        <v>10.9</v>
      </c>
      <c r="H463">
        <f t="shared" si="7"/>
        <v>2021</v>
      </c>
      <c r="I463" s="4" t="str">
        <f>_xlfn.CONCAT(DATA[[#This Row],[Country]],DATA[[#This Row],[YEAR]])</f>
        <v>SE2021</v>
      </c>
      <c r="J463" t="str">
        <f>VLOOKUP(DATA[[#This Row],[KEY_2]],Table4[#All],8,FALSE)</f>
        <v>10th</v>
      </c>
      <c r="K463" t="str">
        <f>VLOOKUP(DATA[[#This Row],[KEY_2]],Table8[],5,FALSE)</f>
        <v>7th</v>
      </c>
      <c r="L463" t="str">
        <f>VLOOKUP(DATA[[#This Row],[KEY_2]],Table10[],6,FALSE)</f>
        <v>12th</v>
      </c>
    </row>
    <row r="464" spans="1:12">
      <c r="A464" t="s">
        <v>956</v>
      </c>
      <c r="B464" t="s">
        <v>957</v>
      </c>
      <c r="C464" s="1">
        <v>44562</v>
      </c>
      <c r="D464">
        <v>159.22</v>
      </c>
      <c r="E464">
        <v>127.87</v>
      </c>
      <c r="F464">
        <v>11.2</v>
      </c>
      <c r="H464">
        <f t="shared" si="7"/>
        <v>2022</v>
      </c>
      <c r="I464" s="4" t="str">
        <f>_xlfn.CONCAT(DATA[[#This Row],[Country]],DATA[[#This Row],[YEAR]])</f>
        <v>SE2022</v>
      </c>
      <c r="J464" t="str">
        <f>VLOOKUP(DATA[[#This Row],[KEY_2]],Table4[#All],8,FALSE)</f>
        <v>12th</v>
      </c>
      <c r="K464" t="str">
        <f>VLOOKUP(DATA[[#This Row],[KEY_2]],Table8[],5,FALSE)</f>
        <v>8th</v>
      </c>
      <c r="L464" t="str">
        <f>VLOOKUP(DATA[[#This Row],[KEY_2]],Table10[],6,FALSE)</f>
        <v>17th</v>
      </c>
    </row>
    <row r="465" spans="1:12">
      <c r="A465" t="s">
        <v>1034</v>
      </c>
      <c r="B465" t="s">
        <v>1035</v>
      </c>
      <c r="C465" s="1">
        <v>44652</v>
      </c>
      <c r="D465">
        <v>150.55000000000001</v>
      </c>
      <c r="E465">
        <v>121.51</v>
      </c>
      <c r="F465">
        <v>12.15</v>
      </c>
      <c r="H465">
        <f t="shared" si="7"/>
        <v>2022</v>
      </c>
      <c r="I465" s="4" t="str">
        <f>_xlfn.CONCAT(DATA[[#This Row],[Country]],DATA[[#This Row],[YEAR]])</f>
        <v>SE2022</v>
      </c>
      <c r="J465" t="str">
        <f>VLOOKUP(DATA[[#This Row],[KEY_2]],Table4[#All],8,FALSE)</f>
        <v>12th</v>
      </c>
      <c r="K465" t="str">
        <f>VLOOKUP(DATA[[#This Row],[KEY_2]],Table8[],5,FALSE)</f>
        <v>8th</v>
      </c>
      <c r="L465" t="str">
        <f>VLOOKUP(DATA[[#This Row],[KEY_2]],Table10[],6,FALSE)</f>
        <v>17th</v>
      </c>
    </row>
    <row r="466" spans="1:12">
      <c r="A466" t="s">
        <v>294</v>
      </c>
      <c r="B466" t="s">
        <v>295</v>
      </c>
      <c r="C466" s="1">
        <v>43739</v>
      </c>
      <c r="D466">
        <v>47.12</v>
      </c>
      <c r="E466">
        <v>17.43</v>
      </c>
      <c r="F466">
        <v>15.91</v>
      </c>
      <c r="H466">
        <f t="shared" si="7"/>
        <v>2019</v>
      </c>
      <c r="I466" s="4" t="str">
        <f>_xlfn.CONCAT(DATA[[#This Row],[Country]],DATA[[#This Row],[YEAR]])</f>
        <v>SI2019</v>
      </c>
      <c r="J466" t="str">
        <f>VLOOKUP(DATA[[#This Row],[KEY_2]],Table4[#All],8,FALSE)</f>
        <v>26th</v>
      </c>
      <c r="K466" t="str">
        <f>VLOOKUP(DATA[[#This Row],[KEY_2]],Table8[],5,FALSE)</f>
        <v>25th</v>
      </c>
      <c r="L466" t="str">
        <f>VLOOKUP(DATA[[#This Row],[KEY_2]],Table10[],6,FALSE)</f>
        <v>18th</v>
      </c>
    </row>
    <row r="467" spans="1:12">
      <c r="A467" t="s">
        <v>220</v>
      </c>
      <c r="B467" t="s">
        <v>221</v>
      </c>
      <c r="C467" s="1">
        <v>43647</v>
      </c>
      <c r="D467">
        <v>43.88</v>
      </c>
      <c r="E467">
        <v>16.54</v>
      </c>
      <c r="F467">
        <v>17.829999999999998</v>
      </c>
      <c r="H467">
        <f t="shared" si="7"/>
        <v>2019</v>
      </c>
      <c r="I467" s="4" t="str">
        <f>_xlfn.CONCAT(DATA[[#This Row],[Country]],DATA[[#This Row],[YEAR]])</f>
        <v>SI2019</v>
      </c>
      <c r="J467" t="str">
        <f>VLOOKUP(DATA[[#This Row],[KEY_2]],Table4[#All],8,FALSE)</f>
        <v>26th</v>
      </c>
      <c r="K467" t="str">
        <f>VLOOKUP(DATA[[#This Row],[KEY_2]],Table8[],5,FALSE)</f>
        <v>25th</v>
      </c>
      <c r="L467" t="str">
        <f>VLOOKUP(DATA[[#This Row],[KEY_2]],Table10[],6,FALSE)</f>
        <v>18th</v>
      </c>
    </row>
    <row r="468" spans="1:12">
      <c r="A468" t="s">
        <v>146</v>
      </c>
      <c r="B468" t="s">
        <v>147</v>
      </c>
      <c r="C468" s="1">
        <v>43556</v>
      </c>
      <c r="D468">
        <v>43.35</v>
      </c>
      <c r="E468">
        <v>15.98</v>
      </c>
      <c r="F468">
        <v>19.239999999999998</v>
      </c>
      <c r="H468">
        <f t="shared" si="7"/>
        <v>2019</v>
      </c>
      <c r="I468" s="4" t="str">
        <f>_xlfn.CONCAT(DATA[[#This Row],[Country]],DATA[[#This Row],[YEAR]])</f>
        <v>SI2019</v>
      </c>
      <c r="J468" t="str">
        <f>VLOOKUP(DATA[[#This Row],[KEY_2]],Table4[#All],8,FALSE)</f>
        <v>26th</v>
      </c>
      <c r="K468" t="str">
        <f>VLOOKUP(DATA[[#This Row],[KEY_2]],Table8[],5,FALSE)</f>
        <v>25th</v>
      </c>
      <c r="L468" t="str">
        <f>VLOOKUP(DATA[[#This Row],[KEY_2]],Table10[],6,FALSE)</f>
        <v>18th</v>
      </c>
    </row>
    <row r="469" spans="1:12">
      <c r="A469" t="s">
        <v>72</v>
      </c>
      <c r="B469" t="s">
        <v>73</v>
      </c>
      <c r="C469" s="1">
        <v>43466</v>
      </c>
      <c r="D469">
        <v>40.020000000000003</v>
      </c>
      <c r="E469">
        <v>14.91</v>
      </c>
      <c r="F469">
        <v>19.010000000000002</v>
      </c>
      <c r="H469">
        <f t="shared" si="7"/>
        <v>2019</v>
      </c>
      <c r="I469" s="4" t="str">
        <f>_xlfn.CONCAT(DATA[[#This Row],[Country]],DATA[[#This Row],[YEAR]])</f>
        <v>SI2019</v>
      </c>
      <c r="J469" t="str">
        <f>VLOOKUP(DATA[[#This Row],[KEY_2]],Table4[#All],8,FALSE)</f>
        <v>26th</v>
      </c>
      <c r="K469" t="str">
        <f>VLOOKUP(DATA[[#This Row],[KEY_2]],Table8[],5,FALSE)</f>
        <v>25th</v>
      </c>
      <c r="L469" t="str">
        <f>VLOOKUP(DATA[[#This Row],[KEY_2]],Table10[],6,FALSE)</f>
        <v>18th</v>
      </c>
    </row>
    <row r="470" spans="1:12">
      <c r="A470" t="s">
        <v>590</v>
      </c>
      <c r="B470" t="s">
        <v>591</v>
      </c>
      <c r="C470" s="1">
        <v>44105</v>
      </c>
      <c r="D470">
        <v>66.430000000000007</v>
      </c>
      <c r="E470">
        <v>28.8</v>
      </c>
      <c r="F470">
        <v>13.03</v>
      </c>
      <c r="H470">
        <f t="shared" si="7"/>
        <v>2020</v>
      </c>
      <c r="I470" s="4" t="str">
        <f>_xlfn.CONCAT(DATA[[#This Row],[Country]],DATA[[#This Row],[YEAR]])</f>
        <v>SI2020</v>
      </c>
      <c r="J470" t="str">
        <f>VLOOKUP(DATA[[#This Row],[KEY_2]],Table4[#All],8,FALSE)</f>
        <v>24th</v>
      </c>
      <c r="K470" t="str">
        <f>VLOOKUP(DATA[[#This Row],[KEY_2]],Table8[],5,FALSE)</f>
        <v>25th</v>
      </c>
      <c r="L470" t="str">
        <f>VLOOKUP(DATA[[#This Row],[KEY_2]],Table10[],6,FALSE)</f>
        <v>16th</v>
      </c>
    </row>
    <row r="471" spans="1:12">
      <c r="A471" t="s">
        <v>516</v>
      </c>
      <c r="B471" t="s">
        <v>517</v>
      </c>
      <c r="C471" s="1">
        <v>44013</v>
      </c>
      <c r="D471">
        <v>57.24</v>
      </c>
      <c r="E471">
        <v>20.78</v>
      </c>
      <c r="F471">
        <v>13.16</v>
      </c>
      <c r="H471">
        <f t="shared" si="7"/>
        <v>2020</v>
      </c>
      <c r="I471" s="4" t="str">
        <f>_xlfn.CONCAT(DATA[[#This Row],[Country]],DATA[[#This Row],[YEAR]])</f>
        <v>SI2020</v>
      </c>
      <c r="J471" t="str">
        <f>VLOOKUP(DATA[[#This Row],[KEY_2]],Table4[#All],8,FALSE)</f>
        <v>24th</v>
      </c>
      <c r="K471" t="str">
        <f>VLOOKUP(DATA[[#This Row],[KEY_2]],Table8[],5,FALSE)</f>
        <v>25th</v>
      </c>
      <c r="L471" t="str">
        <f>VLOOKUP(DATA[[#This Row],[KEY_2]],Table10[],6,FALSE)</f>
        <v>16th</v>
      </c>
    </row>
    <row r="472" spans="1:12">
      <c r="A472" t="s">
        <v>442</v>
      </c>
      <c r="B472" t="s">
        <v>443</v>
      </c>
      <c r="C472" s="1">
        <v>43922</v>
      </c>
      <c r="D472">
        <v>54.54</v>
      </c>
      <c r="E472">
        <v>19.059999999999999</v>
      </c>
      <c r="F472">
        <v>14.89</v>
      </c>
      <c r="H472">
        <f t="shared" si="7"/>
        <v>2020</v>
      </c>
      <c r="I472" s="4" t="str">
        <f>_xlfn.CONCAT(DATA[[#This Row],[Country]],DATA[[#This Row],[YEAR]])</f>
        <v>SI2020</v>
      </c>
      <c r="J472" t="str">
        <f>VLOOKUP(DATA[[#This Row],[KEY_2]],Table4[#All],8,FALSE)</f>
        <v>24th</v>
      </c>
      <c r="K472" t="str">
        <f>VLOOKUP(DATA[[#This Row],[KEY_2]],Table8[],5,FALSE)</f>
        <v>25th</v>
      </c>
      <c r="L472" t="str">
        <f>VLOOKUP(DATA[[#This Row],[KEY_2]],Table10[],6,FALSE)</f>
        <v>16th</v>
      </c>
    </row>
    <row r="473" spans="1:12">
      <c r="A473" t="s">
        <v>368</v>
      </c>
      <c r="B473" t="s">
        <v>369</v>
      </c>
      <c r="C473" s="1">
        <v>43831</v>
      </c>
      <c r="D473">
        <v>49.87</v>
      </c>
      <c r="E473">
        <v>17.73</v>
      </c>
      <c r="F473">
        <v>15.25</v>
      </c>
      <c r="H473">
        <f t="shared" si="7"/>
        <v>2020</v>
      </c>
      <c r="I473" s="4" t="str">
        <f>_xlfn.CONCAT(DATA[[#This Row],[Country]],DATA[[#This Row],[YEAR]])</f>
        <v>SI2020</v>
      </c>
      <c r="J473" t="str">
        <f>VLOOKUP(DATA[[#This Row],[KEY_2]],Table4[#All],8,FALSE)</f>
        <v>24th</v>
      </c>
      <c r="K473" t="str">
        <f>VLOOKUP(DATA[[#This Row],[KEY_2]],Table8[],5,FALSE)</f>
        <v>25th</v>
      </c>
      <c r="L473" t="str">
        <f>VLOOKUP(DATA[[#This Row],[KEY_2]],Table10[],6,FALSE)</f>
        <v>16th</v>
      </c>
    </row>
    <row r="474" spans="1:12">
      <c r="A474" t="s">
        <v>886</v>
      </c>
      <c r="B474" t="s">
        <v>887</v>
      </c>
      <c r="C474" s="1">
        <v>44470</v>
      </c>
      <c r="D474">
        <v>90.83</v>
      </c>
      <c r="E474">
        <v>38.369999999999997</v>
      </c>
      <c r="F474">
        <v>11.84</v>
      </c>
      <c r="H474">
        <f t="shared" si="7"/>
        <v>2021</v>
      </c>
      <c r="I474" s="4" t="str">
        <f>_xlfn.CONCAT(DATA[[#This Row],[Country]],DATA[[#This Row],[YEAR]])</f>
        <v>SI2021</v>
      </c>
      <c r="J474" t="str">
        <f>VLOOKUP(DATA[[#This Row],[KEY_2]],Table4[#All],8,FALSE)</f>
        <v>24th</v>
      </c>
      <c r="K474" t="str">
        <f>VLOOKUP(DATA[[#This Row],[KEY_2]],Table8[],5,FALSE)</f>
        <v>21st</v>
      </c>
      <c r="L474" t="str">
        <f>VLOOKUP(DATA[[#This Row],[KEY_2]],Table10[],6,FALSE)</f>
        <v>13th</v>
      </c>
    </row>
    <row r="475" spans="1:12">
      <c r="A475" t="s">
        <v>738</v>
      </c>
      <c r="B475" t="s">
        <v>739</v>
      </c>
      <c r="C475" s="1">
        <v>44287</v>
      </c>
      <c r="D475">
        <v>83</v>
      </c>
      <c r="E475">
        <v>36.78</v>
      </c>
      <c r="F475">
        <v>12.8</v>
      </c>
      <c r="H475">
        <f t="shared" si="7"/>
        <v>2021</v>
      </c>
      <c r="I475" s="4" t="str">
        <f>_xlfn.CONCAT(DATA[[#This Row],[Country]],DATA[[#This Row],[YEAR]])</f>
        <v>SI2021</v>
      </c>
      <c r="J475" t="str">
        <f>VLOOKUP(DATA[[#This Row],[KEY_2]],Table4[#All],8,FALSE)</f>
        <v>24th</v>
      </c>
      <c r="K475" t="str">
        <f>VLOOKUP(DATA[[#This Row],[KEY_2]],Table8[],5,FALSE)</f>
        <v>21st</v>
      </c>
      <c r="L475" t="str">
        <f>VLOOKUP(DATA[[#This Row],[KEY_2]],Table10[],6,FALSE)</f>
        <v>13th</v>
      </c>
    </row>
    <row r="476" spans="1:12">
      <c r="A476" t="s">
        <v>812</v>
      </c>
      <c r="B476" t="s">
        <v>813</v>
      </c>
      <c r="C476" s="1">
        <v>44378</v>
      </c>
      <c r="D476">
        <v>81.63</v>
      </c>
      <c r="E476">
        <v>35.979999999999997</v>
      </c>
      <c r="F476">
        <v>11.99</v>
      </c>
      <c r="H476">
        <f t="shared" si="7"/>
        <v>2021</v>
      </c>
      <c r="I476" s="4" t="str">
        <f>_xlfn.CONCAT(DATA[[#This Row],[Country]],DATA[[#This Row],[YEAR]])</f>
        <v>SI2021</v>
      </c>
      <c r="J476" t="str">
        <f>VLOOKUP(DATA[[#This Row],[KEY_2]],Table4[#All],8,FALSE)</f>
        <v>24th</v>
      </c>
      <c r="K476" t="str">
        <f>VLOOKUP(DATA[[#This Row],[KEY_2]],Table8[],5,FALSE)</f>
        <v>21st</v>
      </c>
      <c r="L476" t="str">
        <f>VLOOKUP(DATA[[#This Row],[KEY_2]],Table10[],6,FALSE)</f>
        <v>13th</v>
      </c>
    </row>
    <row r="477" spans="1:12">
      <c r="A477" t="s">
        <v>664</v>
      </c>
      <c r="B477" t="s">
        <v>665</v>
      </c>
      <c r="C477" s="1">
        <v>44197</v>
      </c>
      <c r="D477">
        <v>74.23</v>
      </c>
      <c r="E477">
        <v>34.020000000000003</v>
      </c>
      <c r="F477">
        <v>12.22</v>
      </c>
      <c r="H477">
        <f t="shared" si="7"/>
        <v>2021</v>
      </c>
      <c r="I477" s="4" t="str">
        <f>_xlfn.CONCAT(DATA[[#This Row],[Country]],DATA[[#This Row],[YEAR]])</f>
        <v>SI2021</v>
      </c>
      <c r="J477" t="str">
        <f>VLOOKUP(DATA[[#This Row],[KEY_2]],Table4[#All],8,FALSE)</f>
        <v>24th</v>
      </c>
      <c r="K477" t="str">
        <f>VLOOKUP(DATA[[#This Row],[KEY_2]],Table8[],5,FALSE)</f>
        <v>21st</v>
      </c>
      <c r="L477" t="str">
        <f>VLOOKUP(DATA[[#This Row],[KEY_2]],Table10[],6,FALSE)</f>
        <v>13th</v>
      </c>
    </row>
    <row r="478" spans="1:12">
      <c r="A478" t="s">
        <v>1036</v>
      </c>
      <c r="B478" t="s">
        <v>1037</v>
      </c>
      <c r="C478" s="1">
        <v>44652</v>
      </c>
      <c r="D478">
        <v>103.04</v>
      </c>
      <c r="E478">
        <v>41.33</v>
      </c>
      <c r="F478">
        <v>11.86</v>
      </c>
      <c r="H478">
        <f t="shared" si="7"/>
        <v>2022</v>
      </c>
      <c r="I478" s="4" t="str">
        <f>_xlfn.CONCAT(DATA[[#This Row],[Country]],DATA[[#This Row],[YEAR]])</f>
        <v>SI2022</v>
      </c>
      <c r="J478" t="str">
        <f>VLOOKUP(DATA[[#This Row],[KEY_2]],Table4[#All],8,FALSE)</f>
        <v>26th</v>
      </c>
      <c r="K478" t="str">
        <f>VLOOKUP(DATA[[#This Row],[KEY_2]],Table8[],5,FALSE)</f>
        <v>24th</v>
      </c>
      <c r="L478" t="str">
        <f>VLOOKUP(DATA[[#This Row],[KEY_2]],Table10[],6,FALSE)</f>
        <v>19th</v>
      </c>
    </row>
    <row r="479" spans="1:12">
      <c r="A479" t="s">
        <v>958</v>
      </c>
      <c r="B479" t="s">
        <v>959</v>
      </c>
      <c r="C479" s="1">
        <v>44562</v>
      </c>
      <c r="D479">
        <v>92.48</v>
      </c>
      <c r="E479">
        <v>38.18</v>
      </c>
      <c r="F479">
        <v>11.95</v>
      </c>
      <c r="H479">
        <f t="shared" si="7"/>
        <v>2022</v>
      </c>
      <c r="I479" s="4" t="str">
        <f>_xlfn.CONCAT(DATA[[#This Row],[Country]],DATA[[#This Row],[YEAR]])</f>
        <v>SI2022</v>
      </c>
      <c r="J479" t="str">
        <f>VLOOKUP(DATA[[#This Row],[KEY_2]],Table4[#All],8,FALSE)</f>
        <v>26th</v>
      </c>
      <c r="K479" t="str">
        <f>VLOOKUP(DATA[[#This Row],[KEY_2]],Table8[],5,FALSE)</f>
        <v>24th</v>
      </c>
      <c r="L479" t="str">
        <f>VLOOKUP(DATA[[#This Row],[KEY_2]],Table10[],6,FALSE)</f>
        <v>19th</v>
      </c>
    </row>
    <row r="480" spans="1:12">
      <c r="A480" t="s">
        <v>296</v>
      </c>
      <c r="B480" t="s">
        <v>297</v>
      </c>
      <c r="C480" s="1">
        <v>43739</v>
      </c>
      <c r="D480">
        <v>49.52</v>
      </c>
      <c r="E480">
        <v>19.149999999999999</v>
      </c>
      <c r="F480">
        <v>19.91</v>
      </c>
      <c r="H480">
        <f t="shared" si="7"/>
        <v>2019</v>
      </c>
      <c r="I480" s="4" t="str">
        <f>_xlfn.CONCAT(DATA[[#This Row],[Country]],DATA[[#This Row],[YEAR]])</f>
        <v>SK2019</v>
      </c>
      <c r="J480" t="str">
        <f>VLOOKUP(DATA[[#This Row],[KEY_2]],Table4[#All],8,FALSE)</f>
        <v>25th</v>
      </c>
      <c r="K480" t="str">
        <f>VLOOKUP(DATA[[#This Row],[KEY_2]],Table8[],5,FALSE)</f>
        <v>23rd</v>
      </c>
      <c r="L480" t="str">
        <f>VLOOKUP(DATA[[#This Row],[KEY_2]],Table10[],6,FALSE)</f>
        <v>25th</v>
      </c>
    </row>
    <row r="481" spans="1:12">
      <c r="A481" t="s">
        <v>222</v>
      </c>
      <c r="B481" t="s">
        <v>223</v>
      </c>
      <c r="C481" s="1">
        <v>43647</v>
      </c>
      <c r="D481">
        <v>43.08</v>
      </c>
      <c r="E481">
        <v>17.010000000000002</v>
      </c>
      <c r="F481">
        <v>23.86</v>
      </c>
      <c r="H481">
        <f t="shared" si="7"/>
        <v>2019</v>
      </c>
      <c r="I481" s="4" t="str">
        <f>_xlfn.CONCAT(DATA[[#This Row],[Country]],DATA[[#This Row],[YEAR]])</f>
        <v>SK2019</v>
      </c>
      <c r="J481" t="str">
        <f>VLOOKUP(DATA[[#This Row],[KEY_2]],Table4[#All],8,FALSE)</f>
        <v>25th</v>
      </c>
      <c r="K481" t="str">
        <f>VLOOKUP(DATA[[#This Row],[KEY_2]],Table8[],5,FALSE)</f>
        <v>23rd</v>
      </c>
      <c r="L481" t="str">
        <f>VLOOKUP(DATA[[#This Row],[KEY_2]],Table10[],6,FALSE)</f>
        <v>25th</v>
      </c>
    </row>
    <row r="482" spans="1:12">
      <c r="A482" t="s">
        <v>74</v>
      </c>
      <c r="B482" t="s">
        <v>75</v>
      </c>
      <c r="C482" s="1">
        <v>43466</v>
      </c>
      <c r="D482">
        <v>42.64</v>
      </c>
      <c r="E482">
        <v>15.59</v>
      </c>
      <c r="F482">
        <v>25.09</v>
      </c>
      <c r="H482">
        <f t="shared" si="7"/>
        <v>2019</v>
      </c>
      <c r="I482" s="4" t="str">
        <f>_xlfn.CONCAT(DATA[[#This Row],[Country]],DATA[[#This Row],[YEAR]])</f>
        <v>SK2019</v>
      </c>
      <c r="J482" t="str">
        <f>VLOOKUP(DATA[[#This Row],[KEY_2]],Table4[#All],8,FALSE)</f>
        <v>25th</v>
      </c>
      <c r="K482" t="str">
        <f>VLOOKUP(DATA[[#This Row],[KEY_2]],Table8[],5,FALSE)</f>
        <v>23rd</v>
      </c>
      <c r="L482" t="str">
        <f>VLOOKUP(DATA[[#This Row],[KEY_2]],Table10[],6,FALSE)</f>
        <v>25th</v>
      </c>
    </row>
    <row r="483" spans="1:12">
      <c r="A483" t="s">
        <v>148</v>
      </c>
      <c r="B483" t="s">
        <v>149</v>
      </c>
      <c r="C483" s="1">
        <v>43556</v>
      </c>
      <c r="D483">
        <v>42.46</v>
      </c>
      <c r="E483">
        <v>15.87</v>
      </c>
      <c r="F483">
        <v>25.39</v>
      </c>
      <c r="H483">
        <f t="shared" si="7"/>
        <v>2019</v>
      </c>
      <c r="I483" s="4" t="str">
        <f>_xlfn.CONCAT(DATA[[#This Row],[Country]],DATA[[#This Row],[YEAR]])</f>
        <v>SK2019</v>
      </c>
      <c r="J483" t="str">
        <f>VLOOKUP(DATA[[#This Row],[KEY_2]],Table4[#All],8,FALSE)</f>
        <v>25th</v>
      </c>
      <c r="K483" t="str">
        <f>VLOOKUP(DATA[[#This Row],[KEY_2]],Table8[],5,FALSE)</f>
        <v>23rd</v>
      </c>
      <c r="L483" t="str">
        <f>VLOOKUP(DATA[[#This Row],[KEY_2]],Table10[],6,FALSE)</f>
        <v>25th</v>
      </c>
    </row>
    <row r="484" spans="1:12">
      <c r="A484" t="s">
        <v>592</v>
      </c>
      <c r="B484" t="s">
        <v>593</v>
      </c>
      <c r="C484" s="1">
        <v>44105</v>
      </c>
      <c r="D484">
        <v>60.58</v>
      </c>
      <c r="E484">
        <v>25.74</v>
      </c>
      <c r="F484">
        <v>17.66</v>
      </c>
      <c r="H484">
        <f t="shared" si="7"/>
        <v>2020</v>
      </c>
      <c r="I484" s="4" t="str">
        <f>_xlfn.CONCAT(DATA[[#This Row],[Country]],DATA[[#This Row],[YEAR]])</f>
        <v>SK2020</v>
      </c>
      <c r="J484" t="str">
        <f>VLOOKUP(DATA[[#This Row],[KEY_2]],Table4[#All],8,FALSE)</f>
        <v>26th</v>
      </c>
      <c r="K484" t="str">
        <f>VLOOKUP(DATA[[#This Row],[KEY_2]],Table8[],5,FALSE)</f>
        <v>22nd</v>
      </c>
      <c r="L484" t="str">
        <f>VLOOKUP(DATA[[#This Row],[KEY_2]],Table10[],6,FALSE)</f>
        <v>24th</v>
      </c>
    </row>
    <row r="485" spans="1:12">
      <c r="A485" t="s">
        <v>518</v>
      </c>
      <c r="B485" t="s">
        <v>519</v>
      </c>
      <c r="C485" s="1">
        <v>44013</v>
      </c>
      <c r="D485">
        <v>54.53</v>
      </c>
      <c r="E485">
        <v>23.63</v>
      </c>
      <c r="F485">
        <v>18.489999999999998</v>
      </c>
      <c r="H485">
        <f t="shared" si="7"/>
        <v>2020</v>
      </c>
      <c r="I485" s="4" t="str">
        <f>_xlfn.CONCAT(DATA[[#This Row],[Country]],DATA[[#This Row],[YEAR]])</f>
        <v>SK2020</v>
      </c>
      <c r="J485" t="str">
        <f>VLOOKUP(DATA[[#This Row],[KEY_2]],Table4[#All],8,FALSE)</f>
        <v>26th</v>
      </c>
      <c r="K485" t="str">
        <f>VLOOKUP(DATA[[#This Row],[KEY_2]],Table8[],5,FALSE)</f>
        <v>22nd</v>
      </c>
      <c r="L485" t="str">
        <f>VLOOKUP(DATA[[#This Row],[KEY_2]],Table10[],6,FALSE)</f>
        <v>24th</v>
      </c>
    </row>
    <row r="486" spans="1:12">
      <c r="A486" t="s">
        <v>444</v>
      </c>
      <c r="B486" t="s">
        <v>445</v>
      </c>
      <c r="C486" s="1">
        <v>43922</v>
      </c>
      <c r="D486">
        <v>53.82</v>
      </c>
      <c r="E486">
        <v>23.12</v>
      </c>
      <c r="F486">
        <v>19.079999999999998</v>
      </c>
      <c r="H486">
        <f t="shared" si="7"/>
        <v>2020</v>
      </c>
      <c r="I486" s="4" t="str">
        <f>_xlfn.CONCAT(DATA[[#This Row],[Country]],DATA[[#This Row],[YEAR]])</f>
        <v>SK2020</v>
      </c>
      <c r="J486" t="str">
        <f>VLOOKUP(DATA[[#This Row],[KEY_2]],Table4[#All],8,FALSE)</f>
        <v>26th</v>
      </c>
      <c r="K486" t="str">
        <f>VLOOKUP(DATA[[#This Row],[KEY_2]],Table8[],5,FALSE)</f>
        <v>22nd</v>
      </c>
      <c r="L486" t="str">
        <f>VLOOKUP(DATA[[#This Row],[KEY_2]],Table10[],6,FALSE)</f>
        <v>24th</v>
      </c>
    </row>
    <row r="487" spans="1:12">
      <c r="A487" t="s">
        <v>370</v>
      </c>
      <c r="B487" t="s">
        <v>371</v>
      </c>
      <c r="C487" s="1">
        <v>43831</v>
      </c>
      <c r="D487">
        <v>48.89</v>
      </c>
      <c r="E487">
        <v>19.670000000000002</v>
      </c>
      <c r="F487">
        <v>19.79</v>
      </c>
      <c r="H487">
        <f t="shared" si="7"/>
        <v>2020</v>
      </c>
      <c r="I487" s="4" t="str">
        <f>_xlfn.CONCAT(DATA[[#This Row],[Country]],DATA[[#This Row],[YEAR]])</f>
        <v>SK2020</v>
      </c>
      <c r="J487" t="str">
        <f>VLOOKUP(DATA[[#This Row],[KEY_2]],Table4[#All],8,FALSE)</f>
        <v>26th</v>
      </c>
      <c r="K487" t="str">
        <f>VLOOKUP(DATA[[#This Row],[KEY_2]],Table8[],5,FALSE)</f>
        <v>22nd</v>
      </c>
      <c r="L487" t="str">
        <f>VLOOKUP(DATA[[#This Row],[KEY_2]],Table10[],6,FALSE)</f>
        <v>24th</v>
      </c>
    </row>
    <row r="488" spans="1:12">
      <c r="A488" t="s">
        <v>888</v>
      </c>
      <c r="B488" t="s">
        <v>889</v>
      </c>
      <c r="C488" s="1">
        <v>44470</v>
      </c>
      <c r="D488">
        <v>95.94</v>
      </c>
      <c r="E488">
        <v>37.770000000000003</v>
      </c>
      <c r="F488">
        <v>14.62</v>
      </c>
      <c r="H488">
        <f t="shared" si="7"/>
        <v>2021</v>
      </c>
      <c r="I488" s="4" t="str">
        <f>_xlfn.CONCAT(DATA[[#This Row],[Country]],DATA[[#This Row],[YEAR]])</f>
        <v>SK2021</v>
      </c>
      <c r="J488" t="str">
        <f>VLOOKUP(DATA[[#This Row],[KEY_2]],Table4[#All],8,FALSE)</f>
        <v>25th</v>
      </c>
      <c r="K488" t="str">
        <f>VLOOKUP(DATA[[#This Row],[KEY_2]],Table8[],5,FALSE)</f>
        <v>22nd</v>
      </c>
      <c r="L488" t="str">
        <f>VLOOKUP(DATA[[#This Row],[KEY_2]],Table10[],6,FALSE)</f>
        <v>21st</v>
      </c>
    </row>
    <row r="489" spans="1:12">
      <c r="A489" t="s">
        <v>814</v>
      </c>
      <c r="B489" t="s">
        <v>815</v>
      </c>
      <c r="C489" s="1">
        <v>44378</v>
      </c>
      <c r="D489">
        <v>82.24</v>
      </c>
      <c r="E489">
        <v>30.68</v>
      </c>
      <c r="F489">
        <v>15.47</v>
      </c>
      <c r="H489">
        <f t="shared" si="7"/>
        <v>2021</v>
      </c>
      <c r="I489" s="4" t="str">
        <f>_xlfn.CONCAT(DATA[[#This Row],[Country]],DATA[[#This Row],[YEAR]])</f>
        <v>SK2021</v>
      </c>
      <c r="J489" t="str">
        <f>VLOOKUP(DATA[[#This Row],[KEY_2]],Table4[#All],8,FALSE)</f>
        <v>25th</v>
      </c>
      <c r="K489" t="str">
        <f>VLOOKUP(DATA[[#This Row],[KEY_2]],Table8[],5,FALSE)</f>
        <v>22nd</v>
      </c>
      <c r="L489" t="str">
        <f>VLOOKUP(DATA[[#This Row],[KEY_2]],Table10[],6,FALSE)</f>
        <v>21st</v>
      </c>
    </row>
    <row r="490" spans="1:12">
      <c r="A490" t="s">
        <v>740</v>
      </c>
      <c r="B490" t="s">
        <v>741</v>
      </c>
      <c r="C490" s="1">
        <v>44287</v>
      </c>
      <c r="D490">
        <v>80.489999999999995</v>
      </c>
      <c r="E490">
        <v>30.14</v>
      </c>
      <c r="F490">
        <v>15.74</v>
      </c>
      <c r="H490">
        <f t="shared" si="7"/>
        <v>2021</v>
      </c>
      <c r="I490" s="4" t="str">
        <f>_xlfn.CONCAT(DATA[[#This Row],[Country]],DATA[[#This Row],[YEAR]])</f>
        <v>SK2021</v>
      </c>
      <c r="J490" t="str">
        <f>VLOOKUP(DATA[[#This Row],[KEY_2]],Table4[#All],8,FALSE)</f>
        <v>25th</v>
      </c>
      <c r="K490" t="str">
        <f>VLOOKUP(DATA[[#This Row],[KEY_2]],Table8[],5,FALSE)</f>
        <v>22nd</v>
      </c>
      <c r="L490" t="str">
        <f>VLOOKUP(DATA[[#This Row],[KEY_2]],Table10[],6,FALSE)</f>
        <v>21st</v>
      </c>
    </row>
    <row r="491" spans="1:12">
      <c r="A491" t="s">
        <v>666</v>
      </c>
      <c r="B491" t="s">
        <v>667</v>
      </c>
      <c r="C491" s="1">
        <v>44197</v>
      </c>
      <c r="D491">
        <v>66.75</v>
      </c>
      <c r="E491">
        <v>27.72</v>
      </c>
      <c r="F491">
        <v>16.399999999999999</v>
      </c>
      <c r="H491">
        <f t="shared" si="7"/>
        <v>2021</v>
      </c>
      <c r="I491" s="4" t="str">
        <f>_xlfn.CONCAT(DATA[[#This Row],[Country]],DATA[[#This Row],[YEAR]])</f>
        <v>SK2021</v>
      </c>
      <c r="J491" t="str">
        <f>VLOOKUP(DATA[[#This Row],[KEY_2]],Table4[#All],8,FALSE)</f>
        <v>25th</v>
      </c>
      <c r="K491" t="str">
        <f>VLOOKUP(DATA[[#This Row],[KEY_2]],Table8[],5,FALSE)</f>
        <v>22nd</v>
      </c>
      <c r="L491" t="str">
        <f>VLOOKUP(DATA[[#This Row],[KEY_2]],Table10[],6,FALSE)</f>
        <v>21st</v>
      </c>
    </row>
    <row r="492" spans="1:12">
      <c r="A492" t="s">
        <v>1038</v>
      </c>
      <c r="B492" t="s">
        <v>1039</v>
      </c>
      <c r="C492" s="1">
        <v>44652</v>
      </c>
      <c r="D492">
        <v>110.12</v>
      </c>
      <c r="E492">
        <v>48.3</v>
      </c>
      <c r="F492">
        <v>15.33</v>
      </c>
      <c r="H492">
        <f t="shared" si="7"/>
        <v>2022</v>
      </c>
      <c r="I492" s="4" t="str">
        <f>_xlfn.CONCAT(DATA[[#This Row],[Country]],DATA[[#This Row],[YEAR]])</f>
        <v>SK2022</v>
      </c>
      <c r="J492" t="str">
        <f>VLOOKUP(DATA[[#This Row],[KEY_2]],Table4[#All],8,FALSE)</f>
        <v>24th</v>
      </c>
      <c r="K492" t="str">
        <f>VLOOKUP(DATA[[#This Row],[KEY_2]],Table8[],5,FALSE)</f>
        <v>23rd</v>
      </c>
      <c r="L492" t="str">
        <f>VLOOKUP(DATA[[#This Row],[KEY_2]],Table10[],6,FALSE)</f>
        <v>26th</v>
      </c>
    </row>
    <row r="493" spans="1:12">
      <c r="A493" t="s">
        <v>960</v>
      </c>
      <c r="B493" t="s">
        <v>961</v>
      </c>
      <c r="C493" s="1">
        <v>44562</v>
      </c>
      <c r="D493">
        <v>99.62</v>
      </c>
      <c r="E493">
        <v>38.99</v>
      </c>
      <c r="F493">
        <v>15.19</v>
      </c>
      <c r="H493">
        <f t="shared" si="7"/>
        <v>2022</v>
      </c>
      <c r="I493" s="4" t="str">
        <f>_xlfn.CONCAT(DATA[[#This Row],[Country]],DATA[[#This Row],[YEAR]])</f>
        <v>SK2022</v>
      </c>
      <c r="J493" t="str">
        <f>VLOOKUP(DATA[[#This Row],[KEY_2]],Table4[#All],8,FALSE)</f>
        <v>24th</v>
      </c>
      <c r="K493" t="str">
        <f>VLOOKUP(DATA[[#This Row],[KEY_2]],Table8[],5,FALSE)</f>
        <v>23rd</v>
      </c>
      <c r="L493" t="str">
        <f>VLOOKUP(DATA[[#This Row],[KEY_2]],Table10[],6,FALSE)</f>
        <v>26th</v>
      </c>
    </row>
    <row r="494" spans="1:12">
      <c r="A494" t="s">
        <v>298</v>
      </c>
      <c r="B494" t="s">
        <v>299</v>
      </c>
      <c r="C494" s="1">
        <v>43739</v>
      </c>
      <c r="D494">
        <v>21.81</v>
      </c>
      <c r="E494">
        <v>4.62</v>
      </c>
      <c r="F494">
        <v>24.31</v>
      </c>
      <c r="H494">
        <f t="shared" si="7"/>
        <v>2019</v>
      </c>
      <c r="I494" s="4" t="str">
        <f>_xlfn.CONCAT(DATA[[#This Row],[Country]],DATA[[#This Row],[YEAR]])</f>
        <v>TR2019</v>
      </c>
      <c r="J494" t="str">
        <f>VLOOKUP(DATA[[#This Row],[KEY_2]],Table4[#All],8,FALSE)</f>
        <v>34th</v>
      </c>
      <c r="K494" t="str">
        <f>VLOOKUP(DATA[[#This Row],[KEY_2]],Table8[],5,FALSE)</f>
        <v>36th</v>
      </c>
      <c r="L494" t="str">
        <f>VLOOKUP(DATA[[#This Row],[KEY_2]],Table10[],6,FALSE)</f>
        <v>30th</v>
      </c>
    </row>
    <row r="495" spans="1:12">
      <c r="A495" t="s">
        <v>76</v>
      </c>
      <c r="B495" t="s">
        <v>77</v>
      </c>
      <c r="C495" s="1">
        <v>43466</v>
      </c>
      <c r="D495">
        <v>20.8</v>
      </c>
      <c r="E495">
        <v>4.24</v>
      </c>
      <c r="F495">
        <v>26.36</v>
      </c>
      <c r="H495">
        <f t="shared" si="7"/>
        <v>2019</v>
      </c>
      <c r="I495" s="4" t="str">
        <f>_xlfn.CONCAT(DATA[[#This Row],[Country]],DATA[[#This Row],[YEAR]])</f>
        <v>TR2019</v>
      </c>
      <c r="J495" t="str">
        <f>VLOOKUP(DATA[[#This Row],[KEY_2]],Table4[#All],8,FALSE)</f>
        <v>34th</v>
      </c>
      <c r="K495" t="str">
        <f>VLOOKUP(DATA[[#This Row],[KEY_2]],Table8[],5,FALSE)</f>
        <v>36th</v>
      </c>
      <c r="L495" t="str">
        <f>VLOOKUP(DATA[[#This Row],[KEY_2]],Table10[],6,FALSE)</f>
        <v>30th</v>
      </c>
    </row>
    <row r="496" spans="1:12">
      <c r="A496" t="s">
        <v>150</v>
      </c>
      <c r="B496" t="s">
        <v>151</v>
      </c>
      <c r="C496" s="1">
        <v>43556</v>
      </c>
      <c r="D496">
        <v>20.55</v>
      </c>
      <c r="E496">
        <v>4.99</v>
      </c>
      <c r="F496">
        <v>28.08</v>
      </c>
      <c r="H496">
        <f t="shared" si="7"/>
        <v>2019</v>
      </c>
      <c r="I496" s="4" t="str">
        <f>_xlfn.CONCAT(DATA[[#This Row],[Country]],DATA[[#This Row],[YEAR]])</f>
        <v>TR2019</v>
      </c>
      <c r="J496" t="str">
        <f>VLOOKUP(DATA[[#This Row],[KEY_2]],Table4[#All],8,FALSE)</f>
        <v>34th</v>
      </c>
      <c r="K496" t="str">
        <f>VLOOKUP(DATA[[#This Row],[KEY_2]],Table8[],5,FALSE)</f>
        <v>36th</v>
      </c>
      <c r="L496" t="str">
        <f>VLOOKUP(DATA[[#This Row],[KEY_2]],Table10[],6,FALSE)</f>
        <v>30th</v>
      </c>
    </row>
    <row r="497" spans="1:12">
      <c r="A497" t="s">
        <v>224</v>
      </c>
      <c r="B497" t="s">
        <v>225</v>
      </c>
      <c r="C497" s="1">
        <v>43647</v>
      </c>
      <c r="D497">
        <v>20.2</v>
      </c>
      <c r="E497">
        <v>4.88</v>
      </c>
      <c r="F497">
        <v>27.84</v>
      </c>
      <c r="H497">
        <f t="shared" si="7"/>
        <v>2019</v>
      </c>
      <c r="I497" s="4" t="str">
        <f>_xlfn.CONCAT(DATA[[#This Row],[Country]],DATA[[#This Row],[YEAR]])</f>
        <v>TR2019</v>
      </c>
      <c r="J497" t="str">
        <f>VLOOKUP(DATA[[#This Row],[KEY_2]],Table4[#All],8,FALSE)</f>
        <v>34th</v>
      </c>
      <c r="K497" t="str">
        <f>VLOOKUP(DATA[[#This Row],[KEY_2]],Table8[],5,FALSE)</f>
        <v>36th</v>
      </c>
      <c r="L497" t="str">
        <f>VLOOKUP(DATA[[#This Row],[KEY_2]],Table10[],6,FALSE)</f>
        <v>30th</v>
      </c>
    </row>
    <row r="498" spans="1:12">
      <c r="A498" t="s">
        <v>594</v>
      </c>
      <c r="B498" t="s">
        <v>595</v>
      </c>
      <c r="C498" s="1">
        <v>44105</v>
      </c>
      <c r="D498">
        <v>24.17</v>
      </c>
      <c r="E498">
        <v>5.5600000000000005</v>
      </c>
      <c r="F498">
        <v>21.54</v>
      </c>
      <c r="H498">
        <f t="shared" si="7"/>
        <v>2020</v>
      </c>
      <c r="I498" s="4" t="str">
        <f>_xlfn.CONCAT(DATA[[#This Row],[Country]],DATA[[#This Row],[YEAR]])</f>
        <v>TR2020</v>
      </c>
      <c r="J498" t="str">
        <f>VLOOKUP(DATA[[#This Row],[KEY_2]],Table4[#All],8,FALSE)</f>
        <v>36th</v>
      </c>
      <c r="K498" t="str">
        <f>VLOOKUP(DATA[[#This Row],[KEY_2]],Table8[],5,FALSE)</f>
        <v>36th</v>
      </c>
      <c r="L498" t="str">
        <f>VLOOKUP(DATA[[#This Row],[KEY_2]],Table10[],6,FALSE)</f>
        <v>32nd</v>
      </c>
    </row>
    <row r="499" spans="1:12">
      <c r="A499" t="s">
        <v>446</v>
      </c>
      <c r="B499" t="s">
        <v>447</v>
      </c>
      <c r="C499" s="1">
        <v>43922</v>
      </c>
      <c r="D499">
        <v>23.43</v>
      </c>
      <c r="E499">
        <v>6.77</v>
      </c>
      <c r="F499">
        <v>22.75</v>
      </c>
      <c r="H499">
        <f t="shared" si="7"/>
        <v>2020</v>
      </c>
      <c r="I499" s="4" t="str">
        <f>_xlfn.CONCAT(DATA[[#This Row],[Country]],DATA[[#This Row],[YEAR]])</f>
        <v>TR2020</v>
      </c>
      <c r="J499" t="str">
        <f>VLOOKUP(DATA[[#This Row],[KEY_2]],Table4[#All],8,FALSE)</f>
        <v>36th</v>
      </c>
      <c r="K499" t="str">
        <f>VLOOKUP(DATA[[#This Row],[KEY_2]],Table8[],5,FALSE)</f>
        <v>36th</v>
      </c>
      <c r="L499" t="str">
        <f>VLOOKUP(DATA[[#This Row],[KEY_2]],Table10[],6,FALSE)</f>
        <v>32nd</v>
      </c>
    </row>
    <row r="500" spans="1:12">
      <c r="A500" t="s">
        <v>520</v>
      </c>
      <c r="B500" t="s">
        <v>521</v>
      </c>
      <c r="C500" s="1">
        <v>44013</v>
      </c>
      <c r="D500">
        <v>22.43</v>
      </c>
      <c r="E500">
        <v>4.99</v>
      </c>
      <c r="F500">
        <v>23.42</v>
      </c>
      <c r="H500">
        <f t="shared" si="7"/>
        <v>2020</v>
      </c>
      <c r="I500" s="4" t="str">
        <f>_xlfn.CONCAT(DATA[[#This Row],[Country]],DATA[[#This Row],[YEAR]])</f>
        <v>TR2020</v>
      </c>
      <c r="J500" t="str">
        <f>VLOOKUP(DATA[[#This Row],[KEY_2]],Table4[#All],8,FALSE)</f>
        <v>36th</v>
      </c>
      <c r="K500" t="str">
        <f>VLOOKUP(DATA[[#This Row],[KEY_2]],Table8[],5,FALSE)</f>
        <v>36th</v>
      </c>
      <c r="L500" t="str">
        <f>VLOOKUP(DATA[[#This Row],[KEY_2]],Table10[],6,FALSE)</f>
        <v>32nd</v>
      </c>
    </row>
    <row r="501" spans="1:12">
      <c r="A501" t="s">
        <v>372</v>
      </c>
      <c r="B501" t="s">
        <v>373</v>
      </c>
      <c r="C501" s="1">
        <v>43831</v>
      </c>
      <c r="D501">
        <v>21.89</v>
      </c>
      <c r="E501">
        <v>4.0999999999999996</v>
      </c>
      <c r="F501">
        <v>23.85</v>
      </c>
      <c r="H501">
        <f t="shared" si="7"/>
        <v>2020</v>
      </c>
      <c r="I501" s="4" t="str">
        <f>_xlfn.CONCAT(DATA[[#This Row],[Country]],DATA[[#This Row],[YEAR]])</f>
        <v>TR2020</v>
      </c>
      <c r="J501" t="str">
        <f>VLOOKUP(DATA[[#This Row],[KEY_2]],Table4[#All],8,FALSE)</f>
        <v>36th</v>
      </c>
      <c r="K501" t="str">
        <f>VLOOKUP(DATA[[#This Row],[KEY_2]],Table8[],5,FALSE)</f>
        <v>36th</v>
      </c>
      <c r="L501" t="str">
        <f>VLOOKUP(DATA[[#This Row],[KEY_2]],Table10[],6,FALSE)</f>
        <v>32nd</v>
      </c>
    </row>
    <row r="502" spans="1:12">
      <c r="A502" t="s">
        <v>890</v>
      </c>
      <c r="B502" t="s">
        <v>891</v>
      </c>
      <c r="C502" s="1">
        <v>44470</v>
      </c>
      <c r="D502">
        <v>38.21</v>
      </c>
      <c r="E502">
        <v>9.64</v>
      </c>
      <c r="F502">
        <v>16.559999999999999</v>
      </c>
      <c r="H502">
        <f t="shared" si="7"/>
        <v>2021</v>
      </c>
      <c r="I502" s="4" t="str">
        <f>_xlfn.CONCAT(DATA[[#This Row],[Country]],DATA[[#This Row],[YEAR]])</f>
        <v>TR2021</v>
      </c>
      <c r="J502" t="str">
        <f>VLOOKUP(DATA[[#This Row],[KEY_2]],Table4[#All],8,FALSE)</f>
        <v>35th</v>
      </c>
      <c r="K502" t="str">
        <f>VLOOKUP(DATA[[#This Row],[KEY_2]],Table8[],5,FALSE)</f>
        <v>36th</v>
      </c>
      <c r="L502" t="str">
        <f>VLOOKUP(DATA[[#This Row],[KEY_2]],Table10[],6,FALSE)</f>
        <v>29th</v>
      </c>
    </row>
    <row r="503" spans="1:12">
      <c r="A503" t="s">
        <v>816</v>
      </c>
      <c r="B503" t="s">
        <v>817</v>
      </c>
      <c r="C503" s="1">
        <v>44378</v>
      </c>
      <c r="D503">
        <v>33.200000000000003</v>
      </c>
      <c r="E503">
        <v>8.59</v>
      </c>
      <c r="F503">
        <v>18.75</v>
      </c>
      <c r="H503">
        <f t="shared" si="7"/>
        <v>2021</v>
      </c>
      <c r="I503" s="4" t="str">
        <f>_xlfn.CONCAT(DATA[[#This Row],[Country]],DATA[[#This Row],[YEAR]])</f>
        <v>TR2021</v>
      </c>
      <c r="J503" t="str">
        <f>VLOOKUP(DATA[[#This Row],[KEY_2]],Table4[#All],8,FALSE)</f>
        <v>35th</v>
      </c>
      <c r="K503" t="str">
        <f>VLOOKUP(DATA[[#This Row],[KEY_2]],Table8[],5,FALSE)</f>
        <v>36th</v>
      </c>
      <c r="L503" t="str">
        <f>VLOOKUP(DATA[[#This Row],[KEY_2]],Table10[],6,FALSE)</f>
        <v>29th</v>
      </c>
    </row>
    <row r="504" spans="1:12">
      <c r="A504" t="s">
        <v>742</v>
      </c>
      <c r="B504" t="s">
        <v>743</v>
      </c>
      <c r="C504" s="1">
        <v>44287</v>
      </c>
      <c r="D504">
        <v>31.92</v>
      </c>
      <c r="E504">
        <v>6.71</v>
      </c>
      <c r="F504">
        <v>18.72</v>
      </c>
      <c r="H504">
        <f t="shared" si="7"/>
        <v>2021</v>
      </c>
      <c r="I504" s="4" t="str">
        <f>_xlfn.CONCAT(DATA[[#This Row],[Country]],DATA[[#This Row],[YEAR]])</f>
        <v>TR2021</v>
      </c>
      <c r="J504" t="str">
        <f>VLOOKUP(DATA[[#This Row],[KEY_2]],Table4[#All],8,FALSE)</f>
        <v>35th</v>
      </c>
      <c r="K504" t="str">
        <f>VLOOKUP(DATA[[#This Row],[KEY_2]],Table8[],5,FALSE)</f>
        <v>36th</v>
      </c>
      <c r="L504" t="str">
        <f>VLOOKUP(DATA[[#This Row],[KEY_2]],Table10[],6,FALSE)</f>
        <v>29th</v>
      </c>
    </row>
    <row r="505" spans="1:12">
      <c r="A505" t="s">
        <v>668</v>
      </c>
      <c r="B505" t="s">
        <v>669</v>
      </c>
      <c r="C505" s="1">
        <v>44197</v>
      </c>
      <c r="D505">
        <v>26.27</v>
      </c>
      <c r="E505">
        <v>5.9399999999999995</v>
      </c>
      <c r="F505">
        <v>18.93</v>
      </c>
      <c r="H505">
        <f t="shared" si="7"/>
        <v>2021</v>
      </c>
      <c r="I505" s="4" t="str">
        <f>_xlfn.CONCAT(DATA[[#This Row],[Country]],DATA[[#This Row],[YEAR]])</f>
        <v>TR2021</v>
      </c>
      <c r="J505" t="str">
        <f>VLOOKUP(DATA[[#This Row],[KEY_2]],Table4[#All],8,FALSE)</f>
        <v>35th</v>
      </c>
      <c r="K505" t="str">
        <f>VLOOKUP(DATA[[#This Row],[KEY_2]],Table8[],5,FALSE)</f>
        <v>36th</v>
      </c>
      <c r="L505" t="str">
        <f>VLOOKUP(DATA[[#This Row],[KEY_2]],Table10[],6,FALSE)</f>
        <v>29th</v>
      </c>
    </row>
    <row r="506" spans="1:12">
      <c r="A506" t="s">
        <v>1040</v>
      </c>
      <c r="B506" t="s">
        <v>1041</v>
      </c>
      <c r="C506" s="1">
        <v>44652</v>
      </c>
      <c r="D506">
        <v>43.06</v>
      </c>
      <c r="E506">
        <v>11.15</v>
      </c>
      <c r="F506">
        <v>16</v>
      </c>
      <c r="H506">
        <f t="shared" si="7"/>
        <v>2022</v>
      </c>
      <c r="I506" s="4" t="str">
        <f>_xlfn.CONCAT(DATA[[#This Row],[Country]],DATA[[#This Row],[YEAR]])</f>
        <v>TR2022</v>
      </c>
      <c r="J506" t="str">
        <f>VLOOKUP(DATA[[#This Row],[KEY_2]],Table4[#All],8,FALSE)</f>
        <v>40th</v>
      </c>
      <c r="K506" t="str">
        <f>VLOOKUP(DATA[[#This Row],[KEY_2]],Table8[],5,FALSE)</f>
        <v>41st</v>
      </c>
      <c r="L506" t="str">
        <f>VLOOKUP(DATA[[#This Row],[KEY_2]],Table10[],6,FALSE)</f>
        <v>29th</v>
      </c>
    </row>
    <row r="507" spans="1:12">
      <c r="A507" t="s">
        <v>962</v>
      </c>
      <c r="B507" t="s">
        <v>963</v>
      </c>
      <c r="C507" s="1">
        <v>44562</v>
      </c>
      <c r="D507">
        <v>40.44</v>
      </c>
      <c r="E507">
        <v>9.94</v>
      </c>
      <c r="F507">
        <v>16.12</v>
      </c>
      <c r="H507">
        <f t="shared" si="7"/>
        <v>2022</v>
      </c>
      <c r="I507" s="4" t="str">
        <f>_xlfn.CONCAT(DATA[[#This Row],[Country]],DATA[[#This Row],[YEAR]])</f>
        <v>TR2022</v>
      </c>
      <c r="J507" t="str">
        <f>VLOOKUP(DATA[[#This Row],[KEY_2]],Table4[#All],8,FALSE)</f>
        <v>40th</v>
      </c>
      <c r="K507" t="str">
        <f>VLOOKUP(DATA[[#This Row],[KEY_2]],Table8[],5,FALSE)</f>
        <v>41st</v>
      </c>
      <c r="L507" t="str">
        <f>VLOOKUP(DATA[[#This Row],[KEY_2]],Table10[],6,FALSE)</f>
        <v>29th</v>
      </c>
    </row>
    <row r="508" spans="1:12">
      <c r="A508" t="s">
        <v>1042</v>
      </c>
      <c r="B508" t="s">
        <v>1043</v>
      </c>
      <c r="C508" s="1">
        <v>44652</v>
      </c>
      <c r="D508">
        <v>63.43</v>
      </c>
      <c r="E508">
        <v>63.87</v>
      </c>
      <c r="F508">
        <v>10.46</v>
      </c>
      <c r="H508">
        <f t="shared" si="7"/>
        <v>2022</v>
      </c>
      <c r="I508" s="4" t="str">
        <f>_xlfn.CONCAT(DATA[[#This Row],[Country]],DATA[[#This Row],[YEAR]])</f>
        <v>UA2022</v>
      </c>
      <c r="J508" t="str">
        <f>VLOOKUP(DATA[[#This Row],[KEY_2]],Table4[#All],8,FALSE)</f>
        <v>34th</v>
      </c>
      <c r="K508" t="str">
        <f>VLOOKUP(DATA[[#This Row],[KEY_2]],Table8[],5,FALSE)</f>
        <v>19th</v>
      </c>
      <c r="L508" t="str">
        <f>VLOOKUP(DATA[[#This Row],[KEY_2]],Table10[],6,FALSE)</f>
        <v>11th</v>
      </c>
    </row>
    <row r="509" spans="1:12">
      <c r="A509" t="s">
        <v>300</v>
      </c>
      <c r="B509" t="s">
        <v>301</v>
      </c>
      <c r="C509" s="1">
        <v>43739</v>
      </c>
      <c r="D509">
        <v>61.27</v>
      </c>
      <c r="E509">
        <v>15.45</v>
      </c>
      <c r="F509">
        <v>21.02</v>
      </c>
      <c r="H509">
        <f t="shared" si="7"/>
        <v>2019</v>
      </c>
      <c r="I509" s="4" t="str">
        <f>_xlfn.CONCAT(DATA[[#This Row],[Country]],DATA[[#This Row],[YEAR]])</f>
        <v>UK2019</v>
      </c>
      <c r="J509" t="str">
        <f>VLOOKUP(DATA[[#This Row],[KEY_2]],Table4[#All],8,FALSE)</f>
        <v>20th</v>
      </c>
      <c r="K509" t="str">
        <f>VLOOKUP(DATA[[#This Row],[KEY_2]],Table8[],5,FALSE)</f>
        <v>27th</v>
      </c>
      <c r="L509" t="str">
        <f>VLOOKUP(DATA[[#This Row],[KEY_2]],Table10[],6,FALSE)</f>
        <v>24th</v>
      </c>
    </row>
    <row r="510" spans="1:12">
      <c r="A510" t="s">
        <v>226</v>
      </c>
      <c r="B510" t="s">
        <v>227</v>
      </c>
      <c r="C510" s="1">
        <v>43647</v>
      </c>
      <c r="D510">
        <v>59.64</v>
      </c>
      <c r="E510">
        <v>14.53</v>
      </c>
      <c r="F510">
        <v>22.75</v>
      </c>
      <c r="H510">
        <f t="shared" si="7"/>
        <v>2019</v>
      </c>
      <c r="I510" s="4" t="str">
        <f>_xlfn.CONCAT(DATA[[#This Row],[Country]],DATA[[#This Row],[YEAR]])</f>
        <v>UK2019</v>
      </c>
      <c r="J510" t="str">
        <f>VLOOKUP(DATA[[#This Row],[KEY_2]],Table4[#All],8,FALSE)</f>
        <v>20th</v>
      </c>
      <c r="K510" t="str">
        <f>VLOOKUP(DATA[[#This Row],[KEY_2]],Table8[],5,FALSE)</f>
        <v>27th</v>
      </c>
      <c r="L510" t="str">
        <f>VLOOKUP(DATA[[#This Row],[KEY_2]],Table10[],6,FALSE)</f>
        <v>24th</v>
      </c>
    </row>
    <row r="511" spans="1:12">
      <c r="A511" t="s">
        <v>152</v>
      </c>
      <c r="B511" t="s">
        <v>153</v>
      </c>
      <c r="C511" s="1">
        <v>43556</v>
      </c>
      <c r="D511">
        <v>55.81</v>
      </c>
      <c r="E511">
        <v>12.89</v>
      </c>
      <c r="F511">
        <v>24.84</v>
      </c>
      <c r="H511">
        <f t="shared" si="7"/>
        <v>2019</v>
      </c>
      <c r="I511" s="4" t="str">
        <f>_xlfn.CONCAT(DATA[[#This Row],[Country]],DATA[[#This Row],[YEAR]])</f>
        <v>UK2019</v>
      </c>
      <c r="J511" t="str">
        <f>VLOOKUP(DATA[[#This Row],[KEY_2]],Table4[#All],8,FALSE)</f>
        <v>20th</v>
      </c>
      <c r="K511" t="str">
        <f>VLOOKUP(DATA[[#This Row],[KEY_2]],Table8[],5,FALSE)</f>
        <v>27th</v>
      </c>
      <c r="L511" t="str">
        <f>VLOOKUP(DATA[[#This Row],[KEY_2]],Table10[],6,FALSE)</f>
        <v>24th</v>
      </c>
    </row>
    <row r="512" spans="1:12">
      <c r="A512" t="s">
        <v>78</v>
      </c>
      <c r="B512" t="s">
        <v>79</v>
      </c>
      <c r="C512" s="1">
        <v>43466</v>
      </c>
      <c r="D512">
        <v>52.13</v>
      </c>
      <c r="E512">
        <v>12.02</v>
      </c>
      <c r="F512">
        <v>23.68</v>
      </c>
      <c r="H512">
        <f t="shared" si="7"/>
        <v>2019</v>
      </c>
      <c r="I512" s="4" t="str">
        <f>_xlfn.CONCAT(DATA[[#This Row],[Country]],DATA[[#This Row],[YEAR]])</f>
        <v>UK2019</v>
      </c>
      <c r="J512" t="str">
        <f>VLOOKUP(DATA[[#This Row],[KEY_2]],Table4[#All],8,FALSE)</f>
        <v>20th</v>
      </c>
      <c r="K512" t="str">
        <f>VLOOKUP(DATA[[#This Row],[KEY_2]],Table8[],5,FALSE)</f>
        <v>27th</v>
      </c>
      <c r="L512" t="str">
        <f>VLOOKUP(DATA[[#This Row],[KEY_2]],Table10[],6,FALSE)</f>
        <v>24th</v>
      </c>
    </row>
    <row r="513" spans="1:12">
      <c r="A513" t="s">
        <v>596</v>
      </c>
      <c r="B513" t="s">
        <v>597</v>
      </c>
      <c r="C513" s="1">
        <v>44105</v>
      </c>
      <c r="D513">
        <v>72.52</v>
      </c>
      <c r="E513">
        <v>19.329999999999998</v>
      </c>
      <c r="F513">
        <v>18.29</v>
      </c>
      <c r="H513">
        <f t="shared" si="7"/>
        <v>2020</v>
      </c>
      <c r="I513" s="4" t="str">
        <f>_xlfn.CONCAT(DATA[[#This Row],[Country]],DATA[[#This Row],[YEAR]])</f>
        <v>UK2020</v>
      </c>
      <c r="J513" t="str">
        <f>VLOOKUP(DATA[[#This Row],[KEY_2]],Table4[#All],8,FALSE)</f>
        <v>22th</v>
      </c>
      <c r="K513" t="str">
        <f>VLOOKUP(DATA[[#This Row],[KEY_2]],Table8[],5,FALSE)</f>
        <v>26th</v>
      </c>
      <c r="L513" t="str">
        <f>VLOOKUP(DATA[[#This Row],[KEY_2]],Table10[],6,FALSE)</f>
        <v>29th</v>
      </c>
    </row>
    <row r="514" spans="1:12">
      <c r="A514" t="s">
        <v>522</v>
      </c>
      <c r="B514" t="s">
        <v>523</v>
      </c>
      <c r="C514" s="1">
        <v>44013</v>
      </c>
      <c r="D514">
        <v>65.69</v>
      </c>
      <c r="E514">
        <v>17.45</v>
      </c>
      <c r="F514">
        <v>20.190000000000001</v>
      </c>
      <c r="H514">
        <f t="shared" ref="H514:H522" si="8">YEAR(C514)</f>
        <v>2020</v>
      </c>
      <c r="I514" s="4" t="str">
        <f>_xlfn.CONCAT(DATA[[#This Row],[Country]],DATA[[#This Row],[YEAR]])</f>
        <v>UK2020</v>
      </c>
      <c r="J514" t="str">
        <f>VLOOKUP(DATA[[#This Row],[KEY_2]],Table4[#All],8,FALSE)</f>
        <v>22th</v>
      </c>
      <c r="K514" t="str">
        <f>VLOOKUP(DATA[[#This Row],[KEY_2]],Table8[],5,FALSE)</f>
        <v>26th</v>
      </c>
      <c r="L514" t="str">
        <f>VLOOKUP(DATA[[#This Row],[KEY_2]],Table10[],6,FALSE)</f>
        <v>29th</v>
      </c>
    </row>
    <row r="515" spans="1:12">
      <c r="A515" t="s">
        <v>448</v>
      </c>
      <c r="B515" t="s">
        <v>449</v>
      </c>
      <c r="C515" s="1">
        <v>43922</v>
      </c>
      <c r="D515">
        <v>64.77</v>
      </c>
      <c r="E515">
        <v>16.39</v>
      </c>
      <c r="F515">
        <v>20.95</v>
      </c>
      <c r="H515">
        <f t="shared" si="8"/>
        <v>2020</v>
      </c>
      <c r="I515" s="4" t="str">
        <f>_xlfn.CONCAT(DATA[[#This Row],[Country]],DATA[[#This Row],[YEAR]])</f>
        <v>UK2020</v>
      </c>
      <c r="J515" t="str">
        <f>VLOOKUP(DATA[[#This Row],[KEY_2]],Table4[#All],8,FALSE)</f>
        <v>22th</v>
      </c>
      <c r="K515" t="str">
        <f>VLOOKUP(DATA[[#This Row],[KEY_2]],Table8[],5,FALSE)</f>
        <v>26th</v>
      </c>
      <c r="L515" t="str">
        <f>VLOOKUP(DATA[[#This Row],[KEY_2]],Table10[],6,FALSE)</f>
        <v>29th</v>
      </c>
    </row>
    <row r="516" spans="1:12">
      <c r="A516" t="s">
        <v>374</v>
      </c>
      <c r="B516" t="s">
        <v>375</v>
      </c>
      <c r="C516" s="1">
        <v>43831</v>
      </c>
      <c r="D516">
        <v>62.35</v>
      </c>
      <c r="E516">
        <v>16.05</v>
      </c>
      <c r="F516">
        <v>20.57</v>
      </c>
      <c r="H516">
        <f t="shared" si="8"/>
        <v>2020</v>
      </c>
      <c r="I516" s="4" t="str">
        <f>_xlfn.CONCAT(DATA[[#This Row],[Country]],DATA[[#This Row],[YEAR]])</f>
        <v>UK2020</v>
      </c>
      <c r="J516" t="str">
        <f>VLOOKUP(DATA[[#This Row],[KEY_2]],Table4[#All],8,FALSE)</f>
        <v>22th</v>
      </c>
      <c r="K516" t="str">
        <f>VLOOKUP(DATA[[#This Row],[KEY_2]],Table8[],5,FALSE)</f>
        <v>26th</v>
      </c>
      <c r="L516" t="str">
        <f>VLOOKUP(DATA[[#This Row],[KEY_2]],Table10[],6,FALSE)</f>
        <v>29th</v>
      </c>
    </row>
    <row r="517" spans="1:12">
      <c r="A517" t="s">
        <v>818</v>
      </c>
      <c r="B517" t="s">
        <v>819</v>
      </c>
      <c r="C517" s="1">
        <v>44378</v>
      </c>
      <c r="D517">
        <v>95.15</v>
      </c>
      <c r="E517">
        <v>24.7</v>
      </c>
      <c r="F517">
        <v>19.61</v>
      </c>
      <c r="H517">
        <f t="shared" si="8"/>
        <v>2021</v>
      </c>
      <c r="I517" s="4" t="str">
        <f>_xlfn.CONCAT(DATA[[#This Row],[Country]],DATA[[#This Row],[YEAR]])</f>
        <v>UK2021</v>
      </c>
      <c r="J517" t="str">
        <f>VLOOKUP(DATA[[#This Row],[KEY_2]],Table4[#All],8,FALSE)</f>
        <v>22th</v>
      </c>
      <c r="K517" t="str">
        <f>VLOOKUP(DATA[[#This Row],[KEY_2]],Table8[],5,FALSE)</f>
        <v>27th</v>
      </c>
      <c r="L517" t="str">
        <f>VLOOKUP(DATA[[#This Row],[KEY_2]],Table10[],6,FALSE)</f>
        <v>33rd</v>
      </c>
    </row>
    <row r="518" spans="1:12">
      <c r="A518" t="s">
        <v>744</v>
      </c>
      <c r="B518" t="s">
        <v>745</v>
      </c>
      <c r="C518" s="1">
        <v>44287</v>
      </c>
      <c r="D518">
        <v>89.81</v>
      </c>
      <c r="E518">
        <v>22.69</v>
      </c>
      <c r="F518">
        <v>19.02</v>
      </c>
      <c r="H518">
        <f t="shared" si="8"/>
        <v>2021</v>
      </c>
      <c r="I518" s="4" t="str">
        <f>_xlfn.CONCAT(DATA[[#This Row],[Country]],DATA[[#This Row],[YEAR]])</f>
        <v>UK2021</v>
      </c>
      <c r="J518" t="str">
        <f>VLOOKUP(DATA[[#This Row],[KEY_2]],Table4[#All],8,FALSE)</f>
        <v>22th</v>
      </c>
      <c r="K518" t="str">
        <f>VLOOKUP(DATA[[#This Row],[KEY_2]],Table8[],5,FALSE)</f>
        <v>27th</v>
      </c>
      <c r="L518" t="str">
        <f>VLOOKUP(DATA[[#This Row],[KEY_2]],Table10[],6,FALSE)</f>
        <v>33rd</v>
      </c>
    </row>
    <row r="519" spans="1:12">
      <c r="A519" t="s">
        <v>670</v>
      </c>
      <c r="B519" t="s">
        <v>671</v>
      </c>
      <c r="C519" s="1">
        <v>44197</v>
      </c>
      <c r="D519">
        <v>79.459999999999994</v>
      </c>
      <c r="E519">
        <v>20.54</v>
      </c>
      <c r="F519">
        <v>17.89</v>
      </c>
      <c r="H519">
        <f t="shared" si="8"/>
        <v>2021</v>
      </c>
      <c r="I519" s="4" t="str">
        <f>_xlfn.CONCAT(DATA[[#This Row],[Country]],DATA[[#This Row],[YEAR]])</f>
        <v>UK2021</v>
      </c>
      <c r="J519" t="str">
        <f>VLOOKUP(DATA[[#This Row],[KEY_2]],Table4[#All],8,FALSE)</f>
        <v>22th</v>
      </c>
      <c r="K519" t="str">
        <f>VLOOKUP(DATA[[#This Row],[KEY_2]],Table8[],5,FALSE)</f>
        <v>27th</v>
      </c>
      <c r="L519" t="str">
        <f>VLOOKUP(DATA[[#This Row],[KEY_2]],Table10[],6,FALSE)</f>
        <v>33rd</v>
      </c>
    </row>
    <row r="520" spans="1:12">
      <c r="A520" t="s">
        <v>1044</v>
      </c>
      <c r="B520" t="s">
        <v>1045</v>
      </c>
      <c r="C520" s="1">
        <v>44652</v>
      </c>
      <c r="D520">
        <v>114.64</v>
      </c>
      <c r="E520">
        <v>32.299999999999997</v>
      </c>
      <c r="F520">
        <v>19.43</v>
      </c>
      <c r="H520">
        <f t="shared" si="8"/>
        <v>2022</v>
      </c>
      <c r="I520" s="4" t="str">
        <f>_xlfn.CONCAT(DATA[[#This Row],[Country]],DATA[[#This Row],[YEAR]])</f>
        <v>UK2022</v>
      </c>
      <c r="J520" t="str">
        <f>VLOOKUP(DATA[[#This Row],[KEY_2]],Table4[#All],8,FALSE)</f>
        <v>21th</v>
      </c>
      <c r="K520" t="str">
        <f>VLOOKUP(DATA[[#This Row],[KEY_2]],Table8[],5,FALSE)</f>
        <v>28th</v>
      </c>
      <c r="L520" t="str">
        <f>VLOOKUP(DATA[[#This Row],[KEY_2]],Table10[],6,FALSE)</f>
        <v>38th</v>
      </c>
    </row>
    <row r="521" spans="1:12">
      <c r="A521" t="s">
        <v>964</v>
      </c>
      <c r="B521" t="s">
        <v>965</v>
      </c>
      <c r="C521" s="1">
        <v>44562</v>
      </c>
      <c r="D521">
        <v>111.72</v>
      </c>
      <c r="E521">
        <v>30.17</v>
      </c>
      <c r="F521">
        <v>19.149999999999999</v>
      </c>
      <c r="H521">
        <f t="shared" si="8"/>
        <v>2022</v>
      </c>
      <c r="I521" s="4" t="str">
        <f>_xlfn.CONCAT(DATA[[#This Row],[Country]],DATA[[#This Row],[YEAR]])</f>
        <v>UK2022</v>
      </c>
      <c r="J521" t="str">
        <f>VLOOKUP(DATA[[#This Row],[KEY_2]],Table4[#All],8,FALSE)</f>
        <v>21th</v>
      </c>
      <c r="K521" t="str">
        <f>VLOOKUP(DATA[[#This Row],[KEY_2]],Table8[],5,FALSE)</f>
        <v>28th</v>
      </c>
      <c r="L521" t="str">
        <f>VLOOKUP(DATA[[#This Row],[KEY_2]],Table10[],6,FALSE)</f>
        <v>38th</v>
      </c>
    </row>
    <row r="522" spans="1:12">
      <c r="A522" t="s">
        <v>1046</v>
      </c>
      <c r="B522" t="s">
        <v>1047</v>
      </c>
      <c r="C522" s="1">
        <v>44652</v>
      </c>
      <c r="D522">
        <v>60.31</v>
      </c>
      <c r="E522">
        <v>25.66</v>
      </c>
      <c r="F522">
        <v>11.52</v>
      </c>
      <c r="H522">
        <f t="shared" si="8"/>
        <v>2022</v>
      </c>
      <c r="I522" s="4" t="str">
        <f>_xlfn.CONCAT(DATA[[#This Row],[Country]],DATA[[#This Row],[YEAR]])</f>
        <v>XKO2022</v>
      </c>
      <c r="J522" t="s">
        <v>1131</v>
      </c>
      <c r="K522" t="str">
        <f>VLOOKUP(DATA[[#This Row],[KEY_2]],Table8[],5,FALSE)</f>
        <v>30th</v>
      </c>
      <c r="L522" t="str">
        <f>VLOOKUP(DATA[[#This Row],[KEY_2]],Table10[],6,FALSE)</f>
        <v>16th</v>
      </c>
    </row>
  </sheetData>
  <sortState xmlns:xlrd2="http://schemas.microsoft.com/office/spreadsheetml/2017/richdata2" ref="A2:F522">
    <sortCondition ref="A1:A522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9BEF5-440A-4F11-A622-B889C7F9D472}">
  <dimension ref="A1:H150"/>
  <sheetViews>
    <sheetView workbookViewId="0">
      <selection activeCell="K10" sqref="K10"/>
    </sheetView>
  </sheetViews>
  <sheetFormatPr defaultRowHeight="14.4"/>
  <cols>
    <col min="2" max="2" width="9.33203125" customWidth="1"/>
    <col min="3" max="3" width="23.109375" customWidth="1"/>
    <col min="4" max="4" width="20.5546875" customWidth="1"/>
    <col min="5" max="5" width="15.6640625" customWidth="1"/>
    <col min="6" max="6" width="11.6640625" customWidth="1"/>
    <col min="8" max="8" width="18.6640625" customWidth="1"/>
  </cols>
  <sheetData>
    <row r="1" spans="1:8">
      <c r="A1" t="s">
        <v>1142</v>
      </c>
      <c r="B1" t="s">
        <v>0</v>
      </c>
      <c r="C1" t="s">
        <v>3</v>
      </c>
      <c r="D1" t="s">
        <v>4</v>
      </c>
      <c r="E1" t="s">
        <v>5</v>
      </c>
      <c r="F1" t="s">
        <v>1048</v>
      </c>
      <c r="G1" t="s">
        <v>1094</v>
      </c>
      <c r="H1" t="s">
        <v>1096</v>
      </c>
    </row>
    <row r="2" spans="1:8">
      <c r="A2" t="str">
        <f>_xlfn.CONCAT(LEFT(B2,2),G2)</f>
        <v>IS2019</v>
      </c>
      <c r="B2" t="s">
        <v>1067</v>
      </c>
      <c r="C2">
        <v>101.74250000000001</v>
      </c>
      <c r="D2">
        <v>97.072500000000005</v>
      </c>
      <c r="E2">
        <v>10.2675</v>
      </c>
      <c r="F2" t="s">
        <v>1090</v>
      </c>
      <c r="G2">
        <v>2019</v>
      </c>
      <c r="H2" t="s">
        <v>1097</v>
      </c>
    </row>
    <row r="3" spans="1:8">
      <c r="A3" t="str">
        <f t="shared" ref="A3:A66" si="0">_xlfn.CONCAT(LEFT(B3,2),G3)</f>
        <v>NO2019</v>
      </c>
      <c r="B3" t="s">
        <v>1078</v>
      </c>
      <c r="C3">
        <v>98.932500000000005</v>
      </c>
      <c r="D3">
        <v>76.557500000000005</v>
      </c>
      <c r="E3">
        <v>16.404999999999998</v>
      </c>
      <c r="F3" t="s">
        <v>1090</v>
      </c>
      <c r="G3">
        <v>2019</v>
      </c>
      <c r="H3" t="s">
        <v>1098</v>
      </c>
    </row>
    <row r="4" spans="1:8">
      <c r="A4" t="str">
        <f t="shared" si="0"/>
        <v>CH2019</v>
      </c>
      <c r="B4" t="s">
        <v>1054</v>
      </c>
      <c r="C4">
        <v>96.265000000000001</v>
      </c>
      <c r="D4">
        <v>52.952500000000001</v>
      </c>
      <c r="E4">
        <v>15.235000000000001</v>
      </c>
      <c r="F4" t="s">
        <v>1090</v>
      </c>
      <c r="G4">
        <v>2019</v>
      </c>
      <c r="H4" t="s">
        <v>1109</v>
      </c>
    </row>
    <row r="5" spans="1:8">
      <c r="A5" t="str">
        <f t="shared" si="0"/>
        <v>NL2019</v>
      </c>
      <c r="B5" t="s">
        <v>1077</v>
      </c>
      <c r="C5">
        <v>90.70750000000001</v>
      </c>
      <c r="D5">
        <v>42.112499999999997</v>
      </c>
      <c r="E5">
        <v>12.9925</v>
      </c>
      <c r="F5" t="s">
        <v>1090</v>
      </c>
      <c r="G5">
        <v>2019</v>
      </c>
      <c r="H5" t="s">
        <v>1100</v>
      </c>
    </row>
    <row r="6" spans="1:8">
      <c r="A6" t="str">
        <f t="shared" si="0"/>
        <v>SE2019</v>
      </c>
      <c r="B6" t="s">
        <v>1083</v>
      </c>
      <c r="C6">
        <v>89.064999999999998</v>
      </c>
      <c r="D6">
        <v>63.592500000000001</v>
      </c>
      <c r="E6">
        <v>15.835000000000003</v>
      </c>
      <c r="F6" t="s">
        <v>1090</v>
      </c>
      <c r="G6">
        <v>2019</v>
      </c>
      <c r="H6" t="s">
        <v>1101</v>
      </c>
    </row>
    <row r="7" spans="1:8">
      <c r="A7" t="str">
        <f t="shared" si="0"/>
        <v>RO2019</v>
      </c>
      <c r="B7" t="s">
        <v>1081</v>
      </c>
      <c r="C7">
        <v>88.754999999999995</v>
      </c>
      <c r="D7">
        <v>71.282499999999999</v>
      </c>
      <c r="E7">
        <v>13.5025</v>
      </c>
      <c r="F7" t="s">
        <v>1090</v>
      </c>
      <c r="G7">
        <v>2019</v>
      </c>
      <c r="H7" t="s">
        <v>1102</v>
      </c>
    </row>
    <row r="8" spans="1:8">
      <c r="A8" t="str">
        <f t="shared" si="0"/>
        <v>ES2019</v>
      </c>
      <c r="B8" t="s">
        <v>1061</v>
      </c>
      <c r="C8">
        <v>88.302499999999995</v>
      </c>
      <c r="D8">
        <v>79.787500000000009</v>
      </c>
      <c r="E8">
        <v>26.782499999999999</v>
      </c>
      <c r="F8" t="s">
        <v>1090</v>
      </c>
      <c r="G8">
        <v>2019</v>
      </c>
      <c r="H8" t="s">
        <v>1103</v>
      </c>
    </row>
    <row r="9" spans="1:8">
      <c r="A9" t="str">
        <f t="shared" si="0"/>
        <v>HU2019</v>
      </c>
      <c r="B9" t="s">
        <v>1065</v>
      </c>
      <c r="C9">
        <v>86.587500000000006</v>
      </c>
      <c r="D9">
        <v>38.955000000000005</v>
      </c>
      <c r="E9">
        <v>15.5425</v>
      </c>
      <c r="F9" t="s">
        <v>1090</v>
      </c>
      <c r="G9">
        <v>2019</v>
      </c>
      <c r="H9" t="s">
        <v>1104</v>
      </c>
    </row>
    <row r="10" spans="1:8">
      <c r="A10" t="str">
        <f t="shared" si="0"/>
        <v>LU2019</v>
      </c>
      <c r="B10" t="s">
        <v>1071</v>
      </c>
      <c r="C10">
        <v>84.817499999999995</v>
      </c>
      <c r="D10">
        <v>59.45</v>
      </c>
      <c r="E10">
        <v>13.5275</v>
      </c>
      <c r="F10" t="s">
        <v>1090</v>
      </c>
      <c r="G10">
        <v>2019</v>
      </c>
      <c r="H10" t="s">
        <v>1105</v>
      </c>
    </row>
    <row r="11" spans="1:8">
      <c r="A11" t="str">
        <f t="shared" si="0"/>
        <v>DK2019</v>
      </c>
      <c r="B11" t="s">
        <v>1058</v>
      </c>
      <c r="C11">
        <v>82.695000000000007</v>
      </c>
      <c r="D11">
        <v>60.9375</v>
      </c>
      <c r="E11">
        <v>13.977499999999999</v>
      </c>
      <c r="F11" t="s">
        <v>1090</v>
      </c>
      <c r="G11">
        <v>2019</v>
      </c>
      <c r="H11" t="s">
        <v>1106</v>
      </c>
    </row>
    <row r="12" spans="1:8">
      <c r="A12" t="str">
        <f t="shared" si="0"/>
        <v>LI2019</v>
      </c>
      <c r="B12" t="s">
        <v>1069</v>
      </c>
      <c r="C12">
        <v>80.042500000000004</v>
      </c>
      <c r="D12">
        <v>49.785000000000004</v>
      </c>
      <c r="E12">
        <v>13.15</v>
      </c>
      <c r="F12" t="s">
        <v>1090</v>
      </c>
      <c r="G12">
        <v>2019</v>
      </c>
      <c r="H12" t="s">
        <v>1107</v>
      </c>
    </row>
    <row r="13" spans="1:8">
      <c r="A13" t="str">
        <f t="shared" si="0"/>
        <v>PT2019</v>
      </c>
      <c r="B13" t="s">
        <v>1080</v>
      </c>
      <c r="C13">
        <v>74.17</v>
      </c>
      <c r="D13">
        <v>42.84</v>
      </c>
      <c r="E13">
        <v>17.375</v>
      </c>
      <c r="F13" t="s">
        <v>1090</v>
      </c>
      <c r="G13">
        <v>2019</v>
      </c>
      <c r="H13" t="s">
        <v>1108</v>
      </c>
    </row>
    <row r="14" spans="1:8">
      <c r="A14" t="str">
        <f t="shared" si="0"/>
        <v>FR2019</v>
      </c>
      <c r="B14" t="s">
        <v>1063</v>
      </c>
      <c r="C14">
        <v>73.492500000000007</v>
      </c>
      <c r="D14">
        <v>54.149999999999991</v>
      </c>
      <c r="E14">
        <v>37.380000000000003</v>
      </c>
      <c r="F14" t="s">
        <v>1090</v>
      </c>
      <c r="G14">
        <v>2019</v>
      </c>
      <c r="H14" t="s">
        <v>1110</v>
      </c>
    </row>
    <row r="15" spans="1:8">
      <c r="A15" t="str">
        <f t="shared" si="0"/>
        <v>MT2019</v>
      </c>
      <c r="B15" t="s">
        <v>1076</v>
      </c>
      <c r="C15">
        <v>72.64</v>
      </c>
      <c r="D15">
        <v>12.717499999999999</v>
      </c>
      <c r="E15">
        <v>13.165000000000001</v>
      </c>
      <c r="F15" t="s">
        <v>1090</v>
      </c>
      <c r="G15">
        <v>2019</v>
      </c>
      <c r="H15" t="s">
        <v>1111</v>
      </c>
    </row>
    <row r="16" spans="1:8">
      <c r="A16" t="str">
        <f t="shared" si="0"/>
        <v>BE2019</v>
      </c>
      <c r="B16" t="s">
        <v>1051</v>
      </c>
      <c r="C16">
        <v>68.412500000000009</v>
      </c>
      <c r="D16">
        <v>14.432500000000001</v>
      </c>
      <c r="E16">
        <v>16.96</v>
      </c>
      <c r="F16" t="s">
        <v>1090</v>
      </c>
      <c r="G16">
        <v>2019</v>
      </c>
      <c r="H16" t="s">
        <v>1112</v>
      </c>
    </row>
    <row r="17" spans="1:8">
      <c r="A17" t="str">
        <f t="shared" si="0"/>
        <v>LT2019</v>
      </c>
      <c r="B17" t="s">
        <v>1070</v>
      </c>
      <c r="C17">
        <v>66.297499999999999</v>
      </c>
      <c r="D17">
        <v>63.192499999999995</v>
      </c>
      <c r="E17">
        <v>16.45</v>
      </c>
      <c r="F17" t="s">
        <v>1090</v>
      </c>
      <c r="G17">
        <v>2019</v>
      </c>
      <c r="H17" t="s">
        <v>1113</v>
      </c>
    </row>
    <row r="18" spans="1:8">
      <c r="A18" t="str">
        <f t="shared" si="0"/>
        <v>PL2019</v>
      </c>
      <c r="B18" t="s">
        <v>1079</v>
      </c>
      <c r="C18">
        <v>63.66</v>
      </c>
      <c r="D18">
        <v>23.0425</v>
      </c>
      <c r="E18">
        <v>26.495000000000001</v>
      </c>
      <c r="F18" t="s">
        <v>1090</v>
      </c>
      <c r="G18">
        <v>2019</v>
      </c>
      <c r="H18" t="s">
        <v>1114</v>
      </c>
    </row>
    <row r="19" spans="1:8">
      <c r="A19" t="str">
        <f t="shared" si="0"/>
        <v>IE2019</v>
      </c>
      <c r="B19" t="s">
        <v>1066</v>
      </c>
      <c r="C19">
        <v>59.792500000000004</v>
      </c>
      <c r="D19">
        <v>20.0425</v>
      </c>
      <c r="E19">
        <v>30.364999999999998</v>
      </c>
      <c r="F19" t="s">
        <v>1090</v>
      </c>
      <c r="G19">
        <v>2019</v>
      </c>
      <c r="H19" t="s">
        <v>1115</v>
      </c>
    </row>
    <row r="20" spans="1:8">
      <c r="A20" t="str">
        <f t="shared" si="0"/>
        <v>DE2019</v>
      </c>
      <c r="B20" t="s">
        <v>1057</v>
      </c>
      <c r="C20">
        <v>58.385000000000005</v>
      </c>
      <c r="D20">
        <v>16.727499999999999</v>
      </c>
      <c r="E20">
        <v>22.555000000000003</v>
      </c>
      <c r="F20" t="s">
        <v>1090</v>
      </c>
      <c r="G20">
        <v>2019</v>
      </c>
      <c r="H20" t="s">
        <v>1116</v>
      </c>
    </row>
    <row r="21" spans="1:8">
      <c r="A21" t="str">
        <f t="shared" si="0"/>
        <v>UK2019</v>
      </c>
      <c r="B21" t="s">
        <v>1088</v>
      </c>
      <c r="C21">
        <v>57.212499999999999</v>
      </c>
      <c r="D21">
        <v>13.7225</v>
      </c>
      <c r="E21">
        <v>23.072499999999998</v>
      </c>
      <c r="F21" t="s">
        <v>1090</v>
      </c>
      <c r="G21">
        <v>2019</v>
      </c>
      <c r="H21" t="s">
        <v>1117</v>
      </c>
    </row>
    <row r="22" spans="1:8">
      <c r="A22" t="str">
        <f t="shared" si="0"/>
        <v>FI2019</v>
      </c>
      <c r="B22" t="s">
        <v>1062</v>
      </c>
      <c r="C22">
        <v>56.00500000000001</v>
      </c>
      <c r="D22">
        <v>24.352499999999999</v>
      </c>
      <c r="E22">
        <v>22.515000000000001</v>
      </c>
      <c r="F22" t="s">
        <v>1090</v>
      </c>
      <c r="G22">
        <v>2019</v>
      </c>
      <c r="H22" t="s">
        <v>1118</v>
      </c>
    </row>
    <row r="23" spans="1:8">
      <c r="A23" t="str">
        <f t="shared" si="0"/>
        <v>LV2019</v>
      </c>
      <c r="B23" t="s">
        <v>1072</v>
      </c>
      <c r="C23">
        <v>54.865000000000009</v>
      </c>
      <c r="D23">
        <v>52.225000000000009</v>
      </c>
      <c r="E23">
        <v>16.947499999999998</v>
      </c>
      <c r="F23" t="s">
        <v>1090</v>
      </c>
      <c r="G23">
        <v>2019</v>
      </c>
      <c r="H23" t="s">
        <v>1119</v>
      </c>
    </row>
    <row r="24" spans="1:8">
      <c r="A24" t="str">
        <f t="shared" si="0"/>
        <v>EE2019</v>
      </c>
      <c r="B24" t="s">
        <v>1059</v>
      </c>
      <c r="C24">
        <v>48.892499999999998</v>
      </c>
      <c r="D24">
        <v>34.484999999999999</v>
      </c>
      <c r="E24">
        <v>17.717500000000001</v>
      </c>
      <c r="F24" t="s">
        <v>1090</v>
      </c>
      <c r="G24">
        <v>2019</v>
      </c>
      <c r="H24" t="s">
        <v>1120</v>
      </c>
    </row>
    <row r="25" spans="1:8">
      <c r="A25" t="str">
        <f t="shared" si="0"/>
        <v>IT2019</v>
      </c>
      <c r="B25" t="s">
        <v>1068</v>
      </c>
      <c r="C25">
        <v>46.857500000000002</v>
      </c>
      <c r="D25">
        <v>18.419999999999998</v>
      </c>
      <c r="E25">
        <v>30.992500000000003</v>
      </c>
      <c r="F25" t="s">
        <v>1090</v>
      </c>
      <c r="G25">
        <v>2019</v>
      </c>
      <c r="H25" t="s">
        <v>1126</v>
      </c>
    </row>
    <row r="26" spans="1:8">
      <c r="A26" t="str">
        <f t="shared" si="0"/>
        <v>SK2019</v>
      </c>
      <c r="B26" t="s">
        <v>1085</v>
      </c>
      <c r="C26">
        <v>44.425000000000004</v>
      </c>
      <c r="D26">
        <v>16.905000000000001</v>
      </c>
      <c r="E26">
        <v>23.5625</v>
      </c>
      <c r="F26" t="s">
        <v>1090</v>
      </c>
      <c r="G26">
        <v>2019</v>
      </c>
      <c r="H26" t="s">
        <v>1121</v>
      </c>
    </row>
    <row r="27" spans="1:8">
      <c r="A27" t="str">
        <f t="shared" si="0"/>
        <v>SI2019</v>
      </c>
      <c r="B27" t="s">
        <v>1084</v>
      </c>
      <c r="C27">
        <v>43.592500000000001</v>
      </c>
      <c r="D27">
        <v>16.215</v>
      </c>
      <c r="E27">
        <v>17.997499999999999</v>
      </c>
      <c r="F27" t="s">
        <v>1090</v>
      </c>
      <c r="G27">
        <v>2019</v>
      </c>
      <c r="H27" t="s">
        <v>1122</v>
      </c>
    </row>
    <row r="28" spans="1:8">
      <c r="A28" t="str">
        <f t="shared" si="0"/>
        <v>AT2019</v>
      </c>
      <c r="B28" t="s">
        <v>1050</v>
      </c>
      <c r="C28">
        <v>39.217500000000001</v>
      </c>
      <c r="D28">
        <v>12.045</v>
      </c>
      <c r="E28">
        <v>25.17</v>
      </c>
      <c r="F28" t="s">
        <v>1090</v>
      </c>
      <c r="G28">
        <v>2019</v>
      </c>
      <c r="H28" t="s">
        <v>1123</v>
      </c>
    </row>
    <row r="29" spans="1:8">
      <c r="A29" t="str">
        <f t="shared" si="0"/>
        <v>RS2019</v>
      </c>
      <c r="B29" t="s">
        <v>1082</v>
      </c>
      <c r="C29">
        <v>38.6875</v>
      </c>
      <c r="D29">
        <v>9.6474999999999991</v>
      </c>
      <c r="E29">
        <v>18.442500000000003</v>
      </c>
      <c r="F29" t="s">
        <v>1090</v>
      </c>
      <c r="G29">
        <v>2019</v>
      </c>
      <c r="H29" t="s">
        <v>1123</v>
      </c>
    </row>
    <row r="30" spans="1:8">
      <c r="A30" t="str">
        <f t="shared" si="0"/>
        <v>CZ2019</v>
      </c>
      <c r="B30" t="s">
        <v>1056</v>
      </c>
      <c r="C30">
        <v>37.642499999999998</v>
      </c>
      <c r="D30">
        <v>19.010000000000002</v>
      </c>
      <c r="E30">
        <v>19.689999999999998</v>
      </c>
      <c r="F30" t="s">
        <v>1090</v>
      </c>
      <c r="G30">
        <v>2019</v>
      </c>
      <c r="H30" t="s">
        <v>1124</v>
      </c>
    </row>
    <row r="31" spans="1:8">
      <c r="A31" t="str">
        <f t="shared" si="0"/>
        <v>ME2019</v>
      </c>
      <c r="B31" t="s">
        <v>1074</v>
      </c>
      <c r="C31">
        <v>32.260000000000005</v>
      </c>
      <c r="D31">
        <v>6.1000000000000005</v>
      </c>
      <c r="E31">
        <v>22.377500000000001</v>
      </c>
      <c r="F31" t="s">
        <v>1090</v>
      </c>
      <c r="G31">
        <v>2019</v>
      </c>
      <c r="H31" t="s">
        <v>1125</v>
      </c>
    </row>
    <row r="32" spans="1:8">
      <c r="A32" t="str">
        <f t="shared" si="0"/>
        <v>HR2019</v>
      </c>
      <c r="B32" t="s">
        <v>1064</v>
      </c>
      <c r="C32">
        <v>27.907500000000002</v>
      </c>
      <c r="D32">
        <v>12.775</v>
      </c>
      <c r="E32">
        <v>31.002499999999998</v>
      </c>
      <c r="F32" t="s">
        <v>1090</v>
      </c>
      <c r="G32">
        <v>2019</v>
      </c>
      <c r="H32" t="s">
        <v>1127</v>
      </c>
    </row>
    <row r="33" spans="1:8">
      <c r="A33" t="str">
        <f t="shared" si="0"/>
        <v>MK2019</v>
      </c>
      <c r="B33" t="s">
        <v>1075</v>
      </c>
      <c r="C33">
        <v>21.902499999999996</v>
      </c>
      <c r="D33">
        <v>10.81</v>
      </c>
      <c r="E33">
        <v>28.407499999999999</v>
      </c>
      <c r="F33" t="s">
        <v>1090</v>
      </c>
      <c r="G33">
        <v>2019</v>
      </c>
      <c r="H33" t="s">
        <v>1128</v>
      </c>
    </row>
    <row r="34" spans="1:8">
      <c r="A34" t="str">
        <f t="shared" si="0"/>
        <v>EL2019</v>
      </c>
      <c r="B34" t="s">
        <v>1060</v>
      </c>
      <c r="C34">
        <v>21.085000000000001</v>
      </c>
      <c r="D34">
        <v>4.4450000000000003</v>
      </c>
      <c r="E34">
        <v>39.737499999999997</v>
      </c>
      <c r="F34" t="s">
        <v>1090</v>
      </c>
      <c r="G34">
        <v>2019</v>
      </c>
      <c r="H34" t="s">
        <v>1129</v>
      </c>
    </row>
    <row r="35" spans="1:8">
      <c r="A35" t="str">
        <f t="shared" si="0"/>
        <v>TR2019</v>
      </c>
      <c r="B35" t="s">
        <v>1086</v>
      </c>
      <c r="C35">
        <v>20.84</v>
      </c>
      <c r="D35">
        <v>4.6825000000000001</v>
      </c>
      <c r="E35">
        <v>26.647500000000001</v>
      </c>
      <c r="F35" t="s">
        <v>1090</v>
      </c>
      <c r="G35">
        <v>2019</v>
      </c>
      <c r="H35" t="s">
        <v>1130</v>
      </c>
    </row>
    <row r="36" spans="1:8">
      <c r="A36" t="str">
        <f t="shared" si="0"/>
        <v>CY2019</v>
      </c>
      <c r="B36" t="s">
        <v>1055</v>
      </c>
      <c r="C36">
        <v>18.725000000000001</v>
      </c>
      <c r="D36">
        <v>5.0350000000000001</v>
      </c>
      <c r="E36">
        <v>25.467500000000001</v>
      </c>
      <c r="F36" t="s">
        <v>1090</v>
      </c>
      <c r="G36">
        <v>2019</v>
      </c>
      <c r="H36" t="s">
        <v>1131</v>
      </c>
    </row>
    <row r="37" spans="1:8">
      <c r="A37" t="str">
        <f t="shared" si="0"/>
        <v>AL2019</v>
      </c>
      <c r="B37" t="s">
        <v>1049</v>
      </c>
      <c r="C37">
        <v>17.089999999999996</v>
      </c>
      <c r="D37">
        <v>8.31</v>
      </c>
      <c r="E37">
        <v>26.182499999999997</v>
      </c>
      <c r="F37" t="s">
        <v>1090</v>
      </c>
      <c r="G37">
        <v>2019</v>
      </c>
      <c r="H37" t="s">
        <v>1132</v>
      </c>
    </row>
    <row r="38" spans="1:8">
      <c r="A38" t="str">
        <f t="shared" si="0"/>
        <v>IS2020</v>
      </c>
      <c r="B38" t="s">
        <v>1067</v>
      </c>
      <c r="C38">
        <v>141.82749999999999</v>
      </c>
      <c r="D38">
        <v>135.79249999999999</v>
      </c>
      <c r="E38">
        <v>6.4550000000000001</v>
      </c>
      <c r="F38" t="s">
        <v>1091</v>
      </c>
      <c r="G38">
        <v>2020</v>
      </c>
      <c r="H38" t="s">
        <v>1097</v>
      </c>
    </row>
    <row r="39" spans="1:8">
      <c r="A39" t="str">
        <f t="shared" si="0"/>
        <v>CH2020</v>
      </c>
      <c r="B39" t="s">
        <v>1054</v>
      </c>
      <c r="C39">
        <v>126.125</v>
      </c>
      <c r="D39">
        <v>73.802500000000009</v>
      </c>
      <c r="E39">
        <v>10.922499999999999</v>
      </c>
      <c r="F39" t="s">
        <v>1091</v>
      </c>
      <c r="G39">
        <v>2020</v>
      </c>
      <c r="H39" t="s">
        <v>1098</v>
      </c>
    </row>
    <row r="40" spans="1:8">
      <c r="A40" t="str">
        <f t="shared" si="0"/>
        <v>NO2020</v>
      </c>
      <c r="B40" t="s">
        <v>1078</v>
      </c>
      <c r="C40">
        <v>117.2475</v>
      </c>
      <c r="D40">
        <v>96.285000000000011</v>
      </c>
      <c r="E40">
        <v>11.825000000000001</v>
      </c>
      <c r="F40" t="s">
        <v>1091</v>
      </c>
      <c r="G40">
        <v>2020</v>
      </c>
      <c r="H40" t="s">
        <v>1109</v>
      </c>
    </row>
    <row r="41" spans="1:8">
      <c r="A41" t="str">
        <f t="shared" si="0"/>
        <v>DK2020</v>
      </c>
      <c r="B41" t="s">
        <v>1058</v>
      </c>
      <c r="C41">
        <v>116.53999999999999</v>
      </c>
      <c r="D41">
        <v>89.352499999999992</v>
      </c>
      <c r="E41">
        <v>11.0275</v>
      </c>
      <c r="F41" t="s">
        <v>1091</v>
      </c>
      <c r="G41">
        <v>2020</v>
      </c>
      <c r="H41" t="s">
        <v>1100</v>
      </c>
    </row>
    <row r="42" spans="1:8">
      <c r="A42" t="str">
        <f t="shared" si="0"/>
        <v>SE2020</v>
      </c>
      <c r="B42" t="s">
        <v>1083</v>
      </c>
      <c r="C42">
        <v>112.49249999999999</v>
      </c>
      <c r="D42">
        <v>90.080000000000013</v>
      </c>
      <c r="E42">
        <v>11.7775</v>
      </c>
      <c r="F42" t="s">
        <v>1091</v>
      </c>
      <c r="G42">
        <v>2020</v>
      </c>
      <c r="H42" t="s">
        <v>1101</v>
      </c>
    </row>
    <row r="43" spans="1:8">
      <c r="A43" t="str">
        <f t="shared" si="0"/>
        <v>ES2020</v>
      </c>
      <c r="B43" t="s">
        <v>1061</v>
      </c>
      <c r="C43">
        <v>110.17</v>
      </c>
      <c r="D43">
        <v>101.1125</v>
      </c>
      <c r="E43">
        <v>21.65</v>
      </c>
      <c r="F43" t="s">
        <v>1091</v>
      </c>
      <c r="G43">
        <v>2020</v>
      </c>
      <c r="H43" t="s">
        <v>1102</v>
      </c>
    </row>
    <row r="44" spans="1:8">
      <c r="A44" t="str">
        <f t="shared" si="0"/>
        <v>LU2020</v>
      </c>
      <c r="B44" t="s">
        <v>1071</v>
      </c>
      <c r="C44">
        <v>108.425</v>
      </c>
      <c r="D44">
        <v>71.924999999999997</v>
      </c>
      <c r="E44">
        <v>11.537500000000001</v>
      </c>
      <c r="F44" t="s">
        <v>1091</v>
      </c>
      <c r="G44">
        <v>2020</v>
      </c>
      <c r="H44" t="s">
        <v>1103</v>
      </c>
    </row>
    <row r="45" spans="1:8">
      <c r="A45" t="str">
        <f t="shared" si="0"/>
        <v>RO2020</v>
      </c>
      <c r="B45" t="s">
        <v>1081</v>
      </c>
      <c r="C45">
        <v>107.80249999999999</v>
      </c>
      <c r="D45">
        <v>92.265000000000001</v>
      </c>
      <c r="E45">
        <v>9.8875000000000011</v>
      </c>
      <c r="F45" t="s">
        <v>1091</v>
      </c>
      <c r="G45">
        <v>2020</v>
      </c>
      <c r="H45" t="s">
        <v>1104</v>
      </c>
    </row>
    <row r="46" spans="1:8">
      <c r="A46" t="str">
        <f t="shared" si="0"/>
        <v>FR2020</v>
      </c>
      <c r="B46" t="s">
        <v>1063</v>
      </c>
      <c r="C46">
        <v>106.7975</v>
      </c>
      <c r="D46">
        <v>86.347499999999997</v>
      </c>
      <c r="E46">
        <v>25.9175</v>
      </c>
      <c r="F46" t="s">
        <v>1091</v>
      </c>
      <c r="G46">
        <v>2020</v>
      </c>
      <c r="H46" t="s">
        <v>1105</v>
      </c>
    </row>
    <row r="47" spans="1:8">
      <c r="A47" t="str">
        <f t="shared" si="0"/>
        <v>NL2020</v>
      </c>
      <c r="B47" t="s">
        <v>1077</v>
      </c>
      <c r="C47">
        <v>103.69499999999999</v>
      </c>
      <c r="D47">
        <v>60.102499999999999</v>
      </c>
      <c r="E47">
        <v>10.935</v>
      </c>
      <c r="F47" t="s">
        <v>1091</v>
      </c>
      <c r="G47">
        <v>2020</v>
      </c>
      <c r="H47" t="s">
        <v>1106</v>
      </c>
    </row>
    <row r="48" spans="1:8">
      <c r="A48" t="str">
        <f t="shared" si="0"/>
        <v>LI2020</v>
      </c>
      <c r="B48" t="s">
        <v>1069</v>
      </c>
      <c r="C48">
        <v>99.23</v>
      </c>
      <c r="D48">
        <v>69.98</v>
      </c>
      <c r="E48">
        <v>9.4825000000000017</v>
      </c>
      <c r="F48" t="s">
        <v>1091</v>
      </c>
      <c r="G48">
        <v>2020</v>
      </c>
      <c r="H48" t="s">
        <v>1107</v>
      </c>
    </row>
    <row r="49" spans="1:8">
      <c r="A49" t="str">
        <f t="shared" si="0"/>
        <v>HU2020</v>
      </c>
      <c r="B49" t="s">
        <v>1065</v>
      </c>
      <c r="C49">
        <v>98.132499999999993</v>
      </c>
      <c r="D49">
        <v>48.440000000000005</v>
      </c>
      <c r="E49">
        <v>13.604999999999999</v>
      </c>
      <c r="F49" t="s">
        <v>1091</v>
      </c>
      <c r="G49">
        <v>2020</v>
      </c>
      <c r="H49" t="s">
        <v>1108</v>
      </c>
    </row>
    <row r="50" spans="1:8">
      <c r="A50" t="str">
        <f t="shared" si="0"/>
        <v>PT2020</v>
      </c>
      <c r="B50" t="s">
        <v>1080</v>
      </c>
      <c r="C50">
        <v>92.887500000000003</v>
      </c>
      <c r="D50">
        <v>46.297499999999999</v>
      </c>
      <c r="E50">
        <v>14.75</v>
      </c>
      <c r="F50" t="s">
        <v>1091</v>
      </c>
      <c r="G50">
        <v>2020</v>
      </c>
      <c r="H50" t="s">
        <v>1110</v>
      </c>
    </row>
    <row r="51" spans="1:8">
      <c r="A51" t="str">
        <f t="shared" si="0"/>
        <v>MT2020</v>
      </c>
      <c r="B51" t="s">
        <v>1076</v>
      </c>
      <c r="C51">
        <v>88.727500000000006</v>
      </c>
      <c r="D51">
        <v>14.137500000000001</v>
      </c>
      <c r="E51">
        <v>11.18</v>
      </c>
      <c r="F51" t="s">
        <v>1091</v>
      </c>
      <c r="G51">
        <v>2020</v>
      </c>
      <c r="H51" t="s">
        <v>1111</v>
      </c>
    </row>
    <row r="52" spans="1:8">
      <c r="A52" t="str">
        <f t="shared" si="0"/>
        <v>PL2020</v>
      </c>
      <c r="B52" t="s">
        <v>1079</v>
      </c>
      <c r="C52">
        <v>83.362499999999997</v>
      </c>
      <c r="D52">
        <v>33.319999999999993</v>
      </c>
      <c r="E52">
        <v>19.399999999999999</v>
      </c>
      <c r="F52" t="s">
        <v>1091</v>
      </c>
      <c r="G52">
        <v>2020</v>
      </c>
      <c r="H52" t="s">
        <v>1112</v>
      </c>
    </row>
    <row r="53" spans="1:8">
      <c r="A53" t="str">
        <f t="shared" si="0"/>
        <v>BE2020</v>
      </c>
      <c r="B53" t="s">
        <v>1051</v>
      </c>
      <c r="C53">
        <v>83.199999999999989</v>
      </c>
      <c r="D53">
        <v>16.285</v>
      </c>
      <c r="E53">
        <v>15.022500000000001</v>
      </c>
      <c r="F53" t="s">
        <v>1091</v>
      </c>
      <c r="G53">
        <v>2020</v>
      </c>
      <c r="H53" t="s">
        <v>1113</v>
      </c>
    </row>
    <row r="54" spans="1:8">
      <c r="A54" t="str">
        <f t="shared" si="0"/>
        <v>LT2020</v>
      </c>
      <c r="B54" t="s">
        <v>1070</v>
      </c>
      <c r="C54">
        <v>80.922499999999999</v>
      </c>
      <c r="D54">
        <v>82.13</v>
      </c>
      <c r="E54">
        <v>12.200000000000001</v>
      </c>
      <c r="F54" t="s">
        <v>1091</v>
      </c>
      <c r="G54">
        <v>2020</v>
      </c>
      <c r="H54" t="s">
        <v>1114</v>
      </c>
    </row>
    <row r="55" spans="1:8">
      <c r="A55" t="str">
        <f t="shared" si="0"/>
        <v>DE2020</v>
      </c>
      <c r="B55" t="s">
        <v>1057</v>
      </c>
      <c r="C55">
        <v>78.790000000000006</v>
      </c>
      <c r="D55">
        <v>21.700000000000003</v>
      </c>
      <c r="E55">
        <v>19.079999999999998</v>
      </c>
      <c r="F55" t="s">
        <v>1091</v>
      </c>
      <c r="G55">
        <v>2020</v>
      </c>
      <c r="H55" t="s">
        <v>1115</v>
      </c>
    </row>
    <row r="56" spans="1:8">
      <c r="A56" t="str">
        <f t="shared" si="0"/>
        <v>IE2020</v>
      </c>
      <c r="B56" t="s">
        <v>1066</v>
      </c>
      <c r="C56">
        <v>73.27000000000001</v>
      </c>
      <c r="D56">
        <v>23.782500000000002</v>
      </c>
      <c r="E56">
        <v>23.67</v>
      </c>
      <c r="F56" t="s">
        <v>1091</v>
      </c>
      <c r="G56">
        <v>2020</v>
      </c>
      <c r="H56" t="s">
        <v>1116</v>
      </c>
    </row>
    <row r="57" spans="1:8">
      <c r="A57" t="str">
        <f t="shared" si="0"/>
        <v>FI2020</v>
      </c>
      <c r="B57" t="s">
        <v>1062</v>
      </c>
      <c r="C57">
        <v>72.09</v>
      </c>
      <c r="D57">
        <v>32.145000000000003</v>
      </c>
      <c r="E57">
        <v>18.2775</v>
      </c>
      <c r="F57" t="s">
        <v>1091</v>
      </c>
      <c r="G57">
        <v>2020</v>
      </c>
      <c r="H57" t="s">
        <v>1117</v>
      </c>
    </row>
    <row r="58" spans="1:8">
      <c r="A58" t="str">
        <f t="shared" si="0"/>
        <v>LV2020</v>
      </c>
      <c r="B58" t="s">
        <v>1072</v>
      </c>
      <c r="C58">
        <v>68.742500000000007</v>
      </c>
      <c r="D58">
        <v>66.997500000000002</v>
      </c>
      <c r="E58">
        <v>15.8375</v>
      </c>
      <c r="F58" t="s">
        <v>1091</v>
      </c>
      <c r="G58">
        <v>2020</v>
      </c>
      <c r="H58" t="s">
        <v>1118</v>
      </c>
    </row>
    <row r="59" spans="1:8">
      <c r="A59" t="str">
        <f t="shared" si="0"/>
        <v>UK2020</v>
      </c>
      <c r="B59" t="s">
        <v>1088</v>
      </c>
      <c r="C59">
        <v>66.332499999999996</v>
      </c>
      <c r="D59">
        <v>17.305</v>
      </c>
      <c r="E59">
        <v>20</v>
      </c>
      <c r="F59" t="s">
        <v>1091</v>
      </c>
      <c r="G59">
        <v>2020</v>
      </c>
      <c r="H59" t="s">
        <v>1119</v>
      </c>
    </row>
    <row r="60" spans="1:8">
      <c r="A60" t="str">
        <f t="shared" si="0"/>
        <v>EE2020</v>
      </c>
      <c r="B60" t="s">
        <v>1059</v>
      </c>
      <c r="C60">
        <v>59.717500000000001</v>
      </c>
      <c r="D60">
        <v>45.802500000000002</v>
      </c>
      <c r="E60">
        <v>11.209999999999999</v>
      </c>
      <c r="F60" t="s">
        <v>1091</v>
      </c>
      <c r="G60">
        <v>2020</v>
      </c>
      <c r="H60" t="s">
        <v>1120</v>
      </c>
    </row>
    <row r="61" spans="1:8">
      <c r="A61" t="str">
        <f t="shared" si="0"/>
        <v>SI2020</v>
      </c>
      <c r="B61" t="s">
        <v>1084</v>
      </c>
      <c r="C61">
        <v>57.02</v>
      </c>
      <c r="D61">
        <v>21.592500000000001</v>
      </c>
      <c r="E61">
        <v>14.0825</v>
      </c>
      <c r="F61" t="s">
        <v>1091</v>
      </c>
      <c r="G61">
        <v>2020</v>
      </c>
      <c r="H61" t="s">
        <v>1126</v>
      </c>
    </row>
    <row r="62" spans="1:8">
      <c r="A62" t="str">
        <f t="shared" si="0"/>
        <v>IT2020</v>
      </c>
      <c r="B62" t="s">
        <v>1068</v>
      </c>
      <c r="C62">
        <v>55.695</v>
      </c>
      <c r="D62">
        <v>23.637499999999999</v>
      </c>
      <c r="E62">
        <v>26.232500000000002</v>
      </c>
      <c r="F62" t="s">
        <v>1091</v>
      </c>
      <c r="G62">
        <v>2020</v>
      </c>
      <c r="H62" t="s">
        <v>1121</v>
      </c>
    </row>
    <row r="63" spans="1:8">
      <c r="A63" t="str">
        <f t="shared" si="0"/>
        <v>SK2020</v>
      </c>
      <c r="B63" t="s">
        <v>1085</v>
      </c>
      <c r="C63">
        <v>54.454999999999998</v>
      </c>
      <c r="D63">
        <v>23.04</v>
      </c>
      <c r="E63">
        <v>18.754999999999999</v>
      </c>
      <c r="F63" t="s">
        <v>1091</v>
      </c>
      <c r="G63">
        <v>2020</v>
      </c>
      <c r="H63" t="s">
        <v>1122</v>
      </c>
    </row>
    <row r="64" spans="1:8">
      <c r="A64" t="str">
        <f t="shared" si="0"/>
        <v>AT2020</v>
      </c>
      <c r="B64" t="s">
        <v>1050</v>
      </c>
      <c r="C64">
        <v>52.41</v>
      </c>
      <c r="D64">
        <v>14.305</v>
      </c>
      <c r="E64">
        <v>17.962499999999999</v>
      </c>
      <c r="F64" t="s">
        <v>1091</v>
      </c>
      <c r="G64">
        <v>2020</v>
      </c>
      <c r="H64" t="s">
        <v>1123</v>
      </c>
    </row>
    <row r="65" spans="1:8">
      <c r="A65" t="str">
        <f t="shared" si="0"/>
        <v>ME2020</v>
      </c>
      <c r="B65" t="s">
        <v>1074</v>
      </c>
      <c r="C65">
        <v>48.085000000000001</v>
      </c>
      <c r="D65">
        <v>7.24</v>
      </c>
      <c r="E65">
        <v>13.907500000000001</v>
      </c>
      <c r="F65" t="s">
        <v>1091</v>
      </c>
      <c r="G65">
        <v>2020</v>
      </c>
      <c r="H65" t="s">
        <v>1123</v>
      </c>
    </row>
    <row r="66" spans="1:8">
      <c r="A66" t="str">
        <f t="shared" si="0"/>
        <v>RS2020</v>
      </c>
      <c r="B66" t="s">
        <v>1082</v>
      </c>
      <c r="C66">
        <v>48.025000000000006</v>
      </c>
      <c r="D66">
        <v>14.385000000000002</v>
      </c>
      <c r="E66">
        <v>14.6425</v>
      </c>
      <c r="F66" t="s">
        <v>1091</v>
      </c>
      <c r="G66">
        <v>2020</v>
      </c>
      <c r="H66" t="s">
        <v>1124</v>
      </c>
    </row>
    <row r="67" spans="1:8">
      <c r="A67" t="str">
        <f t="shared" ref="A67:A130" si="1">_xlfn.CONCAT(LEFT(B67,2),G67)</f>
        <v>BG2020</v>
      </c>
      <c r="B67" t="s">
        <v>1052</v>
      </c>
      <c r="C67">
        <v>46.034999999999997</v>
      </c>
      <c r="D67">
        <v>37.484999999999999</v>
      </c>
      <c r="E67">
        <v>9.9250000000000007</v>
      </c>
      <c r="F67" t="s">
        <v>1091</v>
      </c>
      <c r="G67">
        <v>2020</v>
      </c>
      <c r="H67" t="s">
        <v>1125</v>
      </c>
    </row>
    <row r="68" spans="1:8">
      <c r="A68" t="str">
        <f t="shared" si="1"/>
        <v>CZ2020</v>
      </c>
      <c r="B68" t="s">
        <v>1056</v>
      </c>
      <c r="C68">
        <v>44.254999999999995</v>
      </c>
      <c r="D68">
        <v>22.332499999999996</v>
      </c>
      <c r="E68">
        <v>17.047499999999999</v>
      </c>
      <c r="F68" t="s">
        <v>1091</v>
      </c>
      <c r="G68">
        <v>2020</v>
      </c>
      <c r="H68" t="s">
        <v>1127</v>
      </c>
    </row>
    <row r="69" spans="1:8">
      <c r="A69" t="str">
        <f t="shared" si="1"/>
        <v>HR2020</v>
      </c>
      <c r="B69" t="s">
        <v>1064</v>
      </c>
      <c r="C69">
        <v>31.994999999999997</v>
      </c>
      <c r="D69">
        <v>14.975</v>
      </c>
      <c r="E69">
        <v>24.455000000000002</v>
      </c>
      <c r="F69" t="s">
        <v>1091</v>
      </c>
      <c r="G69">
        <v>2020</v>
      </c>
      <c r="H69" t="s">
        <v>1128</v>
      </c>
    </row>
    <row r="70" spans="1:8">
      <c r="A70" t="str">
        <f t="shared" si="1"/>
        <v>EL2020</v>
      </c>
      <c r="B70" t="s">
        <v>1060</v>
      </c>
      <c r="C70">
        <v>25.2775</v>
      </c>
      <c r="D70">
        <v>5.1749999999999998</v>
      </c>
      <c r="E70">
        <v>33.35</v>
      </c>
      <c r="F70" t="s">
        <v>1091</v>
      </c>
      <c r="G70">
        <v>2020</v>
      </c>
      <c r="H70" t="s">
        <v>1129</v>
      </c>
    </row>
    <row r="71" spans="1:8">
      <c r="A71" t="str">
        <f t="shared" si="1"/>
        <v>CY2020</v>
      </c>
      <c r="B71" t="s">
        <v>1055</v>
      </c>
      <c r="C71">
        <v>24.642500000000002</v>
      </c>
      <c r="D71">
        <v>7.6275000000000004</v>
      </c>
      <c r="E71">
        <v>19.982500000000002</v>
      </c>
      <c r="F71" t="s">
        <v>1091</v>
      </c>
      <c r="G71">
        <v>2020</v>
      </c>
      <c r="H71" t="s">
        <v>1130</v>
      </c>
    </row>
    <row r="72" spans="1:8">
      <c r="A72" t="str">
        <f t="shared" si="1"/>
        <v>MK2020</v>
      </c>
      <c r="B72" t="s">
        <v>1075</v>
      </c>
      <c r="C72">
        <v>24.155000000000001</v>
      </c>
      <c r="D72">
        <v>13.444999999999999</v>
      </c>
      <c r="E72">
        <v>22.772500000000001</v>
      </c>
      <c r="F72" t="s">
        <v>1091</v>
      </c>
      <c r="G72">
        <v>2020</v>
      </c>
      <c r="H72" t="s">
        <v>1131</v>
      </c>
    </row>
    <row r="73" spans="1:8">
      <c r="A73" t="str">
        <f t="shared" si="1"/>
        <v>TR2020</v>
      </c>
      <c r="B73" t="s">
        <v>1086</v>
      </c>
      <c r="C73">
        <v>22.98</v>
      </c>
      <c r="D73">
        <v>5.3550000000000004</v>
      </c>
      <c r="E73">
        <v>22.89</v>
      </c>
      <c r="F73" t="s">
        <v>1091</v>
      </c>
      <c r="G73">
        <v>2020</v>
      </c>
      <c r="H73" t="s">
        <v>1132</v>
      </c>
    </row>
    <row r="74" spans="1:8">
      <c r="A74" t="str">
        <f t="shared" si="1"/>
        <v>AL2020</v>
      </c>
      <c r="B74" t="s">
        <v>1049</v>
      </c>
      <c r="C74">
        <v>21.95</v>
      </c>
      <c r="D74">
        <v>11.26</v>
      </c>
      <c r="E74">
        <v>19.732499999999998</v>
      </c>
      <c r="F74" t="s">
        <v>1091</v>
      </c>
      <c r="G74">
        <v>2020</v>
      </c>
      <c r="H74" t="s">
        <v>1133</v>
      </c>
    </row>
    <row r="75" spans="1:8">
      <c r="A75" t="str">
        <f t="shared" si="1"/>
        <v>IS2021</v>
      </c>
      <c r="B75" t="s">
        <v>1067</v>
      </c>
      <c r="C75">
        <v>179.67249999999999</v>
      </c>
      <c r="D75">
        <v>162.72999999999999</v>
      </c>
      <c r="E75">
        <v>5.5175000000000001</v>
      </c>
      <c r="F75" t="s">
        <v>1092</v>
      </c>
      <c r="G75">
        <v>2021</v>
      </c>
      <c r="H75" t="s">
        <v>1097</v>
      </c>
    </row>
    <row r="76" spans="1:8">
      <c r="A76" t="str">
        <f t="shared" si="1"/>
        <v>CH2021</v>
      </c>
      <c r="B76" t="s">
        <v>1054</v>
      </c>
      <c r="C76">
        <v>172.35</v>
      </c>
      <c r="D76">
        <v>100.06500000000001</v>
      </c>
      <c r="E76">
        <v>9.8925000000000001</v>
      </c>
      <c r="F76" t="s">
        <v>1092</v>
      </c>
      <c r="G76">
        <v>2021</v>
      </c>
      <c r="H76" t="s">
        <v>1098</v>
      </c>
    </row>
    <row r="77" spans="1:8">
      <c r="A77" t="str">
        <f t="shared" si="1"/>
        <v>DK2021</v>
      </c>
      <c r="B77" t="s">
        <v>1058</v>
      </c>
      <c r="C77">
        <v>167.07249999999999</v>
      </c>
      <c r="D77">
        <v>117.95249999999999</v>
      </c>
      <c r="E77">
        <v>10.3225</v>
      </c>
      <c r="F77" t="s">
        <v>1092</v>
      </c>
      <c r="G77">
        <v>2021</v>
      </c>
      <c r="H77" t="s">
        <v>1109</v>
      </c>
    </row>
    <row r="78" spans="1:8">
      <c r="A78" t="str">
        <f t="shared" si="1"/>
        <v>FR2021</v>
      </c>
      <c r="B78" t="s">
        <v>1063</v>
      </c>
      <c r="C78">
        <v>161.20499999999998</v>
      </c>
      <c r="D78">
        <v>121.3125</v>
      </c>
      <c r="E78">
        <v>22.234999999999999</v>
      </c>
      <c r="F78" t="s">
        <v>1092</v>
      </c>
      <c r="G78">
        <v>2021</v>
      </c>
      <c r="H78" t="s">
        <v>1100</v>
      </c>
    </row>
    <row r="79" spans="1:8">
      <c r="A79" t="str">
        <f t="shared" si="1"/>
        <v>RO2021</v>
      </c>
      <c r="B79" t="s">
        <v>1081</v>
      </c>
      <c r="C79">
        <v>157.94</v>
      </c>
      <c r="D79">
        <v>130.18</v>
      </c>
      <c r="E79">
        <v>8.1300000000000008</v>
      </c>
      <c r="F79" t="s">
        <v>1092</v>
      </c>
      <c r="G79">
        <v>2021</v>
      </c>
      <c r="H79" t="s">
        <v>1101</v>
      </c>
    </row>
    <row r="80" spans="1:8">
      <c r="A80" t="str">
        <f t="shared" si="1"/>
        <v>ES2021</v>
      </c>
      <c r="B80" t="s">
        <v>1061</v>
      </c>
      <c r="C80">
        <v>156.05500000000001</v>
      </c>
      <c r="D80">
        <v>135.14999999999998</v>
      </c>
      <c r="E80">
        <v>18.7225</v>
      </c>
      <c r="F80" t="s">
        <v>1092</v>
      </c>
      <c r="G80">
        <v>2021</v>
      </c>
      <c r="H80" t="s">
        <v>1102</v>
      </c>
    </row>
    <row r="81" spans="1:8">
      <c r="A81" t="str">
        <f t="shared" si="1"/>
        <v>LU2021</v>
      </c>
      <c r="B81" t="s">
        <v>1071</v>
      </c>
      <c r="C81">
        <v>147.54249999999999</v>
      </c>
      <c r="D81">
        <v>96.16</v>
      </c>
      <c r="E81">
        <v>9.2799999999999994</v>
      </c>
      <c r="F81" t="s">
        <v>1092</v>
      </c>
      <c r="G81">
        <v>2021</v>
      </c>
      <c r="H81" t="s">
        <v>1103</v>
      </c>
    </row>
    <row r="82" spans="1:8">
      <c r="A82" t="str">
        <f t="shared" si="1"/>
        <v>NO2021</v>
      </c>
      <c r="B82" t="s">
        <v>1078</v>
      </c>
      <c r="C82">
        <v>144.60000000000002</v>
      </c>
      <c r="D82">
        <v>116.285</v>
      </c>
      <c r="E82">
        <v>11.0625</v>
      </c>
      <c r="F82" t="s">
        <v>1092</v>
      </c>
      <c r="G82">
        <v>2021</v>
      </c>
      <c r="H82" t="s">
        <v>1104</v>
      </c>
    </row>
    <row r="83" spans="1:8">
      <c r="A83" t="str">
        <f t="shared" si="1"/>
        <v>HU2021</v>
      </c>
      <c r="B83" t="s">
        <v>1065</v>
      </c>
      <c r="C83">
        <v>143.655</v>
      </c>
      <c r="D83">
        <v>69.514999999999986</v>
      </c>
      <c r="E83">
        <v>12.762499999999999</v>
      </c>
      <c r="F83" t="s">
        <v>1092</v>
      </c>
      <c r="G83">
        <v>2021</v>
      </c>
      <c r="H83" t="s">
        <v>1105</v>
      </c>
    </row>
    <row r="84" spans="1:8">
      <c r="A84" t="str">
        <f t="shared" si="1"/>
        <v>SE2021</v>
      </c>
      <c r="B84" t="s">
        <v>1083</v>
      </c>
      <c r="C84">
        <v>139.82500000000002</v>
      </c>
      <c r="D84">
        <v>110.88500000000001</v>
      </c>
      <c r="E84">
        <v>11.74</v>
      </c>
      <c r="F84" t="s">
        <v>1092</v>
      </c>
      <c r="G84">
        <v>2021</v>
      </c>
      <c r="H84" t="s">
        <v>1106</v>
      </c>
    </row>
    <row r="85" spans="1:8">
      <c r="A85" t="str">
        <f t="shared" si="1"/>
        <v>NL2021</v>
      </c>
      <c r="B85" t="s">
        <v>1077</v>
      </c>
      <c r="C85">
        <v>134.54</v>
      </c>
      <c r="D85">
        <v>73.430000000000007</v>
      </c>
      <c r="E85">
        <v>10.985000000000001</v>
      </c>
      <c r="F85" t="s">
        <v>1092</v>
      </c>
      <c r="G85">
        <v>2021</v>
      </c>
      <c r="H85" t="s">
        <v>1107</v>
      </c>
    </row>
    <row r="86" spans="1:8">
      <c r="A86" t="str">
        <f t="shared" si="1"/>
        <v>LI2021</v>
      </c>
      <c r="B86" t="s">
        <v>1069</v>
      </c>
      <c r="C86">
        <v>132.66250000000002</v>
      </c>
      <c r="D86">
        <v>100.16</v>
      </c>
      <c r="E86">
        <v>7.5449999999999999</v>
      </c>
      <c r="F86" t="s">
        <v>1092</v>
      </c>
      <c r="G86">
        <v>2021</v>
      </c>
      <c r="H86" t="s">
        <v>1108</v>
      </c>
    </row>
    <row r="87" spans="1:8">
      <c r="A87" t="str">
        <f t="shared" si="1"/>
        <v>PT2021</v>
      </c>
      <c r="B87" t="s">
        <v>1080</v>
      </c>
      <c r="C87">
        <v>127.5675</v>
      </c>
      <c r="D87">
        <v>57.407499999999999</v>
      </c>
      <c r="E87">
        <v>13.587499999999999</v>
      </c>
      <c r="F87" t="s">
        <v>1092</v>
      </c>
      <c r="G87">
        <v>2021</v>
      </c>
      <c r="H87" t="s">
        <v>1110</v>
      </c>
    </row>
    <row r="88" spans="1:8">
      <c r="A88" t="str">
        <f t="shared" si="1"/>
        <v>PL2021</v>
      </c>
      <c r="B88" t="s">
        <v>1079</v>
      </c>
      <c r="C88">
        <v>123.83499999999999</v>
      </c>
      <c r="D88">
        <v>47.464999999999996</v>
      </c>
      <c r="E88">
        <v>16.3825</v>
      </c>
      <c r="F88" t="s">
        <v>1092</v>
      </c>
      <c r="G88">
        <v>2021</v>
      </c>
      <c r="H88" t="s">
        <v>1111</v>
      </c>
    </row>
    <row r="89" spans="1:8">
      <c r="A89" t="str">
        <f t="shared" si="1"/>
        <v>MT2021</v>
      </c>
      <c r="B89" t="s">
        <v>1076</v>
      </c>
      <c r="C89">
        <v>120.07750000000001</v>
      </c>
      <c r="D89">
        <v>18.682500000000001</v>
      </c>
      <c r="E89">
        <v>10.119999999999999</v>
      </c>
      <c r="F89" t="s">
        <v>1092</v>
      </c>
      <c r="G89">
        <v>2021</v>
      </c>
      <c r="H89" t="s">
        <v>1112</v>
      </c>
    </row>
    <row r="90" spans="1:8">
      <c r="A90" t="str">
        <f t="shared" si="1"/>
        <v>BE2021</v>
      </c>
      <c r="B90" t="s">
        <v>1051</v>
      </c>
      <c r="C90">
        <v>108.85000000000001</v>
      </c>
      <c r="D90">
        <v>18.557500000000001</v>
      </c>
      <c r="E90">
        <v>14.265000000000001</v>
      </c>
      <c r="F90" t="s">
        <v>1092</v>
      </c>
      <c r="G90">
        <v>2021</v>
      </c>
      <c r="H90" t="s">
        <v>1113</v>
      </c>
    </row>
    <row r="91" spans="1:8">
      <c r="A91" t="str">
        <f t="shared" si="1"/>
        <v>IE2021</v>
      </c>
      <c r="B91" t="s">
        <v>1066</v>
      </c>
      <c r="C91">
        <v>104.12</v>
      </c>
      <c r="D91">
        <v>28.715</v>
      </c>
      <c r="E91">
        <v>20.987500000000001</v>
      </c>
      <c r="F91" t="s">
        <v>1092</v>
      </c>
      <c r="G91">
        <v>2021</v>
      </c>
      <c r="H91" t="s">
        <v>1114</v>
      </c>
    </row>
    <row r="92" spans="1:8">
      <c r="A92" t="str">
        <f t="shared" si="1"/>
        <v>FI2021</v>
      </c>
      <c r="B92" t="s">
        <v>1062</v>
      </c>
      <c r="C92">
        <v>103.03749999999999</v>
      </c>
      <c r="D92">
        <v>43.524999999999999</v>
      </c>
      <c r="E92">
        <v>16.512499999999999</v>
      </c>
      <c r="F92" t="s">
        <v>1092</v>
      </c>
      <c r="G92">
        <v>2021</v>
      </c>
      <c r="H92" t="s">
        <v>1115</v>
      </c>
    </row>
    <row r="93" spans="1:8">
      <c r="A93" t="str">
        <f t="shared" si="1"/>
        <v>LT2021</v>
      </c>
      <c r="B93" t="s">
        <v>1070</v>
      </c>
      <c r="C93">
        <v>102.425</v>
      </c>
      <c r="D93">
        <v>95.667500000000004</v>
      </c>
      <c r="E93">
        <v>12.365</v>
      </c>
      <c r="F93" t="s">
        <v>1092</v>
      </c>
      <c r="G93">
        <v>2021</v>
      </c>
      <c r="H93" t="s">
        <v>1116</v>
      </c>
    </row>
    <row r="94" spans="1:8">
      <c r="A94" t="str">
        <f t="shared" si="1"/>
        <v>DE2021</v>
      </c>
      <c r="B94" t="s">
        <v>1057</v>
      </c>
      <c r="C94">
        <v>101.14</v>
      </c>
      <c r="D94">
        <v>26.93</v>
      </c>
      <c r="E94">
        <v>17.545000000000002</v>
      </c>
      <c r="F94" t="s">
        <v>1092</v>
      </c>
      <c r="G94">
        <v>2021</v>
      </c>
      <c r="H94" t="s">
        <v>1117</v>
      </c>
    </row>
    <row r="95" spans="1:8">
      <c r="A95" t="str">
        <f t="shared" si="1"/>
        <v>LV2021</v>
      </c>
      <c r="B95" t="s">
        <v>1072</v>
      </c>
      <c r="C95">
        <v>93.662499999999994</v>
      </c>
      <c r="D95">
        <v>85.55</v>
      </c>
      <c r="E95">
        <v>15.080000000000002</v>
      </c>
      <c r="F95" t="s">
        <v>1092</v>
      </c>
      <c r="G95">
        <v>2021</v>
      </c>
      <c r="H95" t="s">
        <v>1118</v>
      </c>
    </row>
    <row r="96" spans="1:8">
      <c r="A96" t="str">
        <f t="shared" si="1"/>
        <v>UK2021</v>
      </c>
      <c r="B96" t="s">
        <v>1088</v>
      </c>
      <c r="C96">
        <v>92.21</v>
      </c>
      <c r="D96">
        <v>23.805</v>
      </c>
      <c r="E96">
        <v>19.04</v>
      </c>
      <c r="F96" t="s">
        <v>1092</v>
      </c>
      <c r="G96">
        <v>2021</v>
      </c>
      <c r="H96" t="s">
        <v>1119</v>
      </c>
    </row>
    <row r="97" spans="1:8">
      <c r="A97" t="str">
        <f t="shared" si="1"/>
        <v>SI2021</v>
      </c>
      <c r="B97" t="s">
        <v>1084</v>
      </c>
      <c r="C97">
        <v>82.422499999999999</v>
      </c>
      <c r="D97">
        <v>36.287500000000001</v>
      </c>
      <c r="E97">
        <v>12.212500000000002</v>
      </c>
      <c r="F97" t="s">
        <v>1092</v>
      </c>
      <c r="G97">
        <v>2021</v>
      </c>
      <c r="H97" t="s">
        <v>1126</v>
      </c>
    </row>
    <row r="98" spans="1:8">
      <c r="A98" t="str">
        <f t="shared" si="1"/>
        <v>SK2021</v>
      </c>
      <c r="B98" t="s">
        <v>1085</v>
      </c>
      <c r="C98">
        <v>81.355000000000004</v>
      </c>
      <c r="D98">
        <v>31.577500000000001</v>
      </c>
      <c r="E98">
        <v>15.557499999999999</v>
      </c>
      <c r="F98" t="s">
        <v>1092</v>
      </c>
      <c r="G98">
        <v>2021</v>
      </c>
      <c r="H98" t="s">
        <v>1121</v>
      </c>
    </row>
    <row r="99" spans="1:8">
      <c r="A99" t="str">
        <f t="shared" si="1"/>
        <v>EE2021</v>
      </c>
      <c r="B99" t="s">
        <v>1059</v>
      </c>
      <c r="C99">
        <v>76.385000000000005</v>
      </c>
      <c r="D99">
        <v>58.34</v>
      </c>
      <c r="E99">
        <v>10.690000000000001</v>
      </c>
      <c r="F99" t="s">
        <v>1092</v>
      </c>
      <c r="G99">
        <v>2021</v>
      </c>
      <c r="H99" t="s">
        <v>1122</v>
      </c>
    </row>
    <row r="100" spans="1:8">
      <c r="A100" t="str">
        <f t="shared" si="1"/>
        <v>BG2021</v>
      </c>
      <c r="B100" t="s">
        <v>1052</v>
      </c>
      <c r="C100">
        <v>64.512500000000003</v>
      </c>
      <c r="D100">
        <v>52.54</v>
      </c>
      <c r="E100">
        <v>8.6775000000000002</v>
      </c>
      <c r="F100" t="s">
        <v>1092</v>
      </c>
      <c r="G100">
        <v>2021</v>
      </c>
      <c r="H100" t="s">
        <v>1123</v>
      </c>
    </row>
    <row r="101" spans="1:8">
      <c r="A101" t="str">
        <f t="shared" si="1"/>
        <v>CZ2021</v>
      </c>
      <c r="B101" t="s">
        <v>1056</v>
      </c>
      <c r="C101">
        <v>63.76</v>
      </c>
      <c r="D101">
        <v>29.255000000000003</v>
      </c>
      <c r="E101">
        <v>15.9025</v>
      </c>
      <c r="F101" t="s">
        <v>1092</v>
      </c>
      <c r="G101">
        <v>2021</v>
      </c>
      <c r="H101" t="s">
        <v>1123</v>
      </c>
    </row>
    <row r="102" spans="1:8">
      <c r="A102" t="str">
        <f t="shared" si="1"/>
        <v>RS2021</v>
      </c>
      <c r="B102" t="s">
        <v>1082</v>
      </c>
      <c r="C102">
        <v>62.942500000000003</v>
      </c>
      <c r="D102">
        <v>19.4925</v>
      </c>
      <c r="E102">
        <v>13.204999999999998</v>
      </c>
      <c r="F102" t="s">
        <v>1092</v>
      </c>
      <c r="G102">
        <v>2021</v>
      </c>
      <c r="H102" t="s">
        <v>1124</v>
      </c>
    </row>
    <row r="103" spans="1:8">
      <c r="A103" t="str">
        <f t="shared" si="1"/>
        <v>ME2021</v>
      </c>
      <c r="B103" t="s">
        <v>1074</v>
      </c>
      <c r="C103">
        <v>55.42</v>
      </c>
      <c r="D103">
        <v>9.15</v>
      </c>
      <c r="E103">
        <v>12.705</v>
      </c>
      <c r="F103" t="s">
        <v>1092</v>
      </c>
      <c r="G103">
        <v>2021</v>
      </c>
      <c r="H103" t="s">
        <v>1125</v>
      </c>
    </row>
    <row r="104" spans="1:8">
      <c r="A104" t="str">
        <f t="shared" si="1"/>
        <v>HR2021</v>
      </c>
      <c r="B104" t="s">
        <v>1064</v>
      </c>
      <c r="C104">
        <v>51.325000000000003</v>
      </c>
      <c r="D104">
        <v>26.504999999999995</v>
      </c>
      <c r="E104">
        <v>18.732500000000002</v>
      </c>
      <c r="F104" t="s">
        <v>1092</v>
      </c>
      <c r="G104">
        <v>2021</v>
      </c>
      <c r="H104" t="s">
        <v>1127</v>
      </c>
    </row>
    <row r="105" spans="1:8">
      <c r="A105" t="str">
        <f t="shared" si="1"/>
        <v>CY2021</v>
      </c>
      <c r="B105" t="s">
        <v>1055</v>
      </c>
      <c r="C105">
        <v>39.167500000000004</v>
      </c>
      <c r="D105">
        <v>14.6625</v>
      </c>
      <c r="E105">
        <v>16.967500000000001</v>
      </c>
      <c r="F105" t="s">
        <v>1092</v>
      </c>
      <c r="G105">
        <v>2021</v>
      </c>
      <c r="H105" t="s">
        <v>1128</v>
      </c>
    </row>
    <row r="106" spans="1:8">
      <c r="A106" t="str">
        <f t="shared" si="1"/>
        <v>EL2021</v>
      </c>
      <c r="B106" t="s">
        <v>1060</v>
      </c>
      <c r="C106">
        <v>34.077500000000001</v>
      </c>
      <c r="D106">
        <v>6.8525</v>
      </c>
      <c r="E106">
        <v>24.667499999999997</v>
      </c>
      <c r="F106" t="s">
        <v>1092</v>
      </c>
      <c r="G106">
        <v>2021</v>
      </c>
      <c r="H106" t="s">
        <v>1129</v>
      </c>
    </row>
    <row r="107" spans="1:8">
      <c r="A107" t="str">
        <f t="shared" si="1"/>
        <v>AL2021</v>
      </c>
      <c r="B107" t="s">
        <v>1049</v>
      </c>
      <c r="C107">
        <v>33.545000000000002</v>
      </c>
      <c r="D107">
        <v>15.065</v>
      </c>
      <c r="E107">
        <v>15.837499999999999</v>
      </c>
      <c r="F107" t="s">
        <v>1092</v>
      </c>
      <c r="G107">
        <v>2021</v>
      </c>
      <c r="H107" t="s">
        <v>1130</v>
      </c>
    </row>
    <row r="108" spans="1:8">
      <c r="A108" t="str">
        <f t="shared" si="1"/>
        <v>TR2021</v>
      </c>
      <c r="B108" t="s">
        <v>1086</v>
      </c>
      <c r="C108">
        <v>32.4</v>
      </c>
      <c r="D108">
        <v>7.72</v>
      </c>
      <c r="E108">
        <v>18.239999999999998</v>
      </c>
      <c r="F108" t="s">
        <v>1092</v>
      </c>
      <c r="G108">
        <v>2021</v>
      </c>
      <c r="H108" t="s">
        <v>1131</v>
      </c>
    </row>
    <row r="109" spans="1:8">
      <c r="A109" t="str">
        <f t="shared" si="1"/>
        <v>MK2021</v>
      </c>
      <c r="B109" t="s">
        <v>1075</v>
      </c>
      <c r="C109">
        <v>29.912500000000001</v>
      </c>
      <c r="D109">
        <v>17.355</v>
      </c>
      <c r="E109">
        <v>18.265000000000001</v>
      </c>
      <c r="F109" t="s">
        <v>1092</v>
      </c>
      <c r="G109">
        <v>2021</v>
      </c>
      <c r="H109" t="s">
        <v>1132</v>
      </c>
    </row>
    <row r="110" spans="1:8">
      <c r="A110" t="str">
        <f t="shared" si="1"/>
        <v>IS2022</v>
      </c>
      <c r="B110" t="s">
        <v>1067</v>
      </c>
      <c r="C110">
        <v>210.63</v>
      </c>
      <c r="D110">
        <v>187.79</v>
      </c>
      <c r="E110">
        <v>5.875</v>
      </c>
      <c r="F110" t="s">
        <v>1093</v>
      </c>
      <c r="G110">
        <v>2022</v>
      </c>
      <c r="H110" t="s">
        <v>1097</v>
      </c>
    </row>
    <row r="111" spans="1:8">
      <c r="A111" t="str">
        <f t="shared" si="1"/>
        <v>CH2022</v>
      </c>
      <c r="B111" t="s">
        <v>1054</v>
      </c>
      <c r="C111">
        <v>199.15</v>
      </c>
      <c r="D111">
        <v>115.965</v>
      </c>
      <c r="E111">
        <v>9.7950000000000017</v>
      </c>
      <c r="F111" t="s">
        <v>1093</v>
      </c>
      <c r="G111">
        <v>2022</v>
      </c>
      <c r="H111" t="s">
        <v>1098</v>
      </c>
    </row>
    <row r="112" spans="1:8">
      <c r="A112" t="str">
        <f t="shared" si="1"/>
        <v>FR2022</v>
      </c>
      <c r="B112" t="s">
        <v>1063</v>
      </c>
      <c r="C112">
        <v>196.72500000000002</v>
      </c>
      <c r="D112">
        <v>151.19999999999999</v>
      </c>
      <c r="E112">
        <v>19.66</v>
      </c>
      <c r="F112" t="s">
        <v>1093</v>
      </c>
      <c r="G112">
        <v>2022</v>
      </c>
      <c r="H112" t="s">
        <v>1109</v>
      </c>
    </row>
    <row r="113" spans="1:8">
      <c r="A113" t="str">
        <f t="shared" si="1"/>
        <v>DK2022</v>
      </c>
      <c r="B113" t="s">
        <v>1058</v>
      </c>
      <c r="C113">
        <v>187.755</v>
      </c>
      <c r="D113">
        <v>134.29</v>
      </c>
      <c r="E113">
        <v>9.9750000000000014</v>
      </c>
      <c r="F113" t="s">
        <v>1093</v>
      </c>
      <c r="G113">
        <v>2022</v>
      </c>
      <c r="H113" t="s">
        <v>1100</v>
      </c>
    </row>
    <row r="114" spans="1:8">
      <c r="A114" t="str">
        <f t="shared" si="1"/>
        <v>RO2022</v>
      </c>
      <c r="B114" t="s">
        <v>1081</v>
      </c>
      <c r="C114">
        <v>181.89499999999998</v>
      </c>
      <c r="D114">
        <v>153.905</v>
      </c>
      <c r="E114">
        <v>8.2949999999999999</v>
      </c>
      <c r="F114" t="s">
        <v>1093</v>
      </c>
      <c r="G114">
        <v>2022</v>
      </c>
      <c r="H114" t="s">
        <v>1101</v>
      </c>
    </row>
    <row r="115" spans="1:8">
      <c r="A115" t="str">
        <f t="shared" si="1"/>
        <v>ES2022</v>
      </c>
      <c r="B115" t="s">
        <v>1061</v>
      </c>
      <c r="C115">
        <v>178.32499999999999</v>
      </c>
      <c r="D115">
        <v>155.13</v>
      </c>
      <c r="E115">
        <v>17.555</v>
      </c>
      <c r="F115" t="s">
        <v>1093</v>
      </c>
      <c r="G115">
        <v>2022</v>
      </c>
      <c r="H115" t="s">
        <v>1102</v>
      </c>
    </row>
    <row r="116" spans="1:8">
      <c r="A116" t="str">
        <f t="shared" si="1"/>
        <v>HU2022</v>
      </c>
      <c r="B116" t="s">
        <v>1065</v>
      </c>
      <c r="C116">
        <v>168.3</v>
      </c>
      <c r="D116">
        <v>83.615000000000009</v>
      </c>
      <c r="E116">
        <v>13.015000000000001</v>
      </c>
      <c r="F116" t="s">
        <v>1093</v>
      </c>
      <c r="G116">
        <v>2022</v>
      </c>
      <c r="H116" t="s">
        <v>1103</v>
      </c>
    </row>
    <row r="117" spans="1:8">
      <c r="A117" t="str">
        <f t="shared" si="1"/>
        <v>LI2022</v>
      </c>
      <c r="B117" t="s">
        <v>1069</v>
      </c>
      <c r="C117">
        <v>167.34</v>
      </c>
      <c r="D117">
        <v>141.58500000000001</v>
      </c>
      <c r="E117">
        <v>5.74</v>
      </c>
      <c r="F117" t="s">
        <v>1093</v>
      </c>
      <c r="G117">
        <v>2022</v>
      </c>
      <c r="H117" t="s">
        <v>1104</v>
      </c>
    </row>
    <row r="118" spans="1:8">
      <c r="A118" t="str">
        <f t="shared" si="1"/>
        <v>LU2022</v>
      </c>
      <c r="B118" t="s">
        <v>1071</v>
      </c>
      <c r="C118">
        <v>167.2</v>
      </c>
      <c r="D118">
        <v>106.59</v>
      </c>
      <c r="E118">
        <v>9.3249999999999993</v>
      </c>
      <c r="F118" t="s">
        <v>1093</v>
      </c>
      <c r="G118">
        <v>2022</v>
      </c>
      <c r="H118" t="s">
        <v>1105</v>
      </c>
    </row>
    <row r="119" spans="1:8">
      <c r="A119" t="str">
        <f t="shared" si="1"/>
        <v>PT2022</v>
      </c>
      <c r="B119" t="s">
        <v>1080</v>
      </c>
      <c r="C119">
        <v>161.53</v>
      </c>
      <c r="D119">
        <v>70.185000000000002</v>
      </c>
      <c r="E119">
        <v>11.309999999999999</v>
      </c>
      <c r="F119" t="s">
        <v>1093</v>
      </c>
      <c r="G119">
        <v>2022</v>
      </c>
      <c r="H119" t="s">
        <v>1106</v>
      </c>
    </row>
    <row r="120" spans="1:8">
      <c r="A120" t="str">
        <f t="shared" si="1"/>
        <v>NO2022</v>
      </c>
      <c r="B120" t="s">
        <v>1078</v>
      </c>
      <c r="C120">
        <v>159.47</v>
      </c>
      <c r="D120">
        <v>132.80000000000001</v>
      </c>
      <c r="E120">
        <v>10.914999999999999</v>
      </c>
      <c r="F120" t="s">
        <v>1093</v>
      </c>
      <c r="G120">
        <v>2022</v>
      </c>
      <c r="H120" t="s">
        <v>1107</v>
      </c>
    </row>
    <row r="121" spans="1:8">
      <c r="A121" t="str">
        <f t="shared" si="1"/>
        <v>SE2022</v>
      </c>
      <c r="B121" t="s">
        <v>1083</v>
      </c>
      <c r="C121">
        <v>154.88499999999999</v>
      </c>
      <c r="D121">
        <v>124.69</v>
      </c>
      <c r="E121">
        <v>11.675000000000001</v>
      </c>
      <c r="F121" t="s">
        <v>1093</v>
      </c>
      <c r="G121">
        <v>2022</v>
      </c>
      <c r="H121" t="s">
        <v>1108</v>
      </c>
    </row>
    <row r="122" spans="1:8">
      <c r="A122" t="str">
        <f t="shared" si="1"/>
        <v>NL2022</v>
      </c>
      <c r="B122" t="s">
        <v>1077</v>
      </c>
      <c r="C122">
        <v>152.435</v>
      </c>
      <c r="D122">
        <v>92.935000000000002</v>
      </c>
      <c r="E122">
        <v>10.52</v>
      </c>
      <c r="F122" t="s">
        <v>1093</v>
      </c>
      <c r="G122">
        <v>2022</v>
      </c>
      <c r="H122" t="s">
        <v>1110</v>
      </c>
    </row>
    <row r="123" spans="1:8">
      <c r="A123" t="str">
        <f t="shared" si="1"/>
        <v>PL2022</v>
      </c>
      <c r="B123" t="s">
        <v>1079</v>
      </c>
      <c r="C123">
        <v>149.64499999999998</v>
      </c>
      <c r="D123">
        <v>58.254999999999995</v>
      </c>
      <c r="E123">
        <v>14.914999999999999</v>
      </c>
      <c r="F123" t="s">
        <v>1093</v>
      </c>
      <c r="G123">
        <v>2022</v>
      </c>
      <c r="H123" t="s">
        <v>1111</v>
      </c>
    </row>
    <row r="124" spans="1:8">
      <c r="A124" t="str">
        <f t="shared" si="1"/>
        <v>MT2022</v>
      </c>
      <c r="B124" t="s">
        <v>1076</v>
      </c>
      <c r="C124">
        <v>140.72</v>
      </c>
      <c r="D124">
        <v>25.045000000000002</v>
      </c>
      <c r="E124">
        <v>9.7800000000000011</v>
      </c>
      <c r="F124" t="s">
        <v>1093</v>
      </c>
      <c r="G124">
        <v>2022</v>
      </c>
      <c r="H124" t="s">
        <v>1112</v>
      </c>
    </row>
    <row r="125" spans="1:8">
      <c r="A125" t="str">
        <f t="shared" si="1"/>
        <v>FI2022</v>
      </c>
      <c r="B125" t="s">
        <v>1062</v>
      </c>
      <c r="C125">
        <v>127.19499999999999</v>
      </c>
      <c r="D125">
        <v>57.2</v>
      </c>
      <c r="E125">
        <v>16.5</v>
      </c>
      <c r="F125" t="s">
        <v>1093</v>
      </c>
      <c r="G125">
        <v>2022</v>
      </c>
      <c r="H125" t="s">
        <v>1113</v>
      </c>
    </row>
    <row r="126" spans="1:8">
      <c r="A126" t="str">
        <f t="shared" si="1"/>
        <v>IE2022</v>
      </c>
      <c r="B126" t="s">
        <v>1066</v>
      </c>
      <c r="C126">
        <v>125.05000000000001</v>
      </c>
      <c r="D126">
        <v>32.28</v>
      </c>
      <c r="E126">
        <v>18.079999999999998</v>
      </c>
      <c r="F126" t="s">
        <v>1093</v>
      </c>
      <c r="G126">
        <v>2022</v>
      </c>
      <c r="H126" t="s">
        <v>1114</v>
      </c>
    </row>
    <row r="127" spans="1:8">
      <c r="A127" t="str">
        <f t="shared" si="1"/>
        <v>BE2022</v>
      </c>
      <c r="B127" t="s">
        <v>1051</v>
      </c>
      <c r="C127">
        <v>120.205</v>
      </c>
      <c r="D127">
        <v>22.355</v>
      </c>
      <c r="E127">
        <v>14.385</v>
      </c>
      <c r="F127" t="s">
        <v>1093</v>
      </c>
      <c r="G127">
        <v>2022</v>
      </c>
      <c r="H127" t="s">
        <v>1115</v>
      </c>
    </row>
    <row r="128" spans="1:8">
      <c r="A128" t="str">
        <f t="shared" si="1"/>
        <v>LT2022</v>
      </c>
      <c r="B128" t="s">
        <v>1070</v>
      </c>
      <c r="C128">
        <v>119.83000000000001</v>
      </c>
      <c r="D128">
        <v>113.995</v>
      </c>
      <c r="E128">
        <v>11.765000000000001</v>
      </c>
      <c r="F128" t="s">
        <v>1093</v>
      </c>
      <c r="G128">
        <v>2022</v>
      </c>
      <c r="H128" t="s">
        <v>1116</v>
      </c>
    </row>
    <row r="129" spans="1:8">
      <c r="A129" t="str">
        <f t="shared" si="1"/>
        <v>DE2022</v>
      </c>
      <c r="B129" t="s">
        <v>1057</v>
      </c>
      <c r="C129">
        <v>118.59</v>
      </c>
      <c r="D129">
        <v>30.805</v>
      </c>
      <c r="E129">
        <v>16.605</v>
      </c>
      <c r="F129" t="s">
        <v>1093</v>
      </c>
      <c r="G129">
        <v>2022</v>
      </c>
      <c r="H129" t="s">
        <v>1117</v>
      </c>
    </row>
    <row r="130" spans="1:8">
      <c r="A130" t="str">
        <f t="shared" si="1"/>
        <v>UK2022</v>
      </c>
      <c r="B130" t="s">
        <v>1088</v>
      </c>
      <c r="C130">
        <v>113.18</v>
      </c>
      <c r="D130">
        <v>31.234999999999999</v>
      </c>
      <c r="E130">
        <v>19.29</v>
      </c>
      <c r="F130" t="s">
        <v>1093</v>
      </c>
      <c r="G130">
        <v>2022</v>
      </c>
      <c r="H130" t="s">
        <v>1118</v>
      </c>
    </row>
    <row r="131" spans="1:8">
      <c r="A131" t="str">
        <f t="shared" ref="A131:A150" si="2">_xlfn.CONCAT(LEFT(B131,2),G131)</f>
        <v>LV2022</v>
      </c>
      <c r="B131" t="s">
        <v>1072</v>
      </c>
      <c r="C131">
        <v>111.21000000000001</v>
      </c>
      <c r="D131">
        <v>95.724999999999994</v>
      </c>
      <c r="E131">
        <v>14.57</v>
      </c>
      <c r="F131" t="s">
        <v>1093</v>
      </c>
      <c r="G131">
        <v>2022</v>
      </c>
      <c r="H131" t="s">
        <v>1119</v>
      </c>
    </row>
    <row r="132" spans="1:8">
      <c r="A132" t="str">
        <f t="shared" si="2"/>
        <v>IT2022</v>
      </c>
      <c r="B132" t="s">
        <v>1068</v>
      </c>
      <c r="C132">
        <v>110.33500000000001</v>
      </c>
      <c r="D132">
        <v>53.620000000000005</v>
      </c>
      <c r="E132">
        <v>20.204999999999998</v>
      </c>
      <c r="F132" t="s">
        <v>1093</v>
      </c>
      <c r="G132">
        <v>2022</v>
      </c>
      <c r="H132" t="s">
        <v>1120</v>
      </c>
    </row>
    <row r="133" spans="1:8">
      <c r="A133" t="str">
        <f t="shared" si="2"/>
        <v>SK2022</v>
      </c>
      <c r="B133" t="s">
        <v>1085</v>
      </c>
      <c r="C133">
        <v>104.87</v>
      </c>
      <c r="D133">
        <v>43.644999999999996</v>
      </c>
      <c r="E133">
        <v>15.26</v>
      </c>
      <c r="F133" t="s">
        <v>1093</v>
      </c>
      <c r="G133">
        <v>2022</v>
      </c>
      <c r="H133" t="s">
        <v>1126</v>
      </c>
    </row>
    <row r="134" spans="1:8">
      <c r="A134" t="str">
        <f t="shared" si="2"/>
        <v>MD2022</v>
      </c>
      <c r="B134" t="s">
        <v>1073</v>
      </c>
      <c r="C134">
        <v>102.66</v>
      </c>
      <c r="D134">
        <v>96.71</v>
      </c>
      <c r="E134">
        <v>7.26</v>
      </c>
      <c r="F134" t="s">
        <v>1093</v>
      </c>
      <c r="G134">
        <v>2022</v>
      </c>
      <c r="H134" t="s">
        <v>1121</v>
      </c>
    </row>
    <row r="135" spans="1:8">
      <c r="A135" t="str">
        <f t="shared" si="2"/>
        <v>SI2022</v>
      </c>
      <c r="B135" t="s">
        <v>1084</v>
      </c>
      <c r="C135">
        <v>97.76</v>
      </c>
      <c r="D135">
        <v>39.754999999999995</v>
      </c>
      <c r="E135">
        <v>11.904999999999999</v>
      </c>
      <c r="F135" t="s">
        <v>1093</v>
      </c>
      <c r="G135">
        <v>2022</v>
      </c>
      <c r="H135" t="s">
        <v>1122</v>
      </c>
    </row>
    <row r="136" spans="1:8">
      <c r="A136" t="str">
        <f t="shared" si="2"/>
        <v>EE2022</v>
      </c>
      <c r="B136" t="s">
        <v>1059</v>
      </c>
      <c r="C136">
        <v>89.215000000000003</v>
      </c>
      <c r="D136">
        <v>71.155000000000001</v>
      </c>
      <c r="E136">
        <v>10.27</v>
      </c>
      <c r="F136" t="s">
        <v>1093</v>
      </c>
      <c r="G136">
        <v>2022</v>
      </c>
      <c r="H136" t="s">
        <v>1123</v>
      </c>
    </row>
    <row r="137" spans="1:8">
      <c r="A137" t="str">
        <f t="shared" si="2"/>
        <v>AT2022</v>
      </c>
      <c r="B137" t="s">
        <v>1050</v>
      </c>
      <c r="C137">
        <v>80.97999999999999</v>
      </c>
      <c r="D137">
        <v>21.435000000000002</v>
      </c>
      <c r="E137">
        <v>16.155000000000001</v>
      </c>
      <c r="F137" t="s">
        <v>1093</v>
      </c>
      <c r="G137">
        <v>2022</v>
      </c>
      <c r="H137" t="s">
        <v>1134</v>
      </c>
    </row>
    <row r="138" spans="1:8">
      <c r="A138" t="str">
        <f t="shared" si="2"/>
        <v>BG2022</v>
      </c>
      <c r="B138" t="s">
        <v>1052</v>
      </c>
      <c r="C138">
        <v>79.275000000000006</v>
      </c>
      <c r="D138">
        <v>64.36</v>
      </c>
      <c r="E138">
        <v>8.8099999999999987</v>
      </c>
      <c r="F138" t="s">
        <v>1093</v>
      </c>
      <c r="G138">
        <v>2022</v>
      </c>
      <c r="H138" t="s">
        <v>1124</v>
      </c>
    </row>
    <row r="139" spans="1:8">
      <c r="A139" t="str">
        <f t="shared" si="2"/>
        <v>CZ2022</v>
      </c>
      <c r="B139" t="s">
        <v>1056</v>
      </c>
      <c r="C139">
        <v>77.36</v>
      </c>
      <c r="D139">
        <v>38.325000000000003</v>
      </c>
      <c r="E139">
        <v>15.370000000000001</v>
      </c>
      <c r="F139" t="s">
        <v>1093</v>
      </c>
      <c r="G139">
        <v>2022</v>
      </c>
      <c r="H139" t="s">
        <v>1125</v>
      </c>
    </row>
    <row r="140" spans="1:8">
      <c r="A140" t="str">
        <f t="shared" si="2"/>
        <v>RS2022</v>
      </c>
      <c r="B140" t="s">
        <v>1082</v>
      </c>
      <c r="C140">
        <v>73.949999999999989</v>
      </c>
      <c r="D140">
        <v>23.835000000000001</v>
      </c>
      <c r="E140">
        <v>13.315000000000001</v>
      </c>
      <c r="F140" t="s">
        <v>1093</v>
      </c>
      <c r="G140">
        <v>2022</v>
      </c>
      <c r="H140" t="s">
        <v>1127</v>
      </c>
    </row>
    <row r="141" spans="1:8">
      <c r="A141" t="str">
        <f t="shared" si="2"/>
        <v>HR2022</v>
      </c>
      <c r="B141" t="s">
        <v>1064</v>
      </c>
      <c r="C141">
        <v>73.734999999999999</v>
      </c>
      <c r="D141">
        <v>39.32</v>
      </c>
      <c r="E141">
        <v>16.740000000000002</v>
      </c>
      <c r="F141" t="s">
        <v>1093</v>
      </c>
      <c r="G141">
        <v>2022</v>
      </c>
      <c r="H141" t="s">
        <v>1128</v>
      </c>
    </row>
    <row r="142" spans="1:8">
      <c r="A142" t="str">
        <f t="shared" si="2"/>
        <v>ME2022</v>
      </c>
      <c r="B142" t="s">
        <v>1074</v>
      </c>
      <c r="C142">
        <v>71.045000000000002</v>
      </c>
      <c r="D142">
        <v>11.565000000000001</v>
      </c>
      <c r="E142">
        <v>11.215</v>
      </c>
      <c r="F142" t="s">
        <v>1093</v>
      </c>
      <c r="G142">
        <v>2022</v>
      </c>
      <c r="H142" t="s">
        <v>1129</v>
      </c>
    </row>
    <row r="143" spans="1:8">
      <c r="A143" t="str">
        <f t="shared" si="2"/>
        <v>UA2022</v>
      </c>
      <c r="B143" t="s">
        <v>1087</v>
      </c>
      <c r="C143">
        <v>63.43</v>
      </c>
      <c r="D143">
        <v>63.87</v>
      </c>
      <c r="E143">
        <v>10.46</v>
      </c>
      <c r="F143" t="s">
        <v>1093</v>
      </c>
      <c r="G143">
        <v>2022</v>
      </c>
      <c r="H143" t="s">
        <v>1130</v>
      </c>
    </row>
    <row r="144" spans="1:8">
      <c r="A144" t="str">
        <f t="shared" si="2"/>
        <v>XK2022</v>
      </c>
      <c r="B144" t="s">
        <v>1089</v>
      </c>
      <c r="C144">
        <v>60.31</v>
      </c>
      <c r="D144">
        <v>25.66</v>
      </c>
      <c r="E144">
        <v>11.52</v>
      </c>
      <c r="F144" t="s">
        <v>1093</v>
      </c>
      <c r="G144">
        <v>2022</v>
      </c>
      <c r="H144" t="s">
        <v>1131</v>
      </c>
    </row>
    <row r="145" spans="1:8">
      <c r="A145" t="str">
        <f t="shared" si="2"/>
        <v>CY2022</v>
      </c>
      <c r="B145" t="s">
        <v>1055</v>
      </c>
      <c r="C145">
        <v>50.89</v>
      </c>
      <c r="D145">
        <v>19.440000000000001</v>
      </c>
      <c r="E145">
        <v>15.84</v>
      </c>
      <c r="F145" t="s">
        <v>1093</v>
      </c>
      <c r="G145">
        <v>2022</v>
      </c>
      <c r="H145" t="s">
        <v>1132</v>
      </c>
    </row>
    <row r="146" spans="1:8">
      <c r="A146" t="str">
        <f t="shared" si="2"/>
        <v>BI2022</v>
      </c>
      <c r="B146" t="s">
        <v>1053</v>
      </c>
      <c r="C146">
        <v>43.06</v>
      </c>
      <c r="D146">
        <v>9.8000000000000007</v>
      </c>
      <c r="E146">
        <v>19.03</v>
      </c>
      <c r="F146" t="s">
        <v>1093</v>
      </c>
      <c r="G146">
        <v>2022</v>
      </c>
      <c r="H146" t="s">
        <v>1133</v>
      </c>
    </row>
    <row r="147" spans="1:8">
      <c r="A147" t="str">
        <f t="shared" si="2"/>
        <v>AL2022</v>
      </c>
      <c r="B147" t="s">
        <v>1049</v>
      </c>
      <c r="C147">
        <v>42.84</v>
      </c>
      <c r="D147">
        <v>19.66</v>
      </c>
      <c r="E147">
        <v>13.035</v>
      </c>
      <c r="F147" t="s">
        <v>1093</v>
      </c>
      <c r="G147">
        <v>2022</v>
      </c>
      <c r="H147" t="s">
        <v>1135</v>
      </c>
    </row>
    <row r="148" spans="1:8">
      <c r="A148" t="str">
        <f t="shared" si="2"/>
        <v>EL2022</v>
      </c>
      <c r="B148" t="s">
        <v>1060</v>
      </c>
      <c r="C148">
        <v>41.790000000000006</v>
      </c>
      <c r="D148">
        <v>7.875</v>
      </c>
      <c r="E148">
        <v>20.055</v>
      </c>
      <c r="F148" t="s">
        <v>1093</v>
      </c>
      <c r="G148">
        <v>2022</v>
      </c>
      <c r="H148" t="s">
        <v>1136</v>
      </c>
    </row>
    <row r="149" spans="1:8">
      <c r="A149" t="str">
        <f t="shared" si="2"/>
        <v>TR2022</v>
      </c>
      <c r="B149" t="s">
        <v>1086</v>
      </c>
      <c r="C149">
        <v>41.75</v>
      </c>
      <c r="D149">
        <v>10.545</v>
      </c>
      <c r="E149">
        <v>16.060000000000002</v>
      </c>
      <c r="F149" t="s">
        <v>1093</v>
      </c>
      <c r="G149">
        <v>2022</v>
      </c>
      <c r="H149" t="s">
        <v>1137</v>
      </c>
    </row>
    <row r="150" spans="1:8">
      <c r="A150" t="str">
        <f t="shared" si="2"/>
        <v>MK2022</v>
      </c>
      <c r="B150" t="s">
        <v>1075</v>
      </c>
      <c r="C150">
        <v>33.265000000000001</v>
      </c>
      <c r="D150">
        <v>20.78</v>
      </c>
      <c r="E150">
        <v>17.329999999999998</v>
      </c>
      <c r="F150" t="s">
        <v>1093</v>
      </c>
      <c r="G150">
        <v>2022</v>
      </c>
      <c r="H150" t="s">
        <v>1138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625B-A5BB-406B-9751-B6AD207CE010}">
  <dimension ref="A1:F153"/>
  <sheetViews>
    <sheetView workbookViewId="0">
      <selection activeCell="D28" sqref="D28"/>
    </sheetView>
  </sheetViews>
  <sheetFormatPr defaultRowHeight="14.4"/>
  <cols>
    <col min="3" max="3" width="12.109375" customWidth="1"/>
    <col min="5" max="5" width="17.33203125" customWidth="1"/>
    <col min="6" max="6" width="14.5546875" customWidth="1"/>
  </cols>
  <sheetData>
    <row r="1" spans="1:6">
      <c r="A1" s="3" t="s">
        <v>1143</v>
      </c>
      <c r="B1" s="3" t="s">
        <v>0</v>
      </c>
      <c r="C1" s="3" t="s">
        <v>1144</v>
      </c>
      <c r="D1" s="3" t="s">
        <v>1048</v>
      </c>
      <c r="E1" s="3" t="s">
        <v>1146</v>
      </c>
      <c r="F1" s="3" t="s">
        <v>1145</v>
      </c>
    </row>
    <row r="2" spans="1:6">
      <c r="A2" t="str">
        <f>_xlfn.CONCAT(B2,D2)</f>
        <v>IS2019</v>
      </c>
      <c r="B2" t="s">
        <v>40</v>
      </c>
      <c r="C2">
        <v>97.072500000000005</v>
      </c>
      <c r="D2" s="6">
        <f>INT(LEFT(F2,4))</f>
        <v>2019</v>
      </c>
      <c r="E2" s="3" t="s">
        <v>1097</v>
      </c>
      <c r="F2" s="5" t="s">
        <v>1090</v>
      </c>
    </row>
    <row r="3" spans="1:6">
      <c r="A3" t="str">
        <f>_xlfn.CONCAT(B3,D3)</f>
        <v>ES2019</v>
      </c>
      <c r="B3" t="s">
        <v>28</v>
      </c>
      <c r="C3">
        <v>79.787500000000009</v>
      </c>
      <c r="D3" s="6">
        <f>INT(LEFT(F3,4))</f>
        <v>2019</v>
      </c>
      <c r="E3" s="3" t="s">
        <v>1098</v>
      </c>
      <c r="F3" s="5" t="s">
        <v>1090</v>
      </c>
    </row>
    <row r="4" spans="1:6">
      <c r="A4" t="str">
        <f>_xlfn.CONCAT(B4,D4)</f>
        <v>NO2019</v>
      </c>
      <c r="B4" t="s">
        <v>60</v>
      </c>
      <c r="C4">
        <v>76.55749999999999</v>
      </c>
      <c r="D4" s="6">
        <f>INT(LEFT(F4,4))</f>
        <v>2019</v>
      </c>
      <c r="E4" s="3" t="s">
        <v>1099</v>
      </c>
      <c r="F4" s="5" t="s">
        <v>1090</v>
      </c>
    </row>
    <row r="5" spans="1:6">
      <c r="A5" t="str">
        <f>_xlfn.CONCAT(B5,D5)</f>
        <v>RO2019</v>
      </c>
      <c r="B5" t="s">
        <v>66</v>
      </c>
      <c r="C5">
        <v>71.282500000000013</v>
      </c>
      <c r="D5" s="6">
        <f>INT(LEFT(F5,4))</f>
        <v>2019</v>
      </c>
      <c r="E5" s="3" t="s">
        <v>1100</v>
      </c>
      <c r="F5" s="5" t="s">
        <v>1090</v>
      </c>
    </row>
    <row r="6" spans="1:6">
      <c r="A6" t="str">
        <f>_xlfn.CONCAT(B6,D6)</f>
        <v>SE2019</v>
      </c>
      <c r="B6" t="s">
        <v>70</v>
      </c>
      <c r="C6">
        <v>63.592500000000001</v>
      </c>
      <c r="D6" s="6">
        <f>INT(LEFT(F6,4))</f>
        <v>2019</v>
      </c>
      <c r="E6" s="3" t="s">
        <v>1101</v>
      </c>
      <c r="F6" s="5" t="s">
        <v>1090</v>
      </c>
    </row>
    <row r="7" spans="1:6">
      <c r="A7" t="str">
        <f>_xlfn.CONCAT(B7,D7)</f>
        <v>LT2019</v>
      </c>
      <c r="B7" t="s">
        <v>46</v>
      </c>
      <c r="C7">
        <v>63.19250000000001</v>
      </c>
      <c r="D7" s="6">
        <f>INT(LEFT(F7,4))</f>
        <v>2019</v>
      </c>
      <c r="E7" s="3" t="s">
        <v>1102</v>
      </c>
      <c r="F7" s="5" t="s">
        <v>1090</v>
      </c>
    </row>
    <row r="8" spans="1:6">
      <c r="A8" t="str">
        <f>_xlfn.CONCAT(B8,D8)</f>
        <v>DK2019</v>
      </c>
      <c r="B8" t="s">
        <v>22</v>
      </c>
      <c r="C8">
        <v>60.9375</v>
      </c>
      <c r="D8" s="6">
        <f>INT(LEFT(F8,4))</f>
        <v>2019</v>
      </c>
      <c r="E8" s="3" t="s">
        <v>1103</v>
      </c>
      <c r="F8" s="5" t="s">
        <v>1090</v>
      </c>
    </row>
    <row r="9" spans="1:6">
      <c r="A9" t="str">
        <f>_xlfn.CONCAT(B9,D9)</f>
        <v>LU2019</v>
      </c>
      <c r="B9" t="s">
        <v>48</v>
      </c>
      <c r="C9">
        <v>59.449999999999996</v>
      </c>
      <c r="D9" s="6">
        <f>INT(LEFT(F9,4))</f>
        <v>2019</v>
      </c>
      <c r="E9" s="3" t="s">
        <v>1104</v>
      </c>
      <c r="F9" s="5" t="s">
        <v>1090</v>
      </c>
    </row>
    <row r="10" spans="1:6">
      <c r="A10" t="str">
        <f>_xlfn.CONCAT(B10,D10)</f>
        <v>FR2019</v>
      </c>
      <c r="B10" t="s">
        <v>32</v>
      </c>
      <c r="C10">
        <v>54.15</v>
      </c>
      <c r="D10" s="6">
        <f>INT(LEFT(F10,4))</f>
        <v>2019</v>
      </c>
      <c r="E10" s="3" t="s">
        <v>1105</v>
      </c>
      <c r="F10" s="5" t="s">
        <v>1090</v>
      </c>
    </row>
    <row r="11" spans="1:6">
      <c r="A11" t="str">
        <f>_xlfn.CONCAT(B11,D11)</f>
        <v>CH2019</v>
      </c>
      <c r="B11" t="s">
        <v>14</v>
      </c>
      <c r="C11">
        <v>52.952500000000001</v>
      </c>
      <c r="D11" s="6">
        <f>INT(LEFT(F11,4))</f>
        <v>2019</v>
      </c>
      <c r="E11" s="3" t="s">
        <v>1106</v>
      </c>
      <c r="F11" s="5" t="s">
        <v>1090</v>
      </c>
    </row>
    <row r="12" spans="1:6">
      <c r="A12" t="str">
        <f>_xlfn.CONCAT(B12,D12)</f>
        <v>LV2019</v>
      </c>
      <c r="B12" t="s">
        <v>50</v>
      </c>
      <c r="C12">
        <v>52.225000000000001</v>
      </c>
      <c r="D12" s="6">
        <f>INT(LEFT(F12,4))</f>
        <v>2019</v>
      </c>
      <c r="E12" s="3" t="s">
        <v>1107</v>
      </c>
      <c r="F12" s="5" t="s">
        <v>1090</v>
      </c>
    </row>
    <row r="13" spans="1:6">
      <c r="A13" t="str">
        <f>_xlfn.CONCAT(B13,D13)</f>
        <v>LI2019</v>
      </c>
      <c r="B13" t="s">
        <v>44</v>
      </c>
      <c r="C13">
        <v>49.785000000000004</v>
      </c>
      <c r="D13" s="6">
        <f>INT(LEFT(F13,4))</f>
        <v>2019</v>
      </c>
      <c r="E13" s="3" t="s">
        <v>1108</v>
      </c>
      <c r="F13" s="5" t="s">
        <v>1090</v>
      </c>
    </row>
    <row r="14" spans="1:6">
      <c r="A14" t="str">
        <f>_xlfn.CONCAT(B14,D14)</f>
        <v>PT2019</v>
      </c>
      <c r="B14" t="s">
        <v>64</v>
      </c>
      <c r="C14">
        <v>42.84</v>
      </c>
      <c r="D14" s="6">
        <f>INT(LEFT(F14,4))</f>
        <v>2019</v>
      </c>
      <c r="E14" s="3" t="s">
        <v>1110</v>
      </c>
      <c r="F14" s="5" t="s">
        <v>1090</v>
      </c>
    </row>
    <row r="15" spans="1:6">
      <c r="A15" t="str">
        <f>_xlfn.CONCAT(B15,D15)</f>
        <v>NL2019</v>
      </c>
      <c r="B15" t="s">
        <v>58</v>
      </c>
      <c r="C15">
        <v>42.112499999999997</v>
      </c>
      <c r="D15" s="6">
        <f>INT(LEFT(F15,4))</f>
        <v>2019</v>
      </c>
      <c r="E15" s="3" t="s">
        <v>1111</v>
      </c>
      <c r="F15" s="5" t="s">
        <v>1090</v>
      </c>
    </row>
    <row r="16" spans="1:6">
      <c r="A16" t="str">
        <f>_xlfn.CONCAT(B16,D16)</f>
        <v>HU2019</v>
      </c>
      <c r="B16" t="s">
        <v>36</v>
      </c>
      <c r="C16">
        <v>38.954999999999998</v>
      </c>
      <c r="D16" s="6">
        <f>INT(LEFT(F16,4))</f>
        <v>2019</v>
      </c>
      <c r="E16" s="3" t="s">
        <v>1112</v>
      </c>
      <c r="F16" s="5" t="s">
        <v>1090</v>
      </c>
    </row>
    <row r="17" spans="1:6">
      <c r="A17" t="str">
        <f>_xlfn.CONCAT(B17,D17)</f>
        <v>EE2019</v>
      </c>
      <c r="B17" t="s">
        <v>24</v>
      </c>
      <c r="C17">
        <v>34.484999999999999</v>
      </c>
      <c r="D17" s="6">
        <f>INT(LEFT(F17,4))</f>
        <v>2019</v>
      </c>
      <c r="E17" s="3" t="s">
        <v>1113</v>
      </c>
      <c r="F17" s="5" t="s">
        <v>1090</v>
      </c>
    </row>
    <row r="18" spans="1:6">
      <c r="A18" t="str">
        <f>_xlfn.CONCAT(B18,D18)</f>
        <v>BG2019</v>
      </c>
      <c r="B18" t="s">
        <v>12</v>
      </c>
      <c r="C18">
        <v>30.692499999999999</v>
      </c>
      <c r="D18" s="6">
        <f>INT(LEFT(F18,4))</f>
        <v>2019</v>
      </c>
      <c r="E18" s="3" t="s">
        <v>1114</v>
      </c>
      <c r="F18" s="5" t="s">
        <v>1090</v>
      </c>
    </row>
    <row r="19" spans="1:6">
      <c r="A19" t="str">
        <f>_xlfn.CONCAT(B19,D19)</f>
        <v>FI2019</v>
      </c>
      <c r="B19" t="s">
        <v>30</v>
      </c>
      <c r="C19">
        <v>24.352499999999999</v>
      </c>
      <c r="D19" s="6">
        <f>INT(LEFT(F19,4))</f>
        <v>2019</v>
      </c>
      <c r="E19" s="3" t="s">
        <v>1115</v>
      </c>
      <c r="F19" s="5" t="s">
        <v>1090</v>
      </c>
    </row>
    <row r="20" spans="1:6">
      <c r="A20" t="str">
        <f>_xlfn.CONCAT(B20,D20)</f>
        <v>PL2019</v>
      </c>
      <c r="B20" t="s">
        <v>62</v>
      </c>
      <c r="C20">
        <v>23.0425</v>
      </c>
      <c r="D20" s="6">
        <f>INT(LEFT(F20,4))</f>
        <v>2019</v>
      </c>
      <c r="E20" s="3" t="s">
        <v>1116</v>
      </c>
      <c r="F20" s="5" t="s">
        <v>1090</v>
      </c>
    </row>
    <row r="21" spans="1:6">
      <c r="A21" t="str">
        <f>_xlfn.CONCAT(B21,D21)</f>
        <v>IE2019</v>
      </c>
      <c r="B21" t="s">
        <v>38</v>
      </c>
      <c r="C21">
        <v>20.0425</v>
      </c>
      <c r="D21" s="6">
        <f>INT(LEFT(F21,4))</f>
        <v>2019</v>
      </c>
      <c r="E21" s="3" t="s">
        <v>1117</v>
      </c>
      <c r="F21" s="5" t="s">
        <v>1090</v>
      </c>
    </row>
    <row r="22" spans="1:6">
      <c r="A22" t="str">
        <f>_xlfn.CONCAT(B22,D22)</f>
        <v>CZ2019</v>
      </c>
      <c r="B22" t="s">
        <v>18</v>
      </c>
      <c r="C22">
        <v>19.009999999999998</v>
      </c>
      <c r="D22" s="6">
        <f>INT(LEFT(F22,4))</f>
        <v>2019</v>
      </c>
      <c r="E22" s="3" t="s">
        <v>1147</v>
      </c>
      <c r="F22" s="5" t="s">
        <v>1090</v>
      </c>
    </row>
    <row r="23" spans="1:6">
      <c r="A23" t="str">
        <f>_xlfn.CONCAT(B23,D23)</f>
        <v>IT2019</v>
      </c>
      <c r="B23" t="s">
        <v>42</v>
      </c>
      <c r="C23">
        <v>18.420000000000002</v>
      </c>
      <c r="D23" s="6">
        <f>INT(LEFT(F23,4))</f>
        <v>2019</v>
      </c>
      <c r="E23" s="3" t="s">
        <v>1148</v>
      </c>
      <c r="F23" s="5" t="s">
        <v>1090</v>
      </c>
    </row>
    <row r="24" spans="1:6">
      <c r="A24" t="str">
        <f>_xlfn.CONCAT(B24,D24)</f>
        <v>SK2019</v>
      </c>
      <c r="B24" t="s">
        <v>74</v>
      </c>
      <c r="C24">
        <v>16.905000000000001</v>
      </c>
      <c r="D24" s="6">
        <f>INT(LEFT(F24,4))</f>
        <v>2019</v>
      </c>
      <c r="E24" s="3" t="s">
        <v>1149</v>
      </c>
      <c r="F24" s="5" t="s">
        <v>1090</v>
      </c>
    </row>
    <row r="25" spans="1:6">
      <c r="A25" t="str">
        <f>_xlfn.CONCAT(B25,D25)</f>
        <v>DE2019</v>
      </c>
      <c r="B25" t="s">
        <v>20</v>
      </c>
      <c r="C25">
        <v>16.727499999999999</v>
      </c>
      <c r="D25" s="6">
        <f>INT(LEFT(F25,4))</f>
        <v>2019</v>
      </c>
      <c r="E25" s="3" t="s">
        <v>1126</v>
      </c>
      <c r="F25" s="5" t="s">
        <v>1090</v>
      </c>
    </row>
    <row r="26" spans="1:6">
      <c r="A26" t="str">
        <f>_xlfn.CONCAT(B26,D26)</f>
        <v>SI2019</v>
      </c>
      <c r="B26" t="s">
        <v>72</v>
      </c>
      <c r="C26">
        <v>16.215</v>
      </c>
      <c r="D26" s="6">
        <f>INT(LEFT(F26,4))</f>
        <v>2019</v>
      </c>
      <c r="E26" s="3" t="s">
        <v>1121</v>
      </c>
      <c r="F26" s="5" t="s">
        <v>1090</v>
      </c>
    </row>
    <row r="27" spans="1:6">
      <c r="A27" t="str">
        <f>_xlfn.CONCAT(B27,D27)</f>
        <v>BE2019</v>
      </c>
      <c r="B27" t="s">
        <v>10</v>
      </c>
      <c r="C27">
        <v>14.432499999999999</v>
      </c>
      <c r="D27" s="6">
        <f>INT(LEFT(F27,4))</f>
        <v>2019</v>
      </c>
      <c r="E27" s="3" t="s">
        <v>1122</v>
      </c>
      <c r="F27" s="5" t="s">
        <v>1090</v>
      </c>
    </row>
    <row r="28" spans="1:6">
      <c r="A28" t="str">
        <f>_xlfn.CONCAT(B28,D28)</f>
        <v>UK2019</v>
      </c>
      <c r="B28" t="s">
        <v>78</v>
      </c>
      <c r="C28">
        <v>13.72</v>
      </c>
      <c r="D28" s="6">
        <f>INT(LEFT(F28,4))</f>
        <v>2019</v>
      </c>
      <c r="E28" s="3" t="s">
        <v>1123</v>
      </c>
      <c r="F28" s="5" t="s">
        <v>1090</v>
      </c>
    </row>
    <row r="29" spans="1:6">
      <c r="A29" t="str">
        <f>_xlfn.CONCAT(B29,D29)</f>
        <v>HR2019</v>
      </c>
      <c r="B29" t="s">
        <v>34</v>
      </c>
      <c r="C29">
        <v>12.775</v>
      </c>
      <c r="D29" s="6">
        <f>INT(LEFT(F29,4))</f>
        <v>2019</v>
      </c>
      <c r="E29" s="3" t="s">
        <v>1134</v>
      </c>
      <c r="F29" s="5" t="s">
        <v>1090</v>
      </c>
    </row>
    <row r="30" spans="1:6">
      <c r="A30" t="str">
        <f>_xlfn.CONCAT(B30,D30)</f>
        <v>MT2019</v>
      </c>
      <c r="B30" t="s">
        <v>56</v>
      </c>
      <c r="C30">
        <v>12.717500000000001</v>
      </c>
      <c r="D30" s="6">
        <f>INT(LEFT(F30,4))</f>
        <v>2019</v>
      </c>
      <c r="E30" s="3" t="s">
        <v>1124</v>
      </c>
      <c r="F30" s="5" t="s">
        <v>1090</v>
      </c>
    </row>
    <row r="31" spans="1:6">
      <c r="A31" t="str">
        <f>_xlfn.CONCAT(B31,D31)</f>
        <v>AT2019</v>
      </c>
      <c r="B31" t="s">
        <v>8</v>
      </c>
      <c r="C31">
        <v>12.045</v>
      </c>
      <c r="D31" s="6">
        <f>INT(LEFT(F31,4))</f>
        <v>2019</v>
      </c>
      <c r="E31" s="3" t="s">
        <v>1125</v>
      </c>
      <c r="F31" s="5" t="s">
        <v>1090</v>
      </c>
    </row>
    <row r="32" spans="1:6">
      <c r="A32" t="str">
        <f>_xlfn.CONCAT(B32,D32)</f>
        <v>MK2019</v>
      </c>
      <c r="B32" t="s">
        <v>54</v>
      </c>
      <c r="C32">
        <v>10.81</v>
      </c>
      <c r="D32" s="6">
        <f>INT(LEFT(F32,4))</f>
        <v>2019</v>
      </c>
      <c r="E32" s="3" t="s">
        <v>1150</v>
      </c>
      <c r="F32" s="5" t="s">
        <v>1090</v>
      </c>
    </row>
    <row r="33" spans="1:6">
      <c r="A33" t="str">
        <f>_xlfn.CONCAT(B33,D33)</f>
        <v>RS2019</v>
      </c>
      <c r="B33" t="s">
        <v>68</v>
      </c>
      <c r="C33">
        <v>9.6475000000000009</v>
      </c>
      <c r="D33" s="6">
        <f>INT(LEFT(F33,4))</f>
        <v>2019</v>
      </c>
      <c r="E33" s="3" t="s">
        <v>1151</v>
      </c>
      <c r="F33" s="5" t="s">
        <v>1090</v>
      </c>
    </row>
    <row r="34" spans="1:6">
      <c r="A34" t="str">
        <f>_xlfn.CONCAT(B34,D34)</f>
        <v>AL2019</v>
      </c>
      <c r="B34" t="s">
        <v>6</v>
      </c>
      <c r="C34">
        <v>8.31</v>
      </c>
      <c r="D34" s="6">
        <f>INT(LEFT(F34,4))</f>
        <v>2019</v>
      </c>
      <c r="E34" s="3" t="s">
        <v>1152</v>
      </c>
      <c r="F34" s="5" t="s">
        <v>1090</v>
      </c>
    </row>
    <row r="35" spans="1:6">
      <c r="A35" t="str">
        <f>_xlfn.CONCAT(B35,D35)</f>
        <v>ME2019</v>
      </c>
      <c r="B35" t="s">
        <v>52</v>
      </c>
      <c r="C35">
        <v>6.1</v>
      </c>
      <c r="D35" s="6">
        <f>INT(LEFT(F35,4))</f>
        <v>2019</v>
      </c>
      <c r="E35" s="3" t="s">
        <v>1130</v>
      </c>
      <c r="F35" s="5" t="s">
        <v>1090</v>
      </c>
    </row>
    <row r="36" spans="1:6">
      <c r="A36" t="str">
        <f>_xlfn.CONCAT(B36,D36)</f>
        <v>CY2019</v>
      </c>
      <c r="B36" t="s">
        <v>16</v>
      </c>
      <c r="C36">
        <v>5.0350000000000001</v>
      </c>
      <c r="D36" s="6">
        <f>INT(LEFT(F36,4))</f>
        <v>2019</v>
      </c>
      <c r="E36" s="3" t="s">
        <v>1131</v>
      </c>
      <c r="F36" s="5" t="s">
        <v>1090</v>
      </c>
    </row>
    <row r="37" spans="1:6">
      <c r="A37" t="str">
        <f>_xlfn.CONCAT(B37,D37)</f>
        <v>TR2019</v>
      </c>
      <c r="B37" t="s">
        <v>76</v>
      </c>
      <c r="C37">
        <v>4.68</v>
      </c>
      <c r="D37" s="6">
        <f>INT(LEFT(F37,4))</f>
        <v>2019</v>
      </c>
      <c r="E37" s="3" t="s">
        <v>1132</v>
      </c>
      <c r="F37" s="5" t="s">
        <v>1090</v>
      </c>
    </row>
    <row r="38" spans="1:6">
      <c r="A38" t="str">
        <f>_xlfn.CONCAT(B38,D38)</f>
        <v>EL2019</v>
      </c>
      <c r="B38" t="s">
        <v>26</v>
      </c>
      <c r="C38">
        <v>4.4449999999999994</v>
      </c>
      <c r="D38" s="6">
        <f>INT(LEFT(F38,4))</f>
        <v>2019</v>
      </c>
      <c r="E38" s="3" t="s">
        <v>1133</v>
      </c>
      <c r="F38" s="5" t="s">
        <v>1090</v>
      </c>
    </row>
    <row r="39" spans="1:6">
      <c r="A39" t="str">
        <f>_xlfn.CONCAT(B39,D39)</f>
        <v>IS2020</v>
      </c>
      <c r="B39" t="s">
        <v>40</v>
      </c>
      <c r="C39">
        <v>135.79249999999999</v>
      </c>
      <c r="D39" s="6">
        <f>INT(LEFT(F39,4))</f>
        <v>2020</v>
      </c>
      <c r="E39" s="3" t="s">
        <v>1097</v>
      </c>
      <c r="F39" s="5" t="s">
        <v>1091</v>
      </c>
    </row>
    <row r="40" spans="1:6">
      <c r="A40" t="str">
        <f>_xlfn.CONCAT(B40,D40)</f>
        <v>ES2020</v>
      </c>
      <c r="B40" t="s">
        <v>28</v>
      </c>
      <c r="C40">
        <v>101.11250000000001</v>
      </c>
      <c r="D40" s="6">
        <f>INT(LEFT(F40,4))</f>
        <v>2020</v>
      </c>
      <c r="E40" s="3" t="s">
        <v>1098</v>
      </c>
      <c r="F40" s="5" t="s">
        <v>1091</v>
      </c>
    </row>
    <row r="41" spans="1:6">
      <c r="A41" t="str">
        <f>_xlfn.CONCAT(B41,D41)</f>
        <v>NO2020</v>
      </c>
      <c r="B41" t="s">
        <v>60</v>
      </c>
      <c r="C41">
        <v>96.285000000000011</v>
      </c>
      <c r="D41" s="6">
        <f>INT(LEFT(F41,4))</f>
        <v>2020</v>
      </c>
      <c r="E41" s="3" t="s">
        <v>1099</v>
      </c>
      <c r="F41" s="5" t="s">
        <v>1091</v>
      </c>
    </row>
    <row r="42" spans="1:6">
      <c r="A42" t="str">
        <f>_xlfn.CONCAT(B42,D42)</f>
        <v>RO2020</v>
      </c>
      <c r="B42" t="s">
        <v>66</v>
      </c>
      <c r="C42">
        <v>92.265000000000001</v>
      </c>
      <c r="D42" s="6">
        <f>INT(LEFT(F42,4))</f>
        <v>2020</v>
      </c>
      <c r="E42" s="3" t="s">
        <v>1100</v>
      </c>
      <c r="F42" s="5" t="s">
        <v>1091</v>
      </c>
    </row>
    <row r="43" spans="1:6">
      <c r="A43" t="str">
        <f>_xlfn.CONCAT(B43,D43)</f>
        <v>SE2020</v>
      </c>
      <c r="B43" t="s">
        <v>70</v>
      </c>
      <c r="C43">
        <v>90.079999999999984</v>
      </c>
      <c r="D43" s="6">
        <f>INT(LEFT(F43,4))</f>
        <v>2020</v>
      </c>
      <c r="E43" s="3" t="s">
        <v>1101</v>
      </c>
      <c r="F43" s="5" t="s">
        <v>1091</v>
      </c>
    </row>
    <row r="44" spans="1:6">
      <c r="A44" t="str">
        <f>_xlfn.CONCAT(B44,D44)</f>
        <v>DK2020</v>
      </c>
      <c r="B44" t="s">
        <v>22</v>
      </c>
      <c r="C44">
        <v>89.352500000000006</v>
      </c>
      <c r="D44" s="6">
        <f>INT(LEFT(F44,4))</f>
        <v>2020</v>
      </c>
      <c r="E44" s="3" t="s">
        <v>1102</v>
      </c>
      <c r="F44" s="5" t="s">
        <v>1091</v>
      </c>
    </row>
    <row r="45" spans="1:6">
      <c r="A45" t="str">
        <f>_xlfn.CONCAT(B45,D45)</f>
        <v>FR2020</v>
      </c>
      <c r="B45" t="s">
        <v>32</v>
      </c>
      <c r="C45">
        <v>86.347499999999997</v>
      </c>
      <c r="D45" s="6">
        <f>INT(LEFT(F45,4))</f>
        <v>2020</v>
      </c>
      <c r="E45" s="3" t="s">
        <v>1103</v>
      </c>
      <c r="F45" s="5" t="s">
        <v>1091</v>
      </c>
    </row>
    <row r="46" spans="1:6">
      <c r="A46" t="str">
        <f>_xlfn.CONCAT(B46,D46)</f>
        <v>LT2020</v>
      </c>
      <c r="B46" t="s">
        <v>46</v>
      </c>
      <c r="C46">
        <v>82.13</v>
      </c>
      <c r="D46" s="6">
        <f>INT(LEFT(F46,4))</f>
        <v>2020</v>
      </c>
      <c r="E46" s="3" t="s">
        <v>1104</v>
      </c>
      <c r="F46" s="5" t="s">
        <v>1091</v>
      </c>
    </row>
    <row r="47" spans="1:6">
      <c r="A47" t="str">
        <f>_xlfn.CONCAT(B47,D47)</f>
        <v>CH2020</v>
      </c>
      <c r="B47" t="s">
        <v>14</v>
      </c>
      <c r="C47">
        <v>73.802500000000009</v>
      </c>
      <c r="D47" s="6">
        <f>INT(LEFT(F47,4))</f>
        <v>2020</v>
      </c>
      <c r="E47" s="3" t="s">
        <v>1105</v>
      </c>
      <c r="F47" s="5" t="s">
        <v>1091</v>
      </c>
    </row>
    <row r="48" spans="1:6">
      <c r="A48" t="str">
        <f>_xlfn.CONCAT(B48,D48)</f>
        <v>LU2020</v>
      </c>
      <c r="B48" t="s">
        <v>48</v>
      </c>
      <c r="C48">
        <v>71.925000000000011</v>
      </c>
      <c r="D48" s="6">
        <f>INT(LEFT(F48,4))</f>
        <v>2020</v>
      </c>
      <c r="E48" s="3" t="s">
        <v>1106</v>
      </c>
      <c r="F48" s="5" t="s">
        <v>1091</v>
      </c>
    </row>
    <row r="49" spans="1:6">
      <c r="A49" t="str">
        <f>_xlfn.CONCAT(B49,D49)</f>
        <v>LI2020</v>
      </c>
      <c r="B49" t="s">
        <v>44</v>
      </c>
      <c r="C49">
        <v>69.98</v>
      </c>
      <c r="D49" s="6">
        <f>INT(LEFT(F49,4))</f>
        <v>2020</v>
      </c>
      <c r="E49" s="3" t="s">
        <v>1107</v>
      </c>
      <c r="F49" s="5" t="s">
        <v>1091</v>
      </c>
    </row>
    <row r="50" spans="1:6">
      <c r="A50" t="str">
        <f>_xlfn.CONCAT(B50,D50)</f>
        <v>LV2020</v>
      </c>
      <c r="B50" t="s">
        <v>50</v>
      </c>
      <c r="C50">
        <v>66.997500000000002</v>
      </c>
      <c r="D50" s="6">
        <f>INT(LEFT(F50,4))</f>
        <v>2020</v>
      </c>
      <c r="E50" s="3" t="s">
        <v>1108</v>
      </c>
      <c r="F50" s="5" t="s">
        <v>1091</v>
      </c>
    </row>
    <row r="51" spans="1:6">
      <c r="A51" t="str">
        <f>_xlfn.CONCAT(B51,D51)</f>
        <v>NL2020</v>
      </c>
      <c r="B51" t="s">
        <v>58</v>
      </c>
      <c r="C51">
        <v>60.102499999999999</v>
      </c>
      <c r="D51" s="6">
        <f>INT(LEFT(F51,4))</f>
        <v>2020</v>
      </c>
      <c r="E51" s="3" t="s">
        <v>1110</v>
      </c>
      <c r="F51" s="5" t="s">
        <v>1091</v>
      </c>
    </row>
    <row r="52" spans="1:6">
      <c r="A52" t="str">
        <f>_xlfn.CONCAT(B52,D52)</f>
        <v>HU2020</v>
      </c>
      <c r="B52" t="s">
        <v>36</v>
      </c>
      <c r="C52">
        <v>48.44</v>
      </c>
      <c r="D52" s="6">
        <f>INT(LEFT(F52,4))</f>
        <v>2020</v>
      </c>
      <c r="E52" s="3" t="s">
        <v>1111</v>
      </c>
      <c r="F52" s="5" t="s">
        <v>1091</v>
      </c>
    </row>
    <row r="53" spans="1:6">
      <c r="A53" t="str">
        <f>_xlfn.CONCAT(B53,D53)</f>
        <v>PT2020</v>
      </c>
      <c r="B53" t="s">
        <v>64</v>
      </c>
      <c r="C53">
        <v>46.297499999999999</v>
      </c>
      <c r="D53" s="6">
        <f>INT(LEFT(F53,4))</f>
        <v>2020</v>
      </c>
      <c r="E53" s="3" t="s">
        <v>1112</v>
      </c>
      <c r="F53" s="5" t="s">
        <v>1091</v>
      </c>
    </row>
    <row r="54" spans="1:6">
      <c r="A54" t="str">
        <f>_xlfn.CONCAT(B54,D54)</f>
        <v>EE2020</v>
      </c>
      <c r="B54" t="s">
        <v>24</v>
      </c>
      <c r="C54">
        <v>45.802500000000002</v>
      </c>
      <c r="D54" s="6">
        <f>INT(LEFT(F54,4))</f>
        <v>2020</v>
      </c>
      <c r="E54" s="3" t="s">
        <v>1113</v>
      </c>
      <c r="F54" s="5" t="s">
        <v>1091</v>
      </c>
    </row>
    <row r="55" spans="1:6">
      <c r="A55" t="str">
        <f>_xlfn.CONCAT(B55,D55)</f>
        <v>BG2020</v>
      </c>
      <c r="B55" t="s">
        <v>12</v>
      </c>
      <c r="C55">
        <v>37.484999999999999</v>
      </c>
      <c r="D55" s="6">
        <f>INT(LEFT(F55,4))</f>
        <v>2020</v>
      </c>
      <c r="E55" s="3" t="s">
        <v>1114</v>
      </c>
      <c r="F55" s="5" t="s">
        <v>1091</v>
      </c>
    </row>
    <row r="56" spans="1:6">
      <c r="A56" t="str">
        <f>_xlfn.CONCAT(B56,D56)</f>
        <v>PL2020</v>
      </c>
      <c r="B56" t="s">
        <v>62</v>
      </c>
      <c r="C56">
        <v>33.319999999999993</v>
      </c>
      <c r="D56" s="6">
        <f>INT(LEFT(F56,4))</f>
        <v>2020</v>
      </c>
      <c r="E56" s="3" t="s">
        <v>1115</v>
      </c>
      <c r="F56" s="5" t="s">
        <v>1091</v>
      </c>
    </row>
    <row r="57" spans="1:6">
      <c r="A57" t="str">
        <f>_xlfn.CONCAT(B57,D57)</f>
        <v>FI2020</v>
      </c>
      <c r="B57" t="s">
        <v>30</v>
      </c>
      <c r="C57">
        <v>32.144999999999996</v>
      </c>
      <c r="D57" s="6">
        <f>INT(LEFT(F57,4))</f>
        <v>2020</v>
      </c>
      <c r="E57" s="3" t="s">
        <v>1116</v>
      </c>
      <c r="F57" s="5" t="s">
        <v>1091</v>
      </c>
    </row>
    <row r="58" spans="1:6">
      <c r="A58" t="str">
        <f>_xlfn.CONCAT(B58,D58)</f>
        <v>IE2020</v>
      </c>
      <c r="B58" t="s">
        <v>38</v>
      </c>
      <c r="C58">
        <v>23.782500000000002</v>
      </c>
      <c r="D58" s="6">
        <f>INT(LEFT(F58,4))</f>
        <v>2020</v>
      </c>
      <c r="E58" s="3" t="s">
        <v>1117</v>
      </c>
      <c r="F58" s="5" t="s">
        <v>1091</v>
      </c>
    </row>
    <row r="59" spans="1:6">
      <c r="A59" t="str">
        <f>_xlfn.CONCAT(B59,D59)</f>
        <v>IT2020</v>
      </c>
      <c r="B59" t="s">
        <v>42</v>
      </c>
      <c r="C59">
        <v>23.637499999999999</v>
      </c>
      <c r="D59" s="6">
        <f>INT(LEFT(F59,4))</f>
        <v>2020</v>
      </c>
      <c r="E59" s="3" t="s">
        <v>1147</v>
      </c>
      <c r="F59" s="5" t="s">
        <v>1091</v>
      </c>
    </row>
    <row r="60" spans="1:6">
      <c r="A60" t="str">
        <f>_xlfn.CONCAT(B60,D60)</f>
        <v>SK2020</v>
      </c>
      <c r="B60" t="s">
        <v>74</v>
      </c>
      <c r="C60">
        <v>23.04</v>
      </c>
      <c r="D60" s="6">
        <f>INT(LEFT(F60,4))</f>
        <v>2020</v>
      </c>
      <c r="E60" s="3" t="s">
        <v>1148</v>
      </c>
      <c r="F60" s="5" t="s">
        <v>1091</v>
      </c>
    </row>
    <row r="61" spans="1:6">
      <c r="A61" t="str">
        <f>_xlfn.CONCAT(B61,D61)</f>
        <v>CZ2020</v>
      </c>
      <c r="B61" t="s">
        <v>18</v>
      </c>
      <c r="C61">
        <v>22.3325</v>
      </c>
      <c r="D61" s="6">
        <f>INT(LEFT(F61,4))</f>
        <v>2020</v>
      </c>
      <c r="E61" s="3" t="s">
        <v>1149</v>
      </c>
      <c r="F61" s="5" t="s">
        <v>1091</v>
      </c>
    </row>
    <row r="62" spans="1:6">
      <c r="A62" t="str">
        <f>_xlfn.CONCAT(B62,D62)</f>
        <v>DE2020</v>
      </c>
      <c r="B62" t="s">
        <v>20</v>
      </c>
      <c r="C62">
        <v>21.7</v>
      </c>
      <c r="D62" s="6">
        <f>INT(LEFT(F62,4))</f>
        <v>2020</v>
      </c>
      <c r="E62" s="3" t="s">
        <v>1126</v>
      </c>
      <c r="F62" s="5" t="s">
        <v>1091</v>
      </c>
    </row>
    <row r="63" spans="1:6">
      <c r="A63" t="str">
        <f>_xlfn.CONCAT(B63,D63)</f>
        <v>SI2020</v>
      </c>
      <c r="B63" t="s">
        <v>72</v>
      </c>
      <c r="C63">
        <v>21.592500000000001</v>
      </c>
      <c r="D63" s="6">
        <f>INT(LEFT(F63,4))</f>
        <v>2020</v>
      </c>
      <c r="E63" s="3" t="s">
        <v>1121</v>
      </c>
      <c r="F63" s="5" t="s">
        <v>1091</v>
      </c>
    </row>
    <row r="64" spans="1:6">
      <c r="A64" t="str">
        <f>_xlfn.CONCAT(B64,D64)</f>
        <v>UK2020</v>
      </c>
      <c r="B64" t="s">
        <v>78</v>
      </c>
      <c r="C64">
        <v>17.3</v>
      </c>
      <c r="D64" s="6">
        <f>INT(LEFT(F64,4))</f>
        <v>2020</v>
      </c>
      <c r="E64" s="3" t="s">
        <v>1122</v>
      </c>
      <c r="F64" s="5" t="s">
        <v>1091</v>
      </c>
    </row>
    <row r="65" spans="1:6">
      <c r="A65" t="str">
        <f>_xlfn.CONCAT(B65,D65)</f>
        <v>BE2020</v>
      </c>
      <c r="B65" t="s">
        <v>10</v>
      </c>
      <c r="C65">
        <v>16.285</v>
      </c>
      <c r="D65" s="6">
        <f>INT(LEFT(F65,4))</f>
        <v>2020</v>
      </c>
      <c r="E65" s="3" t="s">
        <v>1123</v>
      </c>
      <c r="F65" s="5" t="s">
        <v>1091</v>
      </c>
    </row>
    <row r="66" spans="1:6">
      <c r="A66" t="str">
        <f>_xlfn.CONCAT(B66,D66)</f>
        <v>HR2020</v>
      </c>
      <c r="B66" t="s">
        <v>34</v>
      </c>
      <c r="C66">
        <v>14.975</v>
      </c>
      <c r="D66" s="6">
        <f>INT(LEFT(F66,4))</f>
        <v>2020</v>
      </c>
      <c r="E66" s="3" t="s">
        <v>1134</v>
      </c>
      <c r="F66" s="5" t="s">
        <v>1091</v>
      </c>
    </row>
    <row r="67" spans="1:6">
      <c r="A67" t="str">
        <f>_xlfn.CONCAT(B67,D67)</f>
        <v>RS2020</v>
      </c>
      <c r="B67" t="s">
        <v>68</v>
      </c>
      <c r="C67">
        <v>14.385</v>
      </c>
      <c r="D67" s="6">
        <f>INT(LEFT(F67,4))</f>
        <v>2020</v>
      </c>
      <c r="E67" s="3" t="s">
        <v>1124</v>
      </c>
      <c r="F67" s="5" t="s">
        <v>1091</v>
      </c>
    </row>
    <row r="68" spans="1:6">
      <c r="A68" t="str">
        <f>_xlfn.CONCAT(B68,D68)</f>
        <v>AT2020</v>
      </c>
      <c r="B68" t="s">
        <v>8</v>
      </c>
      <c r="C68">
        <v>14.305</v>
      </c>
      <c r="D68" s="6">
        <f>INT(LEFT(F68,4))</f>
        <v>2020</v>
      </c>
      <c r="E68" s="3" t="s">
        <v>1125</v>
      </c>
      <c r="F68" s="5" t="s">
        <v>1091</v>
      </c>
    </row>
    <row r="69" spans="1:6">
      <c r="A69" t="str">
        <f>_xlfn.CONCAT(B69,D69)</f>
        <v>MT2020</v>
      </c>
      <c r="B69" t="s">
        <v>56</v>
      </c>
      <c r="C69">
        <v>14.137500000000001</v>
      </c>
      <c r="D69" s="6">
        <f>INT(LEFT(F69,4))</f>
        <v>2020</v>
      </c>
      <c r="E69" s="3" t="s">
        <v>1150</v>
      </c>
      <c r="F69" s="5" t="s">
        <v>1091</v>
      </c>
    </row>
    <row r="70" spans="1:6">
      <c r="A70" t="str">
        <f>_xlfn.CONCAT(B70,D70)</f>
        <v>MK2020</v>
      </c>
      <c r="B70" t="s">
        <v>54</v>
      </c>
      <c r="C70">
        <v>13.445</v>
      </c>
      <c r="D70" s="6">
        <f>INT(LEFT(F70,4))</f>
        <v>2020</v>
      </c>
      <c r="E70" s="3" t="s">
        <v>1151</v>
      </c>
      <c r="F70" s="5" t="s">
        <v>1091</v>
      </c>
    </row>
    <row r="71" spans="1:6">
      <c r="A71" t="str">
        <f>_xlfn.CONCAT(B71,D71)</f>
        <v>AL2020</v>
      </c>
      <c r="B71" t="s">
        <v>6</v>
      </c>
      <c r="C71">
        <v>11.26</v>
      </c>
      <c r="D71" s="6">
        <f>INT(LEFT(F71,4))</f>
        <v>2020</v>
      </c>
      <c r="E71" s="3" t="s">
        <v>1152</v>
      </c>
      <c r="F71" s="5" t="s">
        <v>1091</v>
      </c>
    </row>
    <row r="72" spans="1:6">
      <c r="A72" t="str">
        <f>_xlfn.CONCAT(B72,D72)</f>
        <v>CY2020</v>
      </c>
      <c r="B72" t="s">
        <v>16</v>
      </c>
      <c r="C72">
        <v>7.6275000000000004</v>
      </c>
      <c r="D72" s="6">
        <f>INT(LEFT(F72,4))</f>
        <v>2020</v>
      </c>
      <c r="E72" s="3" t="s">
        <v>1130</v>
      </c>
      <c r="F72" s="5" t="s">
        <v>1091</v>
      </c>
    </row>
    <row r="73" spans="1:6">
      <c r="A73" t="str">
        <f>_xlfn.CONCAT(B73,D73)</f>
        <v>ME2020</v>
      </c>
      <c r="B73" t="s">
        <v>52</v>
      </c>
      <c r="C73">
        <v>7.24</v>
      </c>
      <c r="D73" s="6">
        <f>INT(LEFT(F73,4))</f>
        <v>2020</v>
      </c>
      <c r="E73" s="3" t="s">
        <v>1131</v>
      </c>
      <c r="F73" s="5" t="s">
        <v>1091</v>
      </c>
    </row>
    <row r="74" spans="1:6">
      <c r="A74" t="str">
        <f>_xlfn.CONCAT(B74,D74)</f>
        <v>TR2020</v>
      </c>
      <c r="B74" t="s">
        <v>76</v>
      </c>
      <c r="C74">
        <v>5.35</v>
      </c>
      <c r="D74" s="6">
        <f>INT(LEFT(F74,4))</f>
        <v>2020</v>
      </c>
      <c r="E74" s="3" t="s">
        <v>1132</v>
      </c>
      <c r="F74" s="5" t="s">
        <v>1091</v>
      </c>
    </row>
    <row r="75" spans="1:6">
      <c r="A75" t="str">
        <f>_xlfn.CONCAT(B75,D75)</f>
        <v>EL2020</v>
      </c>
      <c r="B75" t="s">
        <v>26</v>
      </c>
      <c r="C75">
        <v>5.1750000000000007</v>
      </c>
      <c r="D75" s="6">
        <f>INT(LEFT(F75,4))</f>
        <v>2020</v>
      </c>
      <c r="E75" s="3" t="s">
        <v>1133</v>
      </c>
      <c r="F75" s="5" t="s">
        <v>1091</v>
      </c>
    </row>
    <row r="76" spans="1:6">
      <c r="A76" t="str">
        <f>_xlfn.CONCAT(B76,D76)</f>
        <v>IS2021</v>
      </c>
      <c r="B76" t="s">
        <v>40</v>
      </c>
      <c r="C76">
        <v>162.72999999999999</v>
      </c>
      <c r="D76" s="6">
        <f>INT(LEFT(F76,4))</f>
        <v>2021</v>
      </c>
      <c r="E76" s="3" t="s">
        <v>1097</v>
      </c>
      <c r="F76" s="5" t="s">
        <v>1092</v>
      </c>
    </row>
    <row r="77" spans="1:6">
      <c r="A77" t="str">
        <f>_xlfn.CONCAT(B77,D77)</f>
        <v>ES2021</v>
      </c>
      <c r="B77" t="s">
        <v>28</v>
      </c>
      <c r="C77">
        <v>135.15</v>
      </c>
      <c r="D77" s="6">
        <f>INT(LEFT(F77,4))</f>
        <v>2021</v>
      </c>
      <c r="E77" s="3" t="s">
        <v>1098</v>
      </c>
      <c r="F77" s="5" t="s">
        <v>1092</v>
      </c>
    </row>
    <row r="78" spans="1:6">
      <c r="A78" t="str">
        <f>_xlfn.CONCAT(B78,D78)</f>
        <v>RO2021</v>
      </c>
      <c r="B78" t="s">
        <v>66</v>
      </c>
      <c r="C78">
        <v>130.18</v>
      </c>
      <c r="D78" s="6">
        <f>INT(LEFT(F78,4))</f>
        <v>2021</v>
      </c>
      <c r="E78" s="3" t="s">
        <v>1099</v>
      </c>
      <c r="F78" s="5" t="s">
        <v>1092</v>
      </c>
    </row>
    <row r="79" spans="1:6">
      <c r="A79" t="str">
        <f>_xlfn.CONCAT(B79,D79)</f>
        <v>FR2021</v>
      </c>
      <c r="B79" t="s">
        <v>32</v>
      </c>
      <c r="C79">
        <v>121.3125</v>
      </c>
      <c r="D79" s="6">
        <f>INT(LEFT(F79,4))</f>
        <v>2021</v>
      </c>
      <c r="E79" s="3" t="s">
        <v>1100</v>
      </c>
      <c r="F79" s="5" t="s">
        <v>1092</v>
      </c>
    </row>
    <row r="80" spans="1:6">
      <c r="A80" t="str">
        <f>_xlfn.CONCAT(B80,D80)</f>
        <v>DK2021</v>
      </c>
      <c r="B80" t="s">
        <v>22</v>
      </c>
      <c r="C80">
        <v>117.95249999999999</v>
      </c>
      <c r="D80" s="6">
        <f>INT(LEFT(F80,4))</f>
        <v>2021</v>
      </c>
      <c r="E80" s="3" t="s">
        <v>1101</v>
      </c>
      <c r="F80" s="5" t="s">
        <v>1092</v>
      </c>
    </row>
    <row r="81" spans="1:6">
      <c r="A81" t="str">
        <f>_xlfn.CONCAT(B81,D81)</f>
        <v>NO2021</v>
      </c>
      <c r="B81" t="s">
        <v>60</v>
      </c>
      <c r="C81">
        <v>116.285</v>
      </c>
      <c r="D81" s="6">
        <f>INT(LEFT(F81,4))</f>
        <v>2021</v>
      </c>
      <c r="E81" s="3" t="s">
        <v>1102</v>
      </c>
      <c r="F81" s="5" t="s">
        <v>1092</v>
      </c>
    </row>
    <row r="82" spans="1:6">
      <c r="A82" t="str">
        <f>_xlfn.CONCAT(B82,D82)</f>
        <v>SE2021</v>
      </c>
      <c r="B82" t="s">
        <v>70</v>
      </c>
      <c r="C82">
        <v>110.88500000000001</v>
      </c>
      <c r="D82" s="6">
        <f>INT(LEFT(F82,4))</f>
        <v>2021</v>
      </c>
      <c r="E82" s="3" t="s">
        <v>1103</v>
      </c>
      <c r="F82" s="5" t="s">
        <v>1092</v>
      </c>
    </row>
    <row r="83" spans="1:6">
      <c r="A83" t="str">
        <f>_xlfn.CONCAT(B83,D83)</f>
        <v>LI2021</v>
      </c>
      <c r="B83" t="s">
        <v>44</v>
      </c>
      <c r="C83">
        <v>100.16000000000001</v>
      </c>
      <c r="D83" s="6">
        <f>INT(LEFT(F83,4))</f>
        <v>2021</v>
      </c>
      <c r="E83" s="3" t="s">
        <v>1104</v>
      </c>
      <c r="F83" s="5" t="s">
        <v>1092</v>
      </c>
    </row>
    <row r="84" spans="1:6">
      <c r="A84" t="str">
        <f>_xlfn.CONCAT(B84,D84)</f>
        <v>CH2021</v>
      </c>
      <c r="B84" t="s">
        <v>14</v>
      </c>
      <c r="C84">
        <v>100.065</v>
      </c>
      <c r="D84" s="6">
        <f>INT(LEFT(F84,4))</f>
        <v>2021</v>
      </c>
      <c r="E84" s="3" t="s">
        <v>1105</v>
      </c>
      <c r="F84" s="5" t="s">
        <v>1092</v>
      </c>
    </row>
    <row r="85" spans="1:6">
      <c r="A85" t="str">
        <f>_xlfn.CONCAT(B85,D85)</f>
        <v>LU2021</v>
      </c>
      <c r="B85" t="s">
        <v>48</v>
      </c>
      <c r="C85">
        <v>96.16</v>
      </c>
      <c r="D85" s="6">
        <f>INT(LEFT(F85,4))</f>
        <v>2021</v>
      </c>
      <c r="E85" s="3" t="s">
        <v>1106</v>
      </c>
      <c r="F85" s="5" t="s">
        <v>1092</v>
      </c>
    </row>
    <row r="86" spans="1:6">
      <c r="A86" t="str">
        <f>_xlfn.CONCAT(B86,D86)</f>
        <v>LT2021</v>
      </c>
      <c r="B86" t="s">
        <v>46</v>
      </c>
      <c r="C86">
        <v>95.66749999999999</v>
      </c>
      <c r="D86" s="6">
        <f>INT(LEFT(F86,4))</f>
        <v>2021</v>
      </c>
      <c r="E86" s="3" t="s">
        <v>1107</v>
      </c>
      <c r="F86" s="5" t="s">
        <v>1092</v>
      </c>
    </row>
    <row r="87" spans="1:6">
      <c r="A87" t="str">
        <f>_xlfn.CONCAT(B87,D87)</f>
        <v>LV2021</v>
      </c>
      <c r="B87" t="s">
        <v>50</v>
      </c>
      <c r="C87">
        <v>85.55</v>
      </c>
      <c r="D87" s="6">
        <f>INT(LEFT(F87,4))</f>
        <v>2021</v>
      </c>
      <c r="E87" s="3" t="s">
        <v>1108</v>
      </c>
      <c r="F87" s="5" t="s">
        <v>1092</v>
      </c>
    </row>
    <row r="88" spans="1:6">
      <c r="A88" t="str">
        <f>_xlfn.CONCAT(B88,D88)</f>
        <v>NL2021</v>
      </c>
      <c r="B88" t="s">
        <v>58</v>
      </c>
      <c r="C88">
        <v>73.430000000000007</v>
      </c>
      <c r="D88" s="6">
        <f>INT(LEFT(F88,4))</f>
        <v>2021</v>
      </c>
      <c r="E88" s="3" t="s">
        <v>1110</v>
      </c>
      <c r="F88" s="5" t="s">
        <v>1092</v>
      </c>
    </row>
    <row r="89" spans="1:6">
      <c r="A89" t="str">
        <f>_xlfn.CONCAT(B89,D89)</f>
        <v>HU2021</v>
      </c>
      <c r="B89" t="s">
        <v>36</v>
      </c>
      <c r="C89">
        <v>69.515000000000001</v>
      </c>
      <c r="D89" s="6">
        <f>INT(LEFT(F89,4))</f>
        <v>2021</v>
      </c>
      <c r="E89" s="3" t="s">
        <v>1111</v>
      </c>
      <c r="F89" s="5" t="s">
        <v>1092</v>
      </c>
    </row>
    <row r="90" spans="1:6">
      <c r="A90" t="str">
        <f>_xlfn.CONCAT(B90,D90)</f>
        <v>EE2021</v>
      </c>
      <c r="B90" t="s">
        <v>24</v>
      </c>
      <c r="C90">
        <v>58.34</v>
      </c>
      <c r="D90" s="6">
        <f>INT(LEFT(F90,4))</f>
        <v>2021</v>
      </c>
      <c r="E90" s="3" t="s">
        <v>1112</v>
      </c>
      <c r="F90" s="5" t="s">
        <v>1092</v>
      </c>
    </row>
    <row r="91" spans="1:6">
      <c r="A91" t="str">
        <f>_xlfn.CONCAT(B91,D91)</f>
        <v>PT2021</v>
      </c>
      <c r="B91" t="s">
        <v>64</v>
      </c>
      <c r="C91">
        <v>57.407499999999999</v>
      </c>
      <c r="D91" s="6">
        <f>INT(LEFT(F91,4))</f>
        <v>2021</v>
      </c>
      <c r="E91" s="3" t="s">
        <v>1113</v>
      </c>
      <c r="F91" s="5" t="s">
        <v>1092</v>
      </c>
    </row>
    <row r="92" spans="1:6">
      <c r="A92" t="str">
        <f>_xlfn.CONCAT(B92,D92)</f>
        <v>BG2021</v>
      </c>
      <c r="B92" t="s">
        <v>12</v>
      </c>
      <c r="C92">
        <v>52.54</v>
      </c>
      <c r="D92" s="6">
        <f>INT(LEFT(F92,4))</f>
        <v>2021</v>
      </c>
      <c r="E92" s="3" t="s">
        <v>1114</v>
      </c>
      <c r="F92" s="5" t="s">
        <v>1092</v>
      </c>
    </row>
    <row r="93" spans="1:6">
      <c r="A93" t="str">
        <f>_xlfn.CONCAT(B93,D93)</f>
        <v>PL2021</v>
      </c>
      <c r="B93" t="s">
        <v>62</v>
      </c>
      <c r="C93">
        <v>47.465000000000003</v>
      </c>
      <c r="D93" s="6">
        <f>INT(LEFT(F93,4))</f>
        <v>2021</v>
      </c>
      <c r="E93" s="3" t="s">
        <v>1115</v>
      </c>
      <c r="F93" s="5" t="s">
        <v>1092</v>
      </c>
    </row>
    <row r="94" spans="1:6">
      <c r="A94" t="str">
        <f>_xlfn.CONCAT(B94,D94)</f>
        <v>FI2021</v>
      </c>
      <c r="B94" t="s">
        <v>30</v>
      </c>
      <c r="C94">
        <v>43.524999999999999</v>
      </c>
      <c r="D94" s="6">
        <f>INT(LEFT(F94,4))</f>
        <v>2021</v>
      </c>
      <c r="E94" s="3" t="s">
        <v>1116</v>
      </c>
      <c r="F94" s="5" t="s">
        <v>1092</v>
      </c>
    </row>
    <row r="95" spans="1:6">
      <c r="A95" t="str">
        <f>_xlfn.CONCAT(B95,D95)</f>
        <v>IT2021</v>
      </c>
      <c r="B95" t="s">
        <v>42</v>
      </c>
      <c r="C95">
        <v>37.122500000000002</v>
      </c>
      <c r="D95" s="6">
        <f>INT(LEFT(F95,4))</f>
        <v>2021</v>
      </c>
      <c r="E95" s="3" t="s">
        <v>1117</v>
      </c>
      <c r="F95" s="5" t="s">
        <v>1092</v>
      </c>
    </row>
    <row r="96" spans="1:6">
      <c r="A96" t="str">
        <f>_xlfn.CONCAT(B96,D96)</f>
        <v>SI2021</v>
      </c>
      <c r="B96" t="s">
        <v>72</v>
      </c>
      <c r="C96">
        <v>36.287500000000001</v>
      </c>
      <c r="D96" s="6">
        <f>INT(LEFT(F96,4))</f>
        <v>2021</v>
      </c>
      <c r="E96" s="3" t="s">
        <v>1147</v>
      </c>
      <c r="F96" s="5" t="s">
        <v>1092</v>
      </c>
    </row>
    <row r="97" spans="1:6">
      <c r="A97" t="str">
        <f>_xlfn.CONCAT(B97,D97)</f>
        <v>SK2021</v>
      </c>
      <c r="B97" t="s">
        <v>74</v>
      </c>
      <c r="C97">
        <v>31.57</v>
      </c>
      <c r="D97" s="6">
        <f>INT(LEFT(F97,4))</f>
        <v>2021</v>
      </c>
      <c r="E97" s="3" t="s">
        <v>1148</v>
      </c>
      <c r="F97" s="5" t="s">
        <v>1092</v>
      </c>
    </row>
    <row r="98" spans="1:6">
      <c r="A98" t="str">
        <f>_xlfn.CONCAT(B98,D98)</f>
        <v>CZ2021</v>
      </c>
      <c r="B98" t="s">
        <v>18</v>
      </c>
      <c r="C98">
        <v>29.254999999999999</v>
      </c>
      <c r="D98" s="6">
        <f>INT(LEFT(F98,4))</f>
        <v>2021</v>
      </c>
      <c r="E98" s="3" t="s">
        <v>1149</v>
      </c>
      <c r="F98" s="5" t="s">
        <v>1092</v>
      </c>
    </row>
    <row r="99" spans="1:6">
      <c r="A99" t="str">
        <f>_xlfn.CONCAT(B99,D99)</f>
        <v>IE2021</v>
      </c>
      <c r="B99" t="s">
        <v>38</v>
      </c>
      <c r="C99">
        <v>28.715</v>
      </c>
      <c r="D99" s="6">
        <f>INT(LEFT(F99,4))</f>
        <v>2021</v>
      </c>
      <c r="E99" s="3" t="s">
        <v>1126</v>
      </c>
      <c r="F99" s="5" t="s">
        <v>1092</v>
      </c>
    </row>
    <row r="100" spans="1:6">
      <c r="A100" t="str">
        <f>_xlfn.CONCAT(B100,D100)</f>
        <v>DE2021</v>
      </c>
      <c r="B100" t="s">
        <v>20</v>
      </c>
      <c r="C100">
        <v>26.93</v>
      </c>
      <c r="D100" s="6">
        <f>INT(LEFT(F100,4))</f>
        <v>2021</v>
      </c>
      <c r="E100" s="3" t="s">
        <v>1121</v>
      </c>
      <c r="F100" s="5" t="s">
        <v>1092</v>
      </c>
    </row>
    <row r="101" spans="1:6">
      <c r="A101" t="str">
        <f>_xlfn.CONCAT(B101,D101)</f>
        <v>HR2021</v>
      </c>
      <c r="B101" t="s">
        <v>34</v>
      </c>
      <c r="C101">
        <v>26.505000000000003</v>
      </c>
      <c r="D101" s="6">
        <f>INT(LEFT(F101,4))</f>
        <v>2021</v>
      </c>
      <c r="E101" s="3" t="s">
        <v>1122</v>
      </c>
      <c r="F101" s="5" t="s">
        <v>1092</v>
      </c>
    </row>
    <row r="102" spans="1:6">
      <c r="A102" t="str">
        <f>_xlfn.CONCAT(B102,D102)</f>
        <v>UK2021</v>
      </c>
      <c r="B102" t="s">
        <v>78</v>
      </c>
      <c r="C102">
        <v>22.64</v>
      </c>
      <c r="D102" s="6">
        <f>INT(LEFT(F102,4))</f>
        <v>2021</v>
      </c>
      <c r="E102" s="3" t="s">
        <v>1123</v>
      </c>
      <c r="F102" s="5" t="s">
        <v>1092</v>
      </c>
    </row>
    <row r="103" spans="1:6">
      <c r="A103" t="str">
        <f>_xlfn.CONCAT(B103,D103)</f>
        <v>RS2021</v>
      </c>
      <c r="B103" t="s">
        <v>68</v>
      </c>
      <c r="C103">
        <v>19.4925</v>
      </c>
      <c r="D103" s="6">
        <f>INT(LEFT(F103,4))</f>
        <v>2021</v>
      </c>
      <c r="E103" s="3" t="s">
        <v>1134</v>
      </c>
      <c r="F103" s="5" t="s">
        <v>1092</v>
      </c>
    </row>
    <row r="104" spans="1:6">
      <c r="A104" t="str">
        <f>_xlfn.CONCAT(B104,D104)</f>
        <v>MT2021</v>
      </c>
      <c r="B104" t="s">
        <v>56</v>
      </c>
      <c r="C104">
        <v>18.682500000000001</v>
      </c>
      <c r="D104" s="6">
        <f>INT(LEFT(F104,4))</f>
        <v>2021</v>
      </c>
      <c r="E104" s="3" t="s">
        <v>1124</v>
      </c>
      <c r="F104" s="5" t="s">
        <v>1092</v>
      </c>
    </row>
    <row r="105" spans="1:6">
      <c r="A105" t="str">
        <f>_xlfn.CONCAT(B105,D105)</f>
        <v>BE2021</v>
      </c>
      <c r="B105" t="s">
        <v>10</v>
      </c>
      <c r="C105">
        <v>18.557500000000001</v>
      </c>
      <c r="D105" s="6">
        <f>INT(LEFT(F105,4))</f>
        <v>2021</v>
      </c>
      <c r="E105" s="3" t="s">
        <v>1125</v>
      </c>
      <c r="F105" s="5" t="s">
        <v>1092</v>
      </c>
    </row>
    <row r="106" spans="1:6">
      <c r="A106" t="str">
        <f>_xlfn.CONCAT(B106,D106)</f>
        <v>AT2021</v>
      </c>
      <c r="B106" t="s">
        <v>8</v>
      </c>
      <c r="C106">
        <v>18.227499999999999</v>
      </c>
      <c r="D106" s="6">
        <f>INT(LEFT(F106,4))</f>
        <v>2021</v>
      </c>
      <c r="E106" s="3" t="s">
        <v>1150</v>
      </c>
      <c r="F106" s="5" t="s">
        <v>1092</v>
      </c>
    </row>
    <row r="107" spans="1:6">
      <c r="A107" t="str">
        <f>_xlfn.CONCAT(B107,D107)</f>
        <v>MK2021</v>
      </c>
      <c r="B107" t="s">
        <v>54</v>
      </c>
      <c r="C107">
        <v>17.355</v>
      </c>
      <c r="D107" s="6">
        <f>INT(LEFT(F107,4))</f>
        <v>2021</v>
      </c>
      <c r="E107" s="3" t="s">
        <v>1151</v>
      </c>
      <c r="F107" s="5" t="s">
        <v>1092</v>
      </c>
    </row>
    <row r="108" spans="1:6">
      <c r="A108" t="str">
        <f>_xlfn.CONCAT(B108,D108)</f>
        <v>AL2021</v>
      </c>
      <c r="B108" t="s">
        <v>6</v>
      </c>
      <c r="C108">
        <v>15.065</v>
      </c>
      <c r="D108" s="6">
        <f>INT(LEFT(F108,4))</f>
        <v>2021</v>
      </c>
      <c r="E108" s="3" t="s">
        <v>1152</v>
      </c>
      <c r="F108" s="5" t="s">
        <v>1092</v>
      </c>
    </row>
    <row r="109" spans="1:6">
      <c r="A109" t="str">
        <f>_xlfn.CONCAT(B109,D109)</f>
        <v>CY2021</v>
      </c>
      <c r="B109" t="s">
        <v>16</v>
      </c>
      <c r="C109">
        <v>14.662500000000001</v>
      </c>
      <c r="D109" s="6">
        <f>INT(LEFT(F109,4))</f>
        <v>2021</v>
      </c>
      <c r="E109" s="3" t="s">
        <v>1130</v>
      </c>
      <c r="F109" s="5" t="s">
        <v>1092</v>
      </c>
    </row>
    <row r="110" spans="1:6">
      <c r="A110" t="str">
        <f>_xlfn.CONCAT(B110,D110)</f>
        <v>ME2021</v>
      </c>
      <c r="B110" t="s">
        <v>52</v>
      </c>
      <c r="C110">
        <v>9.15</v>
      </c>
      <c r="D110" s="6">
        <f>INT(LEFT(F110,4))</f>
        <v>2021</v>
      </c>
      <c r="E110" s="3" t="s">
        <v>1131</v>
      </c>
      <c r="F110" s="5" t="s">
        <v>1092</v>
      </c>
    </row>
    <row r="111" spans="1:6">
      <c r="A111" t="str">
        <f>_xlfn.CONCAT(B111,D111)</f>
        <v>TR2021</v>
      </c>
      <c r="B111" t="s">
        <v>76</v>
      </c>
      <c r="C111">
        <v>7.72</v>
      </c>
      <c r="D111" s="6">
        <f>INT(LEFT(F111,4))</f>
        <v>2021</v>
      </c>
      <c r="E111" s="3" t="s">
        <v>1132</v>
      </c>
      <c r="F111" s="5" t="s">
        <v>1092</v>
      </c>
    </row>
    <row r="112" spans="1:6">
      <c r="A112" t="str">
        <f>_xlfn.CONCAT(B112,D112)</f>
        <v>EL2021</v>
      </c>
      <c r="B112" t="s">
        <v>26</v>
      </c>
      <c r="C112">
        <v>6.8525</v>
      </c>
      <c r="D112" s="6">
        <f>INT(LEFT(F112,4))</f>
        <v>2021</v>
      </c>
      <c r="E112" s="3" t="s">
        <v>1133</v>
      </c>
      <c r="F112" s="5" t="s">
        <v>1092</v>
      </c>
    </row>
    <row r="113" spans="1:6">
      <c r="A113" t="str">
        <f>_xlfn.CONCAT(B113,D113)</f>
        <v>IS2022</v>
      </c>
      <c r="B113" t="s">
        <v>40</v>
      </c>
      <c r="C113">
        <v>187.79</v>
      </c>
      <c r="D113" s="6">
        <f>INT(LEFT(F113,4))</f>
        <v>2022</v>
      </c>
      <c r="E113" s="3" t="s">
        <v>1097</v>
      </c>
      <c r="F113" s="5" t="s">
        <v>1093</v>
      </c>
    </row>
    <row r="114" spans="1:6">
      <c r="A114" t="str">
        <f>_xlfn.CONCAT(B114,D114)</f>
        <v>ES2022</v>
      </c>
      <c r="B114" t="s">
        <v>28</v>
      </c>
      <c r="C114">
        <v>155.13</v>
      </c>
      <c r="D114" s="6">
        <f>INT(LEFT(F114,4))</f>
        <v>2022</v>
      </c>
      <c r="E114" s="3" t="s">
        <v>1098</v>
      </c>
      <c r="F114" s="5" t="s">
        <v>1093</v>
      </c>
    </row>
    <row r="115" spans="1:6">
      <c r="A115" t="str">
        <f>_xlfn.CONCAT(B115,D115)</f>
        <v>RO2022</v>
      </c>
      <c r="B115" t="s">
        <v>66</v>
      </c>
      <c r="C115">
        <v>153.905</v>
      </c>
      <c r="D115" s="6">
        <f>INT(LEFT(F115,4))</f>
        <v>2022</v>
      </c>
      <c r="E115" s="3" t="s">
        <v>1099</v>
      </c>
      <c r="F115" s="5" t="s">
        <v>1093</v>
      </c>
    </row>
    <row r="116" spans="1:6">
      <c r="A116" t="str">
        <f>_xlfn.CONCAT(B116,D116)</f>
        <v>FR2022</v>
      </c>
      <c r="B116" t="s">
        <v>32</v>
      </c>
      <c r="C116">
        <v>151.19999999999999</v>
      </c>
      <c r="D116" s="6">
        <f>INT(LEFT(F116,4))</f>
        <v>2022</v>
      </c>
      <c r="E116" s="3" t="s">
        <v>1100</v>
      </c>
      <c r="F116" s="5" t="s">
        <v>1093</v>
      </c>
    </row>
    <row r="117" spans="1:6">
      <c r="A117" t="str">
        <f>_xlfn.CONCAT(B117,D117)</f>
        <v>LI2022</v>
      </c>
      <c r="B117" t="s">
        <v>44</v>
      </c>
      <c r="C117">
        <v>141.58500000000001</v>
      </c>
      <c r="D117" s="6">
        <f>INT(LEFT(F117,4))</f>
        <v>2022</v>
      </c>
      <c r="E117" s="3" t="s">
        <v>1101</v>
      </c>
      <c r="F117" s="5" t="s">
        <v>1093</v>
      </c>
    </row>
    <row r="118" spans="1:6">
      <c r="A118" t="str">
        <f>_xlfn.CONCAT(B118,D118)</f>
        <v>DK2022</v>
      </c>
      <c r="B118" t="s">
        <v>22</v>
      </c>
      <c r="C118">
        <v>134.29</v>
      </c>
      <c r="D118" s="6">
        <f>INT(LEFT(F118,4))</f>
        <v>2022</v>
      </c>
      <c r="E118" s="3" t="s">
        <v>1102</v>
      </c>
      <c r="F118" s="5" t="s">
        <v>1093</v>
      </c>
    </row>
    <row r="119" spans="1:6">
      <c r="A119" t="str">
        <f>_xlfn.CONCAT(B119,D119)</f>
        <v>NO2022</v>
      </c>
      <c r="B119" t="s">
        <v>60</v>
      </c>
      <c r="C119">
        <v>132.80000000000001</v>
      </c>
      <c r="D119" s="6">
        <f>INT(LEFT(F119,4))</f>
        <v>2022</v>
      </c>
      <c r="E119" s="3" t="s">
        <v>1103</v>
      </c>
      <c r="F119" s="5" t="s">
        <v>1093</v>
      </c>
    </row>
    <row r="120" spans="1:6">
      <c r="A120" t="str">
        <f>_xlfn.CONCAT(B120,D120)</f>
        <v>SE2022</v>
      </c>
      <c r="B120" t="s">
        <v>70</v>
      </c>
      <c r="C120">
        <v>124.69</v>
      </c>
      <c r="D120" s="6">
        <f>INT(LEFT(F120,4))</f>
        <v>2022</v>
      </c>
      <c r="E120" s="3" t="s">
        <v>1104</v>
      </c>
      <c r="F120" s="5" t="s">
        <v>1093</v>
      </c>
    </row>
    <row r="121" spans="1:6">
      <c r="A121" t="str">
        <f>_xlfn.CONCAT(B121,D121)</f>
        <v>CH2022</v>
      </c>
      <c r="B121" t="s">
        <v>14</v>
      </c>
      <c r="C121">
        <v>115.965</v>
      </c>
      <c r="D121" s="6">
        <f>INT(LEFT(F121,4))</f>
        <v>2022</v>
      </c>
      <c r="E121" s="3" t="s">
        <v>1105</v>
      </c>
      <c r="F121" s="5" t="s">
        <v>1093</v>
      </c>
    </row>
    <row r="122" spans="1:6">
      <c r="A122" t="str">
        <f>_xlfn.CONCAT(B122,D122)</f>
        <v>LT2022</v>
      </c>
      <c r="B122" t="s">
        <v>46</v>
      </c>
      <c r="C122">
        <v>113.995</v>
      </c>
      <c r="D122" s="6">
        <f>INT(LEFT(F122,4))</f>
        <v>2022</v>
      </c>
      <c r="E122" s="3" t="s">
        <v>1106</v>
      </c>
      <c r="F122" s="5" t="s">
        <v>1093</v>
      </c>
    </row>
    <row r="123" spans="1:6">
      <c r="A123" t="str">
        <f>_xlfn.CONCAT(B123,D123)</f>
        <v>LU2022</v>
      </c>
      <c r="B123" t="s">
        <v>48</v>
      </c>
      <c r="C123">
        <v>106.59</v>
      </c>
      <c r="D123" s="6">
        <f>INT(LEFT(F123,4))</f>
        <v>2022</v>
      </c>
      <c r="E123" s="3" t="s">
        <v>1107</v>
      </c>
      <c r="F123" s="5" t="s">
        <v>1093</v>
      </c>
    </row>
    <row r="124" spans="1:6">
      <c r="A124" t="str">
        <f>_xlfn.CONCAT(B124,D124)</f>
        <v>MDA2022</v>
      </c>
      <c r="B124" t="s">
        <v>1014</v>
      </c>
      <c r="C124">
        <v>96.71</v>
      </c>
      <c r="D124" s="6">
        <f>INT(LEFT(F124,4))</f>
        <v>2022</v>
      </c>
      <c r="E124" s="3" t="s">
        <v>1108</v>
      </c>
      <c r="F124" s="5" t="s">
        <v>1093</v>
      </c>
    </row>
    <row r="125" spans="1:6">
      <c r="A125" t="str">
        <f>_xlfn.CONCAT(B125,D125)</f>
        <v>LV2022</v>
      </c>
      <c r="B125" t="s">
        <v>50</v>
      </c>
      <c r="C125">
        <v>95.724999999999994</v>
      </c>
      <c r="D125" s="6">
        <f>INT(LEFT(F125,4))</f>
        <v>2022</v>
      </c>
      <c r="E125" s="3" t="s">
        <v>1110</v>
      </c>
      <c r="F125" s="5" t="s">
        <v>1093</v>
      </c>
    </row>
    <row r="126" spans="1:6">
      <c r="A126" t="str">
        <f>_xlfn.CONCAT(B126,D126)</f>
        <v>NL2022</v>
      </c>
      <c r="B126" t="s">
        <v>58</v>
      </c>
      <c r="C126">
        <v>92.935000000000002</v>
      </c>
      <c r="D126" s="6">
        <f>INT(LEFT(F126,4))</f>
        <v>2022</v>
      </c>
      <c r="E126" s="3" t="s">
        <v>1111</v>
      </c>
      <c r="F126" s="5" t="s">
        <v>1093</v>
      </c>
    </row>
    <row r="127" spans="1:6">
      <c r="A127" t="str">
        <f>_xlfn.CONCAT(B127,D127)</f>
        <v>HU2022</v>
      </c>
      <c r="B127" t="s">
        <v>36</v>
      </c>
      <c r="C127">
        <v>83.615000000000009</v>
      </c>
      <c r="D127" s="6">
        <f>INT(LEFT(F127,4))</f>
        <v>2022</v>
      </c>
      <c r="E127" s="3" t="s">
        <v>1112</v>
      </c>
      <c r="F127" s="5" t="s">
        <v>1093</v>
      </c>
    </row>
    <row r="128" spans="1:6">
      <c r="A128" t="str">
        <f>_xlfn.CONCAT(B128,D128)</f>
        <v>EE2022</v>
      </c>
      <c r="B128" t="s">
        <v>24</v>
      </c>
      <c r="C128">
        <v>71.155000000000001</v>
      </c>
      <c r="D128" s="6">
        <f>INT(LEFT(F128,4))</f>
        <v>2022</v>
      </c>
      <c r="E128" s="3" t="s">
        <v>1113</v>
      </c>
      <c r="F128" s="5" t="s">
        <v>1093</v>
      </c>
    </row>
    <row r="129" spans="1:6">
      <c r="A129" t="str">
        <f>_xlfn.CONCAT(B129,D129)</f>
        <v>PT2022</v>
      </c>
      <c r="B129" t="s">
        <v>64</v>
      </c>
      <c r="C129">
        <v>70.185000000000002</v>
      </c>
      <c r="D129" s="6">
        <f>INT(LEFT(F129,4))</f>
        <v>2022</v>
      </c>
      <c r="E129" s="3" t="s">
        <v>1114</v>
      </c>
      <c r="F129" s="5" t="s">
        <v>1093</v>
      </c>
    </row>
    <row r="130" spans="1:6">
      <c r="A130" t="str">
        <f>_xlfn.CONCAT(B130,D130)</f>
        <v>BG2022</v>
      </c>
      <c r="B130" t="s">
        <v>12</v>
      </c>
      <c r="C130">
        <v>64.36</v>
      </c>
      <c r="D130" s="6">
        <f>INT(LEFT(F130,4))</f>
        <v>2022</v>
      </c>
      <c r="E130" s="3" t="s">
        <v>1115</v>
      </c>
      <c r="F130" s="5" t="s">
        <v>1093</v>
      </c>
    </row>
    <row r="131" spans="1:6">
      <c r="A131" t="str">
        <f>_xlfn.CONCAT(B131,D131)</f>
        <v>UA2022</v>
      </c>
      <c r="B131" s="5" t="s">
        <v>1042</v>
      </c>
      <c r="C131">
        <v>63.87</v>
      </c>
      <c r="D131" s="6">
        <f>INT(LEFT(F131,4))</f>
        <v>2022</v>
      </c>
      <c r="E131" s="3" t="s">
        <v>1116</v>
      </c>
      <c r="F131" s="5" t="s">
        <v>1093</v>
      </c>
    </row>
    <row r="132" spans="1:6">
      <c r="A132" t="str">
        <f>_xlfn.CONCAT(B132,D132)</f>
        <v>PL2022</v>
      </c>
      <c r="B132" t="s">
        <v>62</v>
      </c>
      <c r="C132">
        <v>58.254999999999995</v>
      </c>
      <c r="D132" s="6">
        <f>INT(LEFT(F132,4))</f>
        <v>2022</v>
      </c>
      <c r="E132" s="3" t="s">
        <v>1117</v>
      </c>
      <c r="F132" s="5" t="s">
        <v>1093</v>
      </c>
    </row>
    <row r="133" spans="1:6">
      <c r="A133" t="str">
        <f>_xlfn.CONCAT(B133,D133)</f>
        <v>FI2022</v>
      </c>
      <c r="B133" t="s">
        <v>30</v>
      </c>
      <c r="C133">
        <v>57.2</v>
      </c>
      <c r="D133" s="6">
        <f>INT(LEFT(F133,4))</f>
        <v>2022</v>
      </c>
      <c r="E133" s="3" t="s">
        <v>1147</v>
      </c>
      <c r="F133" s="5" t="s">
        <v>1093</v>
      </c>
    </row>
    <row r="134" spans="1:6">
      <c r="A134" t="str">
        <f>_xlfn.CONCAT(B134,D134)</f>
        <v>IT2022</v>
      </c>
      <c r="B134" t="s">
        <v>42</v>
      </c>
      <c r="C134">
        <v>53.620000000000005</v>
      </c>
      <c r="D134" s="6">
        <f>INT(LEFT(F134,4))</f>
        <v>2022</v>
      </c>
      <c r="E134" s="3" t="s">
        <v>1148</v>
      </c>
      <c r="F134" s="5" t="s">
        <v>1093</v>
      </c>
    </row>
    <row r="135" spans="1:6">
      <c r="A135" t="str">
        <f>_xlfn.CONCAT(B135,D135)</f>
        <v>SK2022</v>
      </c>
      <c r="B135" t="s">
        <v>74</v>
      </c>
      <c r="C135">
        <v>43.64</v>
      </c>
      <c r="D135" s="6">
        <f>INT(LEFT(F135,4))</f>
        <v>2022</v>
      </c>
      <c r="E135" s="3" t="s">
        <v>1149</v>
      </c>
      <c r="F135" s="5" t="s">
        <v>1093</v>
      </c>
    </row>
    <row r="136" spans="1:6">
      <c r="A136" t="str">
        <f>_xlfn.CONCAT(B136,D136)</f>
        <v>SI2022</v>
      </c>
      <c r="B136" t="s">
        <v>72</v>
      </c>
      <c r="C136">
        <v>39.754999999999995</v>
      </c>
      <c r="D136" s="6">
        <f>INT(LEFT(F136,4))</f>
        <v>2022</v>
      </c>
      <c r="E136" s="3" t="s">
        <v>1126</v>
      </c>
      <c r="F136" s="5" t="s">
        <v>1093</v>
      </c>
    </row>
    <row r="137" spans="1:6">
      <c r="A137" t="str">
        <f>_xlfn.CONCAT(B137,D137)</f>
        <v>HR2022</v>
      </c>
      <c r="B137" t="s">
        <v>34</v>
      </c>
      <c r="C137">
        <v>39.32</v>
      </c>
      <c r="D137" s="6">
        <f>INT(LEFT(F137,4))</f>
        <v>2022</v>
      </c>
      <c r="E137" s="3" t="s">
        <v>1121</v>
      </c>
      <c r="F137" s="5" t="s">
        <v>1093</v>
      </c>
    </row>
    <row r="138" spans="1:6">
      <c r="A138" t="str">
        <f>_xlfn.CONCAT(B138,D138)</f>
        <v>CZ2022</v>
      </c>
      <c r="B138" t="s">
        <v>18</v>
      </c>
      <c r="C138">
        <v>38.325000000000003</v>
      </c>
      <c r="D138" s="6">
        <f>INT(LEFT(F138,4))</f>
        <v>2022</v>
      </c>
      <c r="E138" s="3" t="s">
        <v>1122</v>
      </c>
      <c r="F138" s="5" t="s">
        <v>1093</v>
      </c>
    </row>
    <row r="139" spans="1:6">
      <c r="A139" t="str">
        <f>_xlfn.CONCAT(B139,D139)</f>
        <v>IE2022</v>
      </c>
      <c r="B139" t="s">
        <v>38</v>
      </c>
      <c r="C139">
        <v>32.28</v>
      </c>
      <c r="D139" s="6">
        <f>INT(LEFT(F139,4))</f>
        <v>2022</v>
      </c>
      <c r="E139" s="3" t="s">
        <v>1123</v>
      </c>
      <c r="F139" s="5" t="s">
        <v>1093</v>
      </c>
    </row>
    <row r="140" spans="1:6">
      <c r="A140" t="str">
        <f>_xlfn.CONCAT(B140,D140)</f>
        <v>UK2022</v>
      </c>
      <c r="B140" t="s">
        <v>78</v>
      </c>
      <c r="C140">
        <v>31.23</v>
      </c>
      <c r="D140" s="6">
        <f>INT(LEFT(F140,4))</f>
        <v>2022</v>
      </c>
      <c r="E140" s="3" t="s">
        <v>1134</v>
      </c>
      <c r="F140" s="5" t="s">
        <v>1093</v>
      </c>
    </row>
    <row r="141" spans="1:6">
      <c r="A141" t="str">
        <f>_xlfn.CONCAT(B141,D141)</f>
        <v>DE2022</v>
      </c>
      <c r="B141" t="s">
        <v>20</v>
      </c>
      <c r="C141">
        <v>30.805</v>
      </c>
      <c r="D141" s="6">
        <f>INT(LEFT(F141,4))</f>
        <v>2022</v>
      </c>
      <c r="E141" s="3" t="s">
        <v>1124</v>
      </c>
      <c r="F141" s="5" t="s">
        <v>1093</v>
      </c>
    </row>
    <row r="142" spans="1:6">
      <c r="A142" t="str">
        <f>_xlfn.CONCAT(B142,D142)</f>
        <v>XKO2022</v>
      </c>
      <c r="B142" s="5" t="s">
        <v>1046</v>
      </c>
      <c r="C142">
        <v>25.66</v>
      </c>
      <c r="D142" s="6">
        <f>INT(LEFT(F142,4))</f>
        <v>2022</v>
      </c>
      <c r="E142" s="3" t="s">
        <v>1125</v>
      </c>
      <c r="F142" s="5" t="s">
        <v>1093</v>
      </c>
    </row>
    <row r="143" spans="1:6">
      <c r="A143" t="str">
        <f>_xlfn.CONCAT(B143,D143)</f>
        <v>MT2022</v>
      </c>
      <c r="B143" t="s">
        <v>56</v>
      </c>
      <c r="C143">
        <v>25.045000000000002</v>
      </c>
      <c r="D143" s="6">
        <f>INT(LEFT(F143,4))</f>
        <v>2022</v>
      </c>
      <c r="E143" s="3" t="s">
        <v>1150</v>
      </c>
      <c r="F143" s="5" t="s">
        <v>1093</v>
      </c>
    </row>
    <row r="144" spans="1:6">
      <c r="A144" t="str">
        <f>_xlfn.CONCAT(B144,D144)</f>
        <v>RS2022</v>
      </c>
      <c r="B144" t="s">
        <v>68</v>
      </c>
      <c r="C144">
        <v>23.835000000000001</v>
      </c>
      <c r="D144" s="6">
        <f>INT(LEFT(F144,4))</f>
        <v>2022</v>
      </c>
      <c r="E144" s="3" t="s">
        <v>1151</v>
      </c>
      <c r="F144" s="5" t="s">
        <v>1093</v>
      </c>
    </row>
    <row r="145" spans="1:6">
      <c r="A145" t="str">
        <f>_xlfn.CONCAT(B145,D145)</f>
        <v>BE2022</v>
      </c>
      <c r="B145" t="s">
        <v>10</v>
      </c>
      <c r="C145">
        <v>22.355</v>
      </c>
      <c r="D145" s="6">
        <f>INT(LEFT(F145,4))</f>
        <v>2022</v>
      </c>
      <c r="E145" s="3" t="s">
        <v>1152</v>
      </c>
      <c r="F145" s="5" t="s">
        <v>1093</v>
      </c>
    </row>
    <row r="146" spans="1:6">
      <c r="A146" t="str">
        <f>_xlfn.CONCAT(B146,D146)</f>
        <v>AT2022</v>
      </c>
      <c r="B146" t="s">
        <v>8</v>
      </c>
      <c r="C146">
        <v>21.435000000000002</v>
      </c>
      <c r="D146" s="6">
        <f>INT(LEFT(F146,4))</f>
        <v>2022</v>
      </c>
      <c r="E146" s="3" t="s">
        <v>1130</v>
      </c>
      <c r="F146" s="5" t="s">
        <v>1093</v>
      </c>
    </row>
    <row r="147" spans="1:6">
      <c r="A147" t="str">
        <f>_xlfn.CONCAT(B147,D147)</f>
        <v>MK2022</v>
      </c>
      <c r="B147" t="s">
        <v>54</v>
      </c>
      <c r="C147">
        <v>20.78</v>
      </c>
      <c r="D147" s="6">
        <f>INT(LEFT(F147,4))</f>
        <v>2022</v>
      </c>
      <c r="E147" s="3" t="s">
        <v>1131</v>
      </c>
      <c r="F147" s="5" t="s">
        <v>1093</v>
      </c>
    </row>
    <row r="148" spans="1:6">
      <c r="A148" t="str">
        <f>_xlfn.CONCAT(B148,D148)</f>
        <v>AL2022</v>
      </c>
      <c r="B148" t="s">
        <v>6</v>
      </c>
      <c r="C148">
        <v>19.66</v>
      </c>
      <c r="D148" s="6">
        <f>INT(LEFT(F148,4))</f>
        <v>2022</v>
      </c>
      <c r="E148" s="3" t="s">
        <v>1132</v>
      </c>
      <c r="F148" s="5" t="s">
        <v>1093</v>
      </c>
    </row>
    <row r="149" spans="1:6">
      <c r="A149" t="str">
        <f>_xlfn.CONCAT(B149,D149)</f>
        <v>CY2022</v>
      </c>
      <c r="B149" t="s">
        <v>16</v>
      </c>
      <c r="C149">
        <v>19.440000000000001</v>
      </c>
      <c r="D149" s="6">
        <f>INT(LEFT(F149,4))</f>
        <v>2022</v>
      </c>
      <c r="E149" s="3" t="s">
        <v>1133</v>
      </c>
      <c r="F149" s="5" t="s">
        <v>1093</v>
      </c>
    </row>
    <row r="150" spans="1:6">
      <c r="A150" t="str">
        <f>_xlfn.CONCAT(B150,D150)</f>
        <v>ME2022</v>
      </c>
      <c r="B150" t="s">
        <v>52</v>
      </c>
      <c r="C150">
        <v>11.565000000000001</v>
      </c>
      <c r="D150" s="6">
        <f>INT(LEFT(F150,4))</f>
        <v>2022</v>
      </c>
      <c r="E150" s="3" t="s">
        <v>1135</v>
      </c>
      <c r="F150" s="5" t="s">
        <v>1093</v>
      </c>
    </row>
    <row r="151" spans="1:6">
      <c r="A151" t="str">
        <f>_xlfn.CONCAT(B151,D151)</f>
        <v>BIH2022</v>
      </c>
      <c r="B151" t="s">
        <v>974</v>
      </c>
      <c r="C151">
        <v>9.8000000000000007</v>
      </c>
      <c r="D151" s="6">
        <f>INT(LEFT(F151,4))</f>
        <v>2022</v>
      </c>
      <c r="E151" s="3" t="s">
        <v>1136</v>
      </c>
      <c r="F151" s="5" t="s">
        <v>1093</v>
      </c>
    </row>
    <row r="152" spans="1:6">
      <c r="A152" t="str">
        <f>_xlfn.CONCAT(B152,D152)</f>
        <v>EL2022</v>
      </c>
      <c r="B152" t="s">
        <v>26</v>
      </c>
      <c r="C152">
        <v>7.875</v>
      </c>
      <c r="D152" s="6">
        <f>INT(LEFT(F152,4))</f>
        <v>2022</v>
      </c>
      <c r="E152" s="3" t="s">
        <v>1137</v>
      </c>
      <c r="F152" s="5" t="s">
        <v>1093</v>
      </c>
    </row>
    <row r="153" spans="1:6">
      <c r="A153" t="str">
        <f>_xlfn.CONCAT(B153,D153)</f>
        <v>TR2022</v>
      </c>
      <c r="B153" s="5" t="s">
        <v>76</v>
      </c>
      <c r="C153">
        <v>6.5799999999999992</v>
      </c>
      <c r="D153" s="6">
        <f>INT(LEFT(F153,4))</f>
        <v>2022</v>
      </c>
      <c r="E153" s="3" t="s">
        <v>1153</v>
      </c>
      <c r="F153" s="5" t="s">
        <v>1093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886E7-FB72-4371-8790-9C40A5E42510}">
  <dimension ref="A1:F153"/>
  <sheetViews>
    <sheetView workbookViewId="0">
      <selection activeCell="H110" sqref="H110"/>
    </sheetView>
  </sheetViews>
  <sheetFormatPr defaultRowHeight="14.4"/>
  <cols>
    <col min="2" max="2" width="11.109375" customWidth="1"/>
    <col min="3" max="3" width="18.44140625" customWidth="1"/>
    <col min="4" max="5" width="12.77734375" customWidth="1"/>
    <col min="6" max="6" width="15.88671875" customWidth="1"/>
  </cols>
  <sheetData>
    <row r="1" spans="1:6">
      <c r="A1" s="3" t="s">
        <v>1156</v>
      </c>
      <c r="B1" s="3" t="s">
        <v>1154</v>
      </c>
      <c r="C1" s="3" t="s">
        <v>1155</v>
      </c>
      <c r="D1" s="3" t="s">
        <v>1157</v>
      </c>
      <c r="E1" s="3" t="s">
        <v>1048</v>
      </c>
      <c r="F1" s="3" t="s">
        <v>1140</v>
      </c>
    </row>
    <row r="2" spans="1:6">
      <c r="A2" t="str">
        <f>_xlfn.CONCAT(B2,LEFT(D2,4))</f>
        <v>IS2019</v>
      </c>
      <c r="B2" t="s">
        <v>40</v>
      </c>
      <c r="C2">
        <v>10.2675</v>
      </c>
      <c r="D2" t="s">
        <v>1090</v>
      </c>
      <c r="E2">
        <f>INT(LEFT(Table10[[#This Row],[YEARS]],4))</f>
        <v>2019</v>
      </c>
      <c r="F2" s="3" t="s">
        <v>1097</v>
      </c>
    </row>
    <row r="3" spans="1:6">
      <c r="A3" t="str">
        <f>_xlfn.CONCAT(B3,LEFT(D3,4))</f>
        <v>NL2019</v>
      </c>
      <c r="B3" t="s">
        <v>58</v>
      </c>
      <c r="C3">
        <v>12.992500000000001</v>
      </c>
      <c r="D3" t="s">
        <v>1090</v>
      </c>
      <c r="E3">
        <f>INT(LEFT(Table10[[#This Row],[YEARS]],4))</f>
        <v>2019</v>
      </c>
      <c r="F3" s="3" t="s">
        <v>1098</v>
      </c>
    </row>
    <row r="4" spans="1:6">
      <c r="A4" t="str">
        <f>_xlfn.CONCAT(B4,LEFT(D4,4))</f>
        <v>BG2019</v>
      </c>
      <c r="B4" t="s">
        <v>12</v>
      </c>
      <c r="C4">
        <v>13.07</v>
      </c>
      <c r="D4" t="s">
        <v>1090</v>
      </c>
      <c r="E4">
        <f>INT(LEFT(Table10[[#This Row],[YEARS]],4))</f>
        <v>2019</v>
      </c>
      <c r="F4" s="3" t="s">
        <v>1099</v>
      </c>
    </row>
    <row r="5" spans="1:6">
      <c r="A5" t="str">
        <f>_xlfn.CONCAT(B5,LEFT(D5,4))</f>
        <v>LI2019</v>
      </c>
      <c r="B5" t="s">
        <v>44</v>
      </c>
      <c r="C5">
        <v>13.149999999999999</v>
      </c>
      <c r="D5" t="s">
        <v>1090</v>
      </c>
      <c r="E5">
        <f>INT(LEFT(Table10[[#This Row],[YEARS]],4))</f>
        <v>2019</v>
      </c>
      <c r="F5" s="3" t="s">
        <v>1100</v>
      </c>
    </row>
    <row r="6" spans="1:6">
      <c r="A6" t="str">
        <f>_xlfn.CONCAT(B6,LEFT(D6,4))</f>
        <v>MT2019</v>
      </c>
      <c r="B6" t="s">
        <v>56</v>
      </c>
      <c r="C6">
        <v>13.164999999999999</v>
      </c>
      <c r="D6" t="s">
        <v>1090</v>
      </c>
      <c r="E6">
        <f>INT(LEFT(Table10[[#This Row],[YEARS]],4))</f>
        <v>2019</v>
      </c>
      <c r="F6" s="3" t="s">
        <v>1101</v>
      </c>
    </row>
    <row r="7" spans="1:6">
      <c r="A7" t="str">
        <f>_xlfn.CONCAT(B7,LEFT(D7,4))</f>
        <v>RO2019</v>
      </c>
      <c r="B7" t="s">
        <v>66</v>
      </c>
      <c r="C7">
        <v>13.5025</v>
      </c>
      <c r="D7" t="s">
        <v>1090</v>
      </c>
      <c r="E7">
        <f>INT(LEFT(Table10[[#This Row],[YEARS]],4))</f>
        <v>2019</v>
      </c>
      <c r="F7" s="3" t="s">
        <v>1102</v>
      </c>
    </row>
    <row r="8" spans="1:6">
      <c r="A8" t="str">
        <f>_xlfn.CONCAT(B8,LEFT(D8,4))</f>
        <v>LU2019</v>
      </c>
      <c r="B8" t="s">
        <v>48</v>
      </c>
      <c r="C8">
        <v>13.527499999999998</v>
      </c>
      <c r="D8" t="s">
        <v>1090</v>
      </c>
      <c r="E8">
        <f>INT(LEFT(Table10[[#This Row],[YEARS]],4))</f>
        <v>2019</v>
      </c>
      <c r="F8" s="3" t="s">
        <v>1103</v>
      </c>
    </row>
    <row r="9" spans="1:6">
      <c r="A9" t="str">
        <f>_xlfn.CONCAT(B9,LEFT(D9,4))</f>
        <v>DK2019</v>
      </c>
      <c r="B9" t="s">
        <v>22</v>
      </c>
      <c r="C9">
        <v>13.977499999999999</v>
      </c>
      <c r="D9" t="s">
        <v>1090</v>
      </c>
      <c r="E9">
        <f>INT(LEFT(Table10[[#This Row],[YEARS]],4))</f>
        <v>2019</v>
      </c>
      <c r="F9" s="3" t="s">
        <v>1104</v>
      </c>
    </row>
    <row r="10" spans="1:6">
      <c r="A10" t="str">
        <f>_xlfn.CONCAT(B10,LEFT(D10,4))</f>
        <v>CH2019</v>
      </c>
      <c r="B10" t="s">
        <v>14</v>
      </c>
      <c r="C10">
        <v>15.234999999999999</v>
      </c>
      <c r="D10" t="s">
        <v>1090</v>
      </c>
      <c r="E10">
        <f>INT(LEFT(Table10[[#This Row],[YEARS]],4))</f>
        <v>2019</v>
      </c>
      <c r="F10" s="3" t="s">
        <v>1105</v>
      </c>
    </row>
    <row r="11" spans="1:6">
      <c r="A11" t="str">
        <f>_xlfn.CONCAT(B11,LEFT(D11,4))</f>
        <v>HU2019</v>
      </c>
      <c r="B11" t="s">
        <v>36</v>
      </c>
      <c r="C11">
        <v>15.5425</v>
      </c>
      <c r="D11" t="s">
        <v>1090</v>
      </c>
      <c r="E11">
        <f>INT(LEFT(Table10[[#This Row],[YEARS]],4))</f>
        <v>2019</v>
      </c>
      <c r="F11" s="3" t="s">
        <v>1106</v>
      </c>
    </row>
    <row r="12" spans="1:6">
      <c r="A12" t="str">
        <f>_xlfn.CONCAT(B12,LEFT(D12,4))</f>
        <v>SE2019</v>
      </c>
      <c r="B12" t="s">
        <v>70</v>
      </c>
      <c r="C12">
        <v>15.835000000000001</v>
      </c>
      <c r="D12" t="s">
        <v>1090</v>
      </c>
      <c r="E12">
        <f>INT(LEFT(Table10[[#This Row],[YEARS]],4))</f>
        <v>2019</v>
      </c>
      <c r="F12" s="3" t="s">
        <v>1107</v>
      </c>
    </row>
    <row r="13" spans="1:6">
      <c r="A13" t="str">
        <f>_xlfn.CONCAT(B13,LEFT(D13,4))</f>
        <v>NO2019</v>
      </c>
      <c r="B13" t="s">
        <v>60</v>
      </c>
      <c r="C13">
        <v>16.405000000000001</v>
      </c>
      <c r="D13" t="s">
        <v>1090</v>
      </c>
      <c r="E13">
        <f>INT(LEFT(Table10[[#This Row],[YEARS]],4))</f>
        <v>2019</v>
      </c>
      <c r="F13" s="3" t="s">
        <v>1108</v>
      </c>
    </row>
    <row r="14" spans="1:6">
      <c r="A14" t="str">
        <f>_xlfn.CONCAT(B14,LEFT(D14,4))</f>
        <v>LT2019</v>
      </c>
      <c r="B14" t="s">
        <v>46</v>
      </c>
      <c r="C14">
        <v>16.450000000000003</v>
      </c>
      <c r="D14" t="s">
        <v>1090</v>
      </c>
      <c r="E14">
        <f>INT(LEFT(Table10[[#This Row],[YEARS]],4))</f>
        <v>2019</v>
      </c>
      <c r="F14" s="3" t="s">
        <v>1110</v>
      </c>
    </row>
    <row r="15" spans="1:6">
      <c r="A15" t="str">
        <f>_xlfn.CONCAT(B15,LEFT(D15,4))</f>
        <v>LV2019</v>
      </c>
      <c r="B15" t="s">
        <v>50</v>
      </c>
      <c r="C15">
        <v>16.947499999999998</v>
      </c>
      <c r="D15" t="s">
        <v>1090</v>
      </c>
      <c r="E15">
        <f>INT(LEFT(Table10[[#This Row],[YEARS]],4))</f>
        <v>2019</v>
      </c>
      <c r="F15" s="3" t="s">
        <v>1111</v>
      </c>
    </row>
    <row r="16" spans="1:6">
      <c r="A16" t="str">
        <f>_xlfn.CONCAT(B16,LEFT(D16,4))</f>
        <v>BE2019</v>
      </c>
      <c r="B16" t="s">
        <v>10</v>
      </c>
      <c r="C16">
        <v>16.96</v>
      </c>
      <c r="D16" t="s">
        <v>1090</v>
      </c>
      <c r="E16">
        <f>INT(LEFT(Table10[[#This Row],[YEARS]],4))</f>
        <v>2019</v>
      </c>
      <c r="F16" s="3" t="s">
        <v>1112</v>
      </c>
    </row>
    <row r="17" spans="1:6">
      <c r="A17" t="str">
        <f>_xlfn.CONCAT(B17,LEFT(D17,4))</f>
        <v>PT2019</v>
      </c>
      <c r="B17" t="s">
        <v>64</v>
      </c>
      <c r="C17">
        <v>17.375</v>
      </c>
      <c r="D17" t="s">
        <v>1090</v>
      </c>
      <c r="E17">
        <f>INT(LEFT(Table10[[#This Row],[YEARS]],4))</f>
        <v>2019</v>
      </c>
      <c r="F17" s="3" t="s">
        <v>1113</v>
      </c>
    </row>
    <row r="18" spans="1:6">
      <c r="A18" t="str">
        <f>_xlfn.CONCAT(B18,LEFT(D18,4))</f>
        <v>EE2019</v>
      </c>
      <c r="B18" t="s">
        <v>24</v>
      </c>
      <c r="C18">
        <v>17.717500000000001</v>
      </c>
      <c r="D18" t="s">
        <v>1090</v>
      </c>
      <c r="E18">
        <f>INT(LEFT(Table10[[#This Row],[YEARS]],4))</f>
        <v>2019</v>
      </c>
      <c r="F18" s="3" t="s">
        <v>1114</v>
      </c>
    </row>
    <row r="19" spans="1:6">
      <c r="A19" t="str">
        <f>_xlfn.CONCAT(B19,LEFT(D19,4))</f>
        <v>SI2019</v>
      </c>
      <c r="B19" t="s">
        <v>72</v>
      </c>
      <c r="C19">
        <v>17.997499999999999</v>
      </c>
      <c r="D19" t="s">
        <v>1090</v>
      </c>
      <c r="E19">
        <f>INT(LEFT(Table10[[#This Row],[YEARS]],4))</f>
        <v>2019</v>
      </c>
      <c r="F19" s="3" t="s">
        <v>1115</v>
      </c>
    </row>
    <row r="20" spans="1:6">
      <c r="A20" t="str">
        <f>_xlfn.CONCAT(B20,LEFT(D20,4))</f>
        <v>RS2019</v>
      </c>
      <c r="B20" t="s">
        <v>68</v>
      </c>
      <c r="C20">
        <v>18.442500000000003</v>
      </c>
      <c r="D20" t="s">
        <v>1090</v>
      </c>
      <c r="E20">
        <f>INT(LEFT(Table10[[#This Row],[YEARS]],4))</f>
        <v>2019</v>
      </c>
      <c r="F20" s="3" t="s">
        <v>1116</v>
      </c>
    </row>
    <row r="21" spans="1:6">
      <c r="A21" t="str">
        <f>_xlfn.CONCAT(B21,LEFT(D21,4))</f>
        <v>CZ2019</v>
      </c>
      <c r="B21" t="s">
        <v>18</v>
      </c>
      <c r="C21">
        <v>19.689999999999998</v>
      </c>
      <c r="D21" t="s">
        <v>1090</v>
      </c>
      <c r="E21">
        <f>INT(LEFT(Table10[[#This Row],[YEARS]],4))</f>
        <v>2019</v>
      </c>
      <c r="F21" s="3" t="s">
        <v>1117</v>
      </c>
    </row>
    <row r="22" spans="1:6">
      <c r="A22" t="str">
        <f>_xlfn.CONCAT(B22,LEFT(D22,4))</f>
        <v>ME2019</v>
      </c>
      <c r="B22" t="s">
        <v>52</v>
      </c>
      <c r="C22">
        <v>22.377500000000001</v>
      </c>
      <c r="D22" t="s">
        <v>1090</v>
      </c>
      <c r="E22">
        <f>INT(LEFT(Table10[[#This Row],[YEARS]],4))</f>
        <v>2019</v>
      </c>
      <c r="F22" s="3" t="s">
        <v>1147</v>
      </c>
    </row>
    <row r="23" spans="1:6">
      <c r="A23" t="str">
        <f>_xlfn.CONCAT(B23,LEFT(D23,4))</f>
        <v>FI2019</v>
      </c>
      <c r="B23" t="s">
        <v>30</v>
      </c>
      <c r="C23">
        <v>22.514999999999997</v>
      </c>
      <c r="D23" t="s">
        <v>1090</v>
      </c>
      <c r="E23">
        <f>INT(LEFT(Table10[[#This Row],[YEARS]],4))</f>
        <v>2019</v>
      </c>
      <c r="F23" s="3" t="s">
        <v>1148</v>
      </c>
    </row>
    <row r="24" spans="1:6">
      <c r="A24" t="str">
        <f>_xlfn.CONCAT(B24,LEFT(D24,4))</f>
        <v>DE2019</v>
      </c>
      <c r="B24" t="s">
        <v>20</v>
      </c>
      <c r="C24">
        <v>22.555</v>
      </c>
      <c r="D24" t="s">
        <v>1090</v>
      </c>
      <c r="E24">
        <f>INT(LEFT(Table10[[#This Row],[YEARS]],4))</f>
        <v>2019</v>
      </c>
      <c r="F24" s="3" t="s">
        <v>1149</v>
      </c>
    </row>
    <row r="25" spans="1:6">
      <c r="A25" t="str">
        <f>_xlfn.CONCAT(B25,LEFT(D25,4))</f>
        <v>UK2019</v>
      </c>
      <c r="B25" t="s">
        <v>78</v>
      </c>
      <c r="C25">
        <v>23.072499999999998</v>
      </c>
      <c r="D25" t="s">
        <v>1090</v>
      </c>
      <c r="E25">
        <f>INT(LEFT(Table10[[#This Row],[YEARS]],4))</f>
        <v>2019</v>
      </c>
      <c r="F25" s="3" t="s">
        <v>1126</v>
      </c>
    </row>
    <row r="26" spans="1:6">
      <c r="A26" t="str">
        <f>_xlfn.CONCAT(B26,LEFT(D26,4))</f>
        <v>SK2019</v>
      </c>
      <c r="B26" t="s">
        <v>74</v>
      </c>
      <c r="C26">
        <v>23.5625</v>
      </c>
      <c r="D26" t="s">
        <v>1090</v>
      </c>
      <c r="E26">
        <f>INT(LEFT(Table10[[#This Row],[YEARS]],4))</f>
        <v>2019</v>
      </c>
      <c r="F26" s="3" t="s">
        <v>1121</v>
      </c>
    </row>
    <row r="27" spans="1:6">
      <c r="A27" t="str">
        <f>_xlfn.CONCAT(B27,LEFT(D27,4))</f>
        <v>AT2019</v>
      </c>
      <c r="B27" t="s">
        <v>8</v>
      </c>
      <c r="C27">
        <v>25.169999999999998</v>
      </c>
      <c r="D27" t="s">
        <v>1090</v>
      </c>
      <c r="E27">
        <f>INT(LEFT(Table10[[#This Row],[YEARS]],4))</f>
        <v>2019</v>
      </c>
      <c r="F27" s="3" t="s">
        <v>1122</v>
      </c>
    </row>
    <row r="28" spans="1:6">
      <c r="A28" t="str">
        <f>_xlfn.CONCAT(B28,LEFT(D28,4))</f>
        <v>CY2019</v>
      </c>
      <c r="B28" t="s">
        <v>16</v>
      </c>
      <c r="C28">
        <v>25.467500000000001</v>
      </c>
      <c r="D28" t="s">
        <v>1090</v>
      </c>
      <c r="E28">
        <f>INT(LEFT(Table10[[#This Row],[YEARS]],4))</f>
        <v>2019</v>
      </c>
      <c r="F28" s="3" t="s">
        <v>1123</v>
      </c>
    </row>
    <row r="29" spans="1:6">
      <c r="A29" t="str">
        <f>_xlfn.CONCAT(B29,LEFT(D29,4))</f>
        <v>AL2019</v>
      </c>
      <c r="B29" t="s">
        <v>6</v>
      </c>
      <c r="C29">
        <v>26.182499999999997</v>
      </c>
      <c r="D29" t="s">
        <v>1090</v>
      </c>
      <c r="E29">
        <f>INT(LEFT(Table10[[#This Row],[YEARS]],4))</f>
        <v>2019</v>
      </c>
      <c r="F29" s="3" t="s">
        <v>1134</v>
      </c>
    </row>
    <row r="30" spans="1:6">
      <c r="A30" t="str">
        <f>_xlfn.CONCAT(B30,LEFT(D30,4))</f>
        <v>PL2019</v>
      </c>
      <c r="B30" t="s">
        <v>62</v>
      </c>
      <c r="C30">
        <v>26.495000000000001</v>
      </c>
      <c r="D30" t="s">
        <v>1090</v>
      </c>
      <c r="E30">
        <f>INT(LEFT(Table10[[#This Row],[YEARS]],4))</f>
        <v>2019</v>
      </c>
      <c r="F30" s="3" t="s">
        <v>1124</v>
      </c>
    </row>
    <row r="31" spans="1:6">
      <c r="A31" t="str">
        <f>_xlfn.CONCAT(B31,LEFT(D31,4))</f>
        <v>TR2019</v>
      </c>
      <c r="B31" t="s">
        <v>76</v>
      </c>
      <c r="C31">
        <v>26.647500000000001</v>
      </c>
      <c r="D31" t="s">
        <v>1090</v>
      </c>
      <c r="E31">
        <f>INT(LEFT(Table10[[#This Row],[YEARS]],4))</f>
        <v>2019</v>
      </c>
      <c r="F31" s="3" t="s">
        <v>1125</v>
      </c>
    </row>
    <row r="32" spans="1:6">
      <c r="A32" t="str">
        <f>_xlfn.CONCAT(B32,LEFT(D32,4))</f>
        <v>ES2019</v>
      </c>
      <c r="B32" t="s">
        <v>28</v>
      </c>
      <c r="C32">
        <v>26.782499999999999</v>
      </c>
      <c r="D32" t="s">
        <v>1090</v>
      </c>
      <c r="E32">
        <f>INT(LEFT(Table10[[#This Row],[YEARS]],4))</f>
        <v>2019</v>
      </c>
      <c r="F32" s="3" t="s">
        <v>1150</v>
      </c>
    </row>
    <row r="33" spans="1:6">
      <c r="A33" t="str">
        <f>_xlfn.CONCAT(B33,LEFT(D33,4))</f>
        <v>MK2019</v>
      </c>
      <c r="B33" t="s">
        <v>54</v>
      </c>
      <c r="C33">
        <v>28.407499999999999</v>
      </c>
      <c r="D33" t="s">
        <v>1090</v>
      </c>
      <c r="E33">
        <f>INT(LEFT(Table10[[#This Row],[YEARS]],4))</f>
        <v>2019</v>
      </c>
      <c r="F33" s="3" t="s">
        <v>1151</v>
      </c>
    </row>
    <row r="34" spans="1:6">
      <c r="A34" t="str">
        <f>_xlfn.CONCAT(B34,LEFT(D34,4))</f>
        <v>IE2019</v>
      </c>
      <c r="B34" t="s">
        <v>38</v>
      </c>
      <c r="C34">
        <v>30.365000000000002</v>
      </c>
      <c r="D34" t="s">
        <v>1090</v>
      </c>
      <c r="E34">
        <f>INT(LEFT(Table10[[#This Row],[YEARS]],4))</f>
        <v>2019</v>
      </c>
      <c r="F34" s="3" t="s">
        <v>1152</v>
      </c>
    </row>
    <row r="35" spans="1:6">
      <c r="A35" t="str">
        <f>_xlfn.CONCAT(B35,LEFT(D35,4))</f>
        <v>IT2019</v>
      </c>
      <c r="B35" t="s">
        <v>42</v>
      </c>
      <c r="C35">
        <v>30.9925</v>
      </c>
      <c r="D35" t="s">
        <v>1090</v>
      </c>
      <c r="E35">
        <f>INT(LEFT(Table10[[#This Row],[YEARS]],4))</f>
        <v>2019</v>
      </c>
      <c r="F35" s="3" t="s">
        <v>1130</v>
      </c>
    </row>
    <row r="36" spans="1:6">
      <c r="A36" t="str">
        <f>_xlfn.CONCAT(B36,LEFT(D36,4))</f>
        <v>HR2019</v>
      </c>
      <c r="B36" t="s">
        <v>34</v>
      </c>
      <c r="C36">
        <v>31.002499999999998</v>
      </c>
      <c r="D36" t="s">
        <v>1090</v>
      </c>
      <c r="E36">
        <f>INT(LEFT(Table10[[#This Row],[YEARS]],4))</f>
        <v>2019</v>
      </c>
      <c r="F36" s="3" t="s">
        <v>1131</v>
      </c>
    </row>
    <row r="37" spans="1:6">
      <c r="A37" t="str">
        <f>_xlfn.CONCAT(B37,LEFT(D37,4))</f>
        <v>FR2019</v>
      </c>
      <c r="B37" t="s">
        <v>32</v>
      </c>
      <c r="C37">
        <v>37.379999999999995</v>
      </c>
      <c r="D37" t="s">
        <v>1090</v>
      </c>
      <c r="E37">
        <f>INT(LEFT(Table10[[#This Row],[YEARS]],4))</f>
        <v>2019</v>
      </c>
      <c r="F37" s="3" t="s">
        <v>1132</v>
      </c>
    </row>
    <row r="38" spans="1:6">
      <c r="A38" t="str">
        <f>_xlfn.CONCAT(B38,LEFT(D38,4))</f>
        <v>EL2019</v>
      </c>
      <c r="B38" t="s">
        <v>26</v>
      </c>
      <c r="C38">
        <v>39.737499999999997</v>
      </c>
      <c r="D38" t="s">
        <v>1090</v>
      </c>
      <c r="E38">
        <f>INT(LEFT(Table10[[#This Row],[YEARS]],4))</f>
        <v>2019</v>
      </c>
      <c r="F38" s="3" t="s">
        <v>1133</v>
      </c>
    </row>
    <row r="39" spans="1:6">
      <c r="A39" t="str">
        <f>_xlfn.CONCAT(B39,LEFT(D39,4))</f>
        <v>IS2020</v>
      </c>
      <c r="B39" t="s">
        <v>40</v>
      </c>
      <c r="C39">
        <v>6.4550000000000001</v>
      </c>
      <c r="D39" t="s">
        <v>1091</v>
      </c>
      <c r="E39">
        <f>INT(LEFT(Table10[[#This Row],[YEARS]],4))</f>
        <v>2020</v>
      </c>
      <c r="F39" s="3" t="s">
        <v>1097</v>
      </c>
    </row>
    <row r="40" spans="1:6">
      <c r="A40" t="str">
        <f>_xlfn.CONCAT(B40,LEFT(D40,4))</f>
        <v>LI2020</v>
      </c>
      <c r="B40" t="s">
        <v>44</v>
      </c>
      <c r="C40">
        <v>9.4824999999999982</v>
      </c>
      <c r="D40" t="s">
        <v>1091</v>
      </c>
      <c r="E40">
        <f>INT(LEFT(Table10[[#This Row],[YEARS]],4))</f>
        <v>2020</v>
      </c>
      <c r="F40" s="3" t="s">
        <v>1098</v>
      </c>
    </row>
    <row r="41" spans="1:6">
      <c r="A41" t="str">
        <f>_xlfn.CONCAT(B41,LEFT(D41,4))</f>
        <v>RO2020</v>
      </c>
      <c r="B41" t="s">
        <v>66</v>
      </c>
      <c r="C41">
        <v>9.8875000000000011</v>
      </c>
      <c r="D41" t="s">
        <v>1091</v>
      </c>
      <c r="E41">
        <f>INT(LEFT(Table10[[#This Row],[YEARS]],4))</f>
        <v>2020</v>
      </c>
      <c r="F41" s="3" t="s">
        <v>1099</v>
      </c>
    </row>
    <row r="42" spans="1:6">
      <c r="A42" t="str">
        <f>_xlfn.CONCAT(B42,LEFT(D42,4))</f>
        <v>BG2020</v>
      </c>
      <c r="B42" t="s">
        <v>12</v>
      </c>
      <c r="C42">
        <v>9.9250000000000007</v>
      </c>
      <c r="D42" t="s">
        <v>1091</v>
      </c>
      <c r="E42">
        <f>INT(LEFT(Table10[[#This Row],[YEARS]],4))</f>
        <v>2020</v>
      </c>
      <c r="F42" s="3" t="s">
        <v>1100</v>
      </c>
    </row>
    <row r="43" spans="1:6">
      <c r="A43" t="str">
        <f>_xlfn.CONCAT(B43,LEFT(D43,4))</f>
        <v>CH2020</v>
      </c>
      <c r="B43" t="s">
        <v>14</v>
      </c>
      <c r="C43">
        <v>10.922499999999999</v>
      </c>
      <c r="D43" t="s">
        <v>1091</v>
      </c>
      <c r="E43">
        <f>INT(LEFT(Table10[[#This Row],[YEARS]],4))</f>
        <v>2020</v>
      </c>
      <c r="F43" s="3" t="s">
        <v>1101</v>
      </c>
    </row>
    <row r="44" spans="1:6">
      <c r="A44" t="str">
        <f>_xlfn.CONCAT(B44,LEFT(D44,4))</f>
        <v>NL2020</v>
      </c>
      <c r="B44" t="s">
        <v>58</v>
      </c>
      <c r="C44">
        <v>10.935</v>
      </c>
      <c r="D44" t="s">
        <v>1091</v>
      </c>
      <c r="E44">
        <f>INT(LEFT(Table10[[#This Row],[YEARS]],4))</f>
        <v>2020</v>
      </c>
      <c r="F44" s="3" t="s">
        <v>1102</v>
      </c>
    </row>
    <row r="45" spans="1:6">
      <c r="A45" t="str">
        <f>_xlfn.CONCAT(B45,LEFT(D45,4))</f>
        <v>DK2020</v>
      </c>
      <c r="B45" t="s">
        <v>22</v>
      </c>
      <c r="C45">
        <v>11.0275</v>
      </c>
      <c r="D45" t="s">
        <v>1091</v>
      </c>
      <c r="E45">
        <f>INT(LEFT(Table10[[#This Row],[YEARS]],4))</f>
        <v>2020</v>
      </c>
      <c r="F45" s="3" t="s">
        <v>1103</v>
      </c>
    </row>
    <row r="46" spans="1:6">
      <c r="A46" t="str">
        <f>_xlfn.CONCAT(B46,LEFT(D46,4))</f>
        <v>MT2020</v>
      </c>
      <c r="B46" t="s">
        <v>56</v>
      </c>
      <c r="C46">
        <v>11.18</v>
      </c>
      <c r="D46" t="s">
        <v>1091</v>
      </c>
      <c r="E46">
        <f>INT(LEFT(Table10[[#This Row],[YEARS]],4))</f>
        <v>2020</v>
      </c>
      <c r="F46" s="3" t="s">
        <v>1104</v>
      </c>
    </row>
    <row r="47" spans="1:6">
      <c r="A47" t="str">
        <f>_xlfn.CONCAT(B47,LEFT(D47,4))</f>
        <v>EE2020</v>
      </c>
      <c r="B47" t="s">
        <v>24</v>
      </c>
      <c r="C47">
        <v>11.21</v>
      </c>
      <c r="D47" t="s">
        <v>1091</v>
      </c>
      <c r="E47">
        <f>INT(LEFT(Table10[[#This Row],[YEARS]],4))</f>
        <v>2020</v>
      </c>
      <c r="F47" s="3" t="s">
        <v>1105</v>
      </c>
    </row>
    <row r="48" spans="1:6">
      <c r="A48" t="str">
        <f>_xlfn.CONCAT(B48,LEFT(D48,4))</f>
        <v>LU2020</v>
      </c>
      <c r="B48" t="s">
        <v>48</v>
      </c>
      <c r="C48">
        <v>11.5375</v>
      </c>
      <c r="D48" t="s">
        <v>1091</v>
      </c>
      <c r="E48">
        <f>INT(LEFT(Table10[[#This Row],[YEARS]],4))</f>
        <v>2020</v>
      </c>
      <c r="F48" s="3" t="s">
        <v>1106</v>
      </c>
    </row>
    <row r="49" spans="1:6">
      <c r="A49" t="str">
        <f>_xlfn.CONCAT(B49,LEFT(D49,4))</f>
        <v>SE2020</v>
      </c>
      <c r="B49" t="s">
        <v>70</v>
      </c>
      <c r="C49">
        <v>11.7775</v>
      </c>
      <c r="D49" t="s">
        <v>1091</v>
      </c>
      <c r="E49">
        <f>INT(LEFT(Table10[[#This Row],[YEARS]],4))</f>
        <v>2020</v>
      </c>
      <c r="F49" s="3" t="s">
        <v>1107</v>
      </c>
    </row>
    <row r="50" spans="1:6">
      <c r="A50" t="str">
        <f>_xlfn.CONCAT(B50,LEFT(D50,4))</f>
        <v>NO2020</v>
      </c>
      <c r="B50" t="s">
        <v>60</v>
      </c>
      <c r="C50">
        <v>11.825000000000001</v>
      </c>
      <c r="D50" t="s">
        <v>1091</v>
      </c>
      <c r="E50">
        <f>INT(LEFT(Table10[[#This Row],[YEARS]],4))</f>
        <v>2020</v>
      </c>
      <c r="F50" s="3" t="s">
        <v>1108</v>
      </c>
    </row>
    <row r="51" spans="1:6">
      <c r="A51" t="str">
        <f>_xlfn.CONCAT(B51,LEFT(D51,4))</f>
        <v>LT2020</v>
      </c>
      <c r="B51" t="s">
        <v>46</v>
      </c>
      <c r="C51">
        <v>12.2</v>
      </c>
      <c r="D51" t="s">
        <v>1091</v>
      </c>
      <c r="E51">
        <f>INT(LEFT(Table10[[#This Row],[YEARS]],4))</f>
        <v>2020</v>
      </c>
      <c r="F51" s="3" t="s">
        <v>1110</v>
      </c>
    </row>
    <row r="52" spans="1:6">
      <c r="A52" t="str">
        <f>_xlfn.CONCAT(B52,LEFT(D52,4))</f>
        <v>HU2020</v>
      </c>
      <c r="B52" t="s">
        <v>36</v>
      </c>
      <c r="C52">
        <v>13.604999999999999</v>
      </c>
      <c r="D52" t="s">
        <v>1091</v>
      </c>
      <c r="E52">
        <f>INT(LEFT(Table10[[#This Row],[YEARS]],4))</f>
        <v>2020</v>
      </c>
      <c r="F52" s="3" t="s">
        <v>1111</v>
      </c>
    </row>
    <row r="53" spans="1:6">
      <c r="A53" t="str">
        <f>_xlfn.CONCAT(B53,LEFT(D53,4))</f>
        <v>ME2020</v>
      </c>
      <c r="B53" t="s">
        <v>52</v>
      </c>
      <c r="C53">
        <v>13.907500000000001</v>
      </c>
      <c r="D53" t="s">
        <v>1091</v>
      </c>
      <c r="E53">
        <f>INT(LEFT(Table10[[#This Row],[YEARS]],4))</f>
        <v>2020</v>
      </c>
      <c r="F53" s="3" t="s">
        <v>1112</v>
      </c>
    </row>
    <row r="54" spans="1:6">
      <c r="A54" t="str">
        <f>_xlfn.CONCAT(B54,LEFT(D54,4))</f>
        <v>SI2020</v>
      </c>
      <c r="B54" t="s">
        <v>72</v>
      </c>
      <c r="C54">
        <v>14.0825</v>
      </c>
      <c r="D54" t="s">
        <v>1091</v>
      </c>
      <c r="E54">
        <f>INT(LEFT(Table10[[#This Row],[YEARS]],4))</f>
        <v>2020</v>
      </c>
      <c r="F54" s="3" t="s">
        <v>1113</v>
      </c>
    </row>
    <row r="55" spans="1:6">
      <c r="A55" t="str">
        <f>_xlfn.CONCAT(B55,LEFT(D55,4))</f>
        <v>RS2020</v>
      </c>
      <c r="B55" t="s">
        <v>68</v>
      </c>
      <c r="C55">
        <v>14.6425</v>
      </c>
      <c r="D55" t="s">
        <v>1091</v>
      </c>
      <c r="E55">
        <f>INT(LEFT(Table10[[#This Row],[YEARS]],4))</f>
        <v>2020</v>
      </c>
      <c r="F55" s="3" t="s">
        <v>1114</v>
      </c>
    </row>
    <row r="56" spans="1:6">
      <c r="A56" t="str">
        <f>_xlfn.CONCAT(B56,LEFT(D56,4))</f>
        <v>PT2020</v>
      </c>
      <c r="B56" t="s">
        <v>64</v>
      </c>
      <c r="C56">
        <v>14.75</v>
      </c>
      <c r="D56" t="s">
        <v>1091</v>
      </c>
      <c r="E56">
        <f>INT(LEFT(Table10[[#This Row],[YEARS]],4))</f>
        <v>2020</v>
      </c>
      <c r="F56" s="3" t="s">
        <v>1115</v>
      </c>
    </row>
    <row r="57" spans="1:6">
      <c r="A57" t="str">
        <f>_xlfn.CONCAT(B57,LEFT(D57,4))</f>
        <v>BE2020</v>
      </c>
      <c r="B57" t="s">
        <v>10</v>
      </c>
      <c r="C57">
        <v>15.022500000000001</v>
      </c>
      <c r="D57" t="s">
        <v>1091</v>
      </c>
      <c r="E57">
        <f>INT(LEFT(Table10[[#This Row],[YEARS]],4))</f>
        <v>2020</v>
      </c>
      <c r="F57" s="3" t="s">
        <v>1116</v>
      </c>
    </row>
    <row r="58" spans="1:6">
      <c r="A58" t="str">
        <f>_xlfn.CONCAT(B58,LEFT(D58,4))</f>
        <v>LV2020</v>
      </c>
      <c r="B58" t="s">
        <v>50</v>
      </c>
      <c r="C58">
        <v>15.837500000000002</v>
      </c>
      <c r="D58" t="s">
        <v>1091</v>
      </c>
      <c r="E58">
        <f>INT(LEFT(Table10[[#This Row],[YEARS]],4))</f>
        <v>2020</v>
      </c>
      <c r="F58" s="3" t="s">
        <v>1117</v>
      </c>
    </row>
    <row r="59" spans="1:6">
      <c r="A59" t="str">
        <f>_xlfn.CONCAT(B59,LEFT(D59,4))</f>
        <v>CZ2020</v>
      </c>
      <c r="B59" t="s">
        <v>18</v>
      </c>
      <c r="C59">
        <v>17.047500000000003</v>
      </c>
      <c r="D59" t="s">
        <v>1091</v>
      </c>
      <c r="E59">
        <f>INT(LEFT(Table10[[#This Row],[YEARS]],4))</f>
        <v>2020</v>
      </c>
      <c r="F59" s="3" t="s">
        <v>1147</v>
      </c>
    </row>
    <row r="60" spans="1:6">
      <c r="A60" t="str">
        <f>_xlfn.CONCAT(B60,LEFT(D60,4))</f>
        <v>AT2020</v>
      </c>
      <c r="B60" t="s">
        <v>8</v>
      </c>
      <c r="C60">
        <v>17.962499999999999</v>
      </c>
      <c r="D60" t="s">
        <v>1091</v>
      </c>
      <c r="E60">
        <f>INT(LEFT(Table10[[#This Row],[YEARS]],4))</f>
        <v>2020</v>
      </c>
      <c r="F60" s="3" t="s">
        <v>1148</v>
      </c>
    </row>
    <row r="61" spans="1:6">
      <c r="A61" t="str">
        <f>_xlfn.CONCAT(B61,LEFT(D61,4))</f>
        <v>FI2020</v>
      </c>
      <c r="B61" t="s">
        <v>30</v>
      </c>
      <c r="C61">
        <v>18.277500000000003</v>
      </c>
      <c r="D61" t="s">
        <v>1091</v>
      </c>
      <c r="E61">
        <f>INT(LEFT(Table10[[#This Row],[YEARS]],4))</f>
        <v>2020</v>
      </c>
      <c r="F61" s="3" t="s">
        <v>1149</v>
      </c>
    </row>
    <row r="62" spans="1:6">
      <c r="A62" t="str">
        <f>_xlfn.CONCAT(B62,LEFT(D62,4))</f>
        <v>SK2020</v>
      </c>
      <c r="B62" t="s">
        <v>74</v>
      </c>
      <c r="C62">
        <v>18.754999999999999</v>
      </c>
      <c r="D62" t="s">
        <v>1091</v>
      </c>
      <c r="E62">
        <f>INT(LEFT(Table10[[#This Row],[YEARS]],4))</f>
        <v>2020</v>
      </c>
      <c r="F62" s="3" t="s">
        <v>1126</v>
      </c>
    </row>
    <row r="63" spans="1:6">
      <c r="A63" t="str">
        <f>_xlfn.CONCAT(B63,LEFT(D63,4))</f>
        <v>DE2020</v>
      </c>
      <c r="B63" t="s">
        <v>20</v>
      </c>
      <c r="C63">
        <v>19.079999999999998</v>
      </c>
      <c r="D63" t="s">
        <v>1091</v>
      </c>
      <c r="E63">
        <f>INT(LEFT(Table10[[#This Row],[YEARS]],4))</f>
        <v>2020</v>
      </c>
      <c r="F63" s="3" t="s">
        <v>1121</v>
      </c>
    </row>
    <row r="64" spans="1:6">
      <c r="A64" t="str">
        <f>_xlfn.CONCAT(B64,LEFT(D64,4))</f>
        <v>PL2020</v>
      </c>
      <c r="B64" t="s">
        <v>62</v>
      </c>
      <c r="C64">
        <v>19.399999999999999</v>
      </c>
      <c r="D64" t="s">
        <v>1091</v>
      </c>
      <c r="E64">
        <f>INT(LEFT(Table10[[#This Row],[YEARS]],4))</f>
        <v>2020</v>
      </c>
      <c r="F64" s="3" t="s">
        <v>1122</v>
      </c>
    </row>
    <row r="65" spans="1:6">
      <c r="A65" t="str">
        <f>_xlfn.CONCAT(B65,LEFT(D65,4))</f>
        <v>AL2020</v>
      </c>
      <c r="B65" t="s">
        <v>6</v>
      </c>
      <c r="C65">
        <v>19.732499999999998</v>
      </c>
      <c r="D65" t="s">
        <v>1091</v>
      </c>
      <c r="E65">
        <f>INT(LEFT(Table10[[#This Row],[YEARS]],4))</f>
        <v>2020</v>
      </c>
      <c r="F65" s="3" t="s">
        <v>1123</v>
      </c>
    </row>
    <row r="66" spans="1:6">
      <c r="A66" t="str">
        <f>_xlfn.CONCAT(B66,LEFT(D66,4))</f>
        <v>CY2020</v>
      </c>
      <c r="B66" t="s">
        <v>16</v>
      </c>
      <c r="C66">
        <v>19.982500000000002</v>
      </c>
      <c r="D66" t="s">
        <v>1091</v>
      </c>
      <c r="E66">
        <f>INT(LEFT(Table10[[#This Row],[YEARS]],4))</f>
        <v>2020</v>
      </c>
      <c r="F66" s="3" t="s">
        <v>1134</v>
      </c>
    </row>
    <row r="67" spans="1:6">
      <c r="A67" t="str">
        <f>_xlfn.CONCAT(B67,LEFT(D67,4))</f>
        <v>UK2020</v>
      </c>
      <c r="B67" t="s">
        <v>78</v>
      </c>
      <c r="C67">
        <v>20</v>
      </c>
      <c r="D67" t="s">
        <v>1091</v>
      </c>
      <c r="E67">
        <f>INT(LEFT(Table10[[#This Row],[YEARS]],4))</f>
        <v>2020</v>
      </c>
      <c r="F67" s="3" t="s">
        <v>1124</v>
      </c>
    </row>
    <row r="68" spans="1:6">
      <c r="A68" t="str">
        <f>_xlfn.CONCAT(B68,LEFT(D68,4))</f>
        <v>ES2020</v>
      </c>
      <c r="B68" t="s">
        <v>28</v>
      </c>
      <c r="C68">
        <v>21.65</v>
      </c>
      <c r="D68" t="s">
        <v>1091</v>
      </c>
      <c r="E68">
        <f>INT(LEFT(Table10[[#This Row],[YEARS]],4))</f>
        <v>2020</v>
      </c>
      <c r="F68" s="3" t="s">
        <v>1125</v>
      </c>
    </row>
    <row r="69" spans="1:6">
      <c r="A69" t="str">
        <f>_xlfn.CONCAT(B69,LEFT(D69,4))</f>
        <v>MK2020</v>
      </c>
      <c r="B69" t="s">
        <v>54</v>
      </c>
      <c r="C69">
        <v>22.772500000000001</v>
      </c>
      <c r="D69" t="s">
        <v>1091</v>
      </c>
      <c r="E69">
        <f>INT(LEFT(Table10[[#This Row],[YEARS]],4))</f>
        <v>2020</v>
      </c>
      <c r="F69" s="3" t="s">
        <v>1150</v>
      </c>
    </row>
    <row r="70" spans="1:6">
      <c r="A70" t="str">
        <f>_xlfn.CONCAT(B70,LEFT(D70,4))</f>
        <v>TR2020</v>
      </c>
      <c r="B70" t="s">
        <v>76</v>
      </c>
      <c r="C70">
        <v>22.89</v>
      </c>
      <c r="D70" t="s">
        <v>1091</v>
      </c>
      <c r="E70">
        <f>INT(LEFT(Table10[[#This Row],[YEARS]],4))</f>
        <v>2020</v>
      </c>
      <c r="F70" s="3" t="s">
        <v>1151</v>
      </c>
    </row>
    <row r="71" spans="1:6">
      <c r="A71" t="str">
        <f>_xlfn.CONCAT(B71,LEFT(D71,4))</f>
        <v>IE2020</v>
      </c>
      <c r="B71" t="s">
        <v>38</v>
      </c>
      <c r="C71">
        <v>23.67</v>
      </c>
      <c r="D71" t="s">
        <v>1091</v>
      </c>
      <c r="E71">
        <f>INT(LEFT(Table10[[#This Row],[YEARS]],4))</f>
        <v>2020</v>
      </c>
      <c r="F71" s="3" t="s">
        <v>1152</v>
      </c>
    </row>
    <row r="72" spans="1:6">
      <c r="A72" t="str">
        <f>_xlfn.CONCAT(B72,LEFT(D72,4))</f>
        <v>HR2020</v>
      </c>
      <c r="B72" t="s">
        <v>34</v>
      </c>
      <c r="C72">
        <v>24.455000000000002</v>
      </c>
      <c r="D72" t="s">
        <v>1091</v>
      </c>
      <c r="E72">
        <f>INT(LEFT(Table10[[#This Row],[YEARS]],4))</f>
        <v>2020</v>
      </c>
      <c r="F72" s="3" t="s">
        <v>1130</v>
      </c>
    </row>
    <row r="73" spans="1:6">
      <c r="A73" t="str">
        <f>_xlfn.CONCAT(B73,LEFT(D73,4))</f>
        <v>FR2020</v>
      </c>
      <c r="B73" t="s">
        <v>32</v>
      </c>
      <c r="C73">
        <v>25.9175</v>
      </c>
      <c r="D73" t="s">
        <v>1091</v>
      </c>
      <c r="E73">
        <f>INT(LEFT(Table10[[#This Row],[YEARS]],4))</f>
        <v>2020</v>
      </c>
      <c r="F73" s="3" t="s">
        <v>1131</v>
      </c>
    </row>
    <row r="74" spans="1:6">
      <c r="A74" t="str">
        <f>_xlfn.CONCAT(B74,LEFT(D74,4))</f>
        <v>IT2020</v>
      </c>
      <c r="B74" t="s">
        <v>42</v>
      </c>
      <c r="C74">
        <v>26.232500000000002</v>
      </c>
      <c r="D74" t="s">
        <v>1091</v>
      </c>
      <c r="E74">
        <f>INT(LEFT(Table10[[#This Row],[YEARS]],4))</f>
        <v>2020</v>
      </c>
      <c r="F74" s="3" t="s">
        <v>1132</v>
      </c>
    </row>
    <row r="75" spans="1:6">
      <c r="A75" t="str">
        <f>_xlfn.CONCAT(B75,LEFT(D75,4))</f>
        <v>EL2020</v>
      </c>
      <c r="B75" t="s">
        <v>26</v>
      </c>
      <c r="C75">
        <v>33.349999999999994</v>
      </c>
      <c r="D75" t="s">
        <v>1091</v>
      </c>
      <c r="E75">
        <f>INT(LEFT(Table10[[#This Row],[YEARS]],4))</f>
        <v>2020</v>
      </c>
      <c r="F75" s="3" t="s">
        <v>1133</v>
      </c>
    </row>
    <row r="76" spans="1:6">
      <c r="A76" t="str">
        <f>_xlfn.CONCAT(B76,LEFT(D76,4))</f>
        <v>IS2021</v>
      </c>
      <c r="B76" t="s">
        <v>40</v>
      </c>
      <c r="C76">
        <v>5.5175000000000001</v>
      </c>
      <c r="D76" t="s">
        <v>1092</v>
      </c>
      <c r="E76">
        <f>INT(LEFT(Table10[[#This Row],[YEARS]],4))</f>
        <v>2021</v>
      </c>
      <c r="F76" s="3" t="s">
        <v>1097</v>
      </c>
    </row>
    <row r="77" spans="1:6">
      <c r="A77" t="str">
        <f>_xlfn.CONCAT(B77,LEFT(D77,4))</f>
        <v>LI2021</v>
      </c>
      <c r="B77" t="s">
        <v>44</v>
      </c>
      <c r="C77">
        <v>7.5449999999999999</v>
      </c>
      <c r="D77" t="s">
        <v>1092</v>
      </c>
      <c r="E77">
        <f>INT(LEFT(Table10[[#This Row],[YEARS]],4))</f>
        <v>2021</v>
      </c>
      <c r="F77" s="3" t="s">
        <v>1098</v>
      </c>
    </row>
    <row r="78" spans="1:6">
      <c r="A78" t="str">
        <f>_xlfn.CONCAT(B78,LEFT(D78,4))</f>
        <v>RO2021</v>
      </c>
      <c r="B78" t="s">
        <v>66</v>
      </c>
      <c r="C78">
        <v>8.129999999999999</v>
      </c>
      <c r="D78" t="s">
        <v>1092</v>
      </c>
      <c r="E78">
        <f>INT(LEFT(Table10[[#This Row],[YEARS]],4))</f>
        <v>2021</v>
      </c>
      <c r="F78" s="3" t="s">
        <v>1099</v>
      </c>
    </row>
    <row r="79" spans="1:6">
      <c r="A79" t="str">
        <f>_xlfn.CONCAT(B79,LEFT(D79,4))</f>
        <v>BG2021</v>
      </c>
      <c r="B79" t="s">
        <v>12</v>
      </c>
      <c r="C79">
        <v>8.6775000000000002</v>
      </c>
      <c r="D79" t="s">
        <v>1092</v>
      </c>
      <c r="E79">
        <f>INT(LEFT(Table10[[#This Row],[YEARS]],4))</f>
        <v>2021</v>
      </c>
      <c r="F79" s="3" t="s">
        <v>1100</v>
      </c>
    </row>
    <row r="80" spans="1:6">
      <c r="A80" t="str">
        <f>_xlfn.CONCAT(B80,LEFT(D80,4))</f>
        <v>LU2021</v>
      </c>
      <c r="B80" t="s">
        <v>48</v>
      </c>
      <c r="C80">
        <v>9.2799999999999994</v>
      </c>
      <c r="D80" t="s">
        <v>1092</v>
      </c>
      <c r="E80">
        <f>INT(LEFT(Table10[[#This Row],[YEARS]],4))</f>
        <v>2021</v>
      </c>
      <c r="F80" s="3" t="s">
        <v>1101</v>
      </c>
    </row>
    <row r="81" spans="1:6">
      <c r="A81" t="str">
        <f>_xlfn.CONCAT(B81,LEFT(D81,4))</f>
        <v>CH2021</v>
      </c>
      <c r="B81" t="s">
        <v>14</v>
      </c>
      <c r="C81">
        <v>9.8925000000000001</v>
      </c>
      <c r="D81" t="s">
        <v>1092</v>
      </c>
      <c r="E81">
        <f>INT(LEFT(Table10[[#This Row],[YEARS]],4))</f>
        <v>2021</v>
      </c>
      <c r="F81" s="3" t="s">
        <v>1102</v>
      </c>
    </row>
    <row r="82" spans="1:6">
      <c r="A82" t="str">
        <f>_xlfn.CONCAT(B82,LEFT(D82,4))</f>
        <v>MT2021</v>
      </c>
      <c r="B82" t="s">
        <v>56</v>
      </c>
      <c r="C82">
        <v>10.119999999999999</v>
      </c>
      <c r="D82" t="s">
        <v>1092</v>
      </c>
      <c r="E82">
        <f>INT(LEFT(Table10[[#This Row],[YEARS]],4))</f>
        <v>2021</v>
      </c>
      <c r="F82" s="3" t="s">
        <v>1103</v>
      </c>
    </row>
    <row r="83" spans="1:6">
      <c r="A83" t="str">
        <f>_xlfn.CONCAT(B83,LEFT(D83,4))</f>
        <v>DK2021</v>
      </c>
      <c r="B83" t="s">
        <v>22</v>
      </c>
      <c r="C83">
        <v>10.3225</v>
      </c>
      <c r="D83" t="s">
        <v>1092</v>
      </c>
      <c r="E83">
        <f>INT(LEFT(Table10[[#This Row],[YEARS]],4))</f>
        <v>2021</v>
      </c>
      <c r="F83" s="3" t="s">
        <v>1104</v>
      </c>
    </row>
    <row r="84" spans="1:6">
      <c r="A84" t="str">
        <f>_xlfn.CONCAT(B84,LEFT(D84,4))</f>
        <v>EE2021</v>
      </c>
      <c r="B84" t="s">
        <v>24</v>
      </c>
      <c r="C84">
        <v>10.690000000000001</v>
      </c>
      <c r="D84" t="s">
        <v>1092</v>
      </c>
      <c r="E84">
        <f>INT(LEFT(Table10[[#This Row],[YEARS]],4))</f>
        <v>2021</v>
      </c>
      <c r="F84" s="3" t="s">
        <v>1105</v>
      </c>
    </row>
    <row r="85" spans="1:6">
      <c r="A85" t="str">
        <f>_xlfn.CONCAT(B85,LEFT(D85,4))</f>
        <v>NL2021</v>
      </c>
      <c r="B85" t="s">
        <v>58</v>
      </c>
      <c r="C85">
        <v>10.984999999999999</v>
      </c>
      <c r="D85" t="s">
        <v>1092</v>
      </c>
      <c r="E85">
        <f>INT(LEFT(Table10[[#This Row],[YEARS]],4))</f>
        <v>2021</v>
      </c>
      <c r="F85" s="3" t="s">
        <v>1106</v>
      </c>
    </row>
    <row r="86" spans="1:6">
      <c r="A86" t="str">
        <f>_xlfn.CONCAT(B86,LEFT(D86,4))</f>
        <v>NO2021</v>
      </c>
      <c r="B86" t="s">
        <v>60</v>
      </c>
      <c r="C86">
        <v>11.0625</v>
      </c>
      <c r="D86" t="s">
        <v>1092</v>
      </c>
      <c r="E86">
        <f>INT(LEFT(Table10[[#This Row],[YEARS]],4))</f>
        <v>2021</v>
      </c>
      <c r="F86" s="3" t="s">
        <v>1107</v>
      </c>
    </row>
    <row r="87" spans="1:6">
      <c r="A87" t="str">
        <f>_xlfn.CONCAT(B87,LEFT(D87,4))</f>
        <v>SE2021</v>
      </c>
      <c r="B87" t="s">
        <v>70</v>
      </c>
      <c r="C87">
        <v>11.74</v>
      </c>
      <c r="D87" t="s">
        <v>1092</v>
      </c>
      <c r="E87">
        <f>INT(LEFT(Table10[[#This Row],[YEARS]],4))</f>
        <v>2021</v>
      </c>
      <c r="F87" s="3" t="s">
        <v>1108</v>
      </c>
    </row>
    <row r="88" spans="1:6">
      <c r="A88" t="str">
        <f>_xlfn.CONCAT(B88,LEFT(D88,4))</f>
        <v>SI2021</v>
      </c>
      <c r="B88" t="s">
        <v>72</v>
      </c>
      <c r="C88">
        <v>12.2125</v>
      </c>
      <c r="D88" t="s">
        <v>1092</v>
      </c>
      <c r="E88">
        <f>INT(LEFT(Table10[[#This Row],[YEARS]],4))</f>
        <v>2021</v>
      </c>
      <c r="F88" s="3" t="s">
        <v>1110</v>
      </c>
    </row>
    <row r="89" spans="1:6">
      <c r="A89" t="str">
        <f>_xlfn.CONCAT(B89,LEFT(D89,4))</f>
        <v>LT2021</v>
      </c>
      <c r="B89" t="s">
        <v>46</v>
      </c>
      <c r="C89">
        <v>12.365</v>
      </c>
      <c r="D89" t="s">
        <v>1092</v>
      </c>
      <c r="E89">
        <f>INT(LEFT(Table10[[#This Row],[YEARS]],4))</f>
        <v>2021</v>
      </c>
      <c r="F89" s="3" t="s">
        <v>1111</v>
      </c>
    </row>
    <row r="90" spans="1:6">
      <c r="A90" t="str">
        <f>_xlfn.CONCAT(B90,LEFT(D90,4))</f>
        <v>ME2021</v>
      </c>
      <c r="B90" t="s">
        <v>52</v>
      </c>
      <c r="C90">
        <v>12.704999999999998</v>
      </c>
      <c r="D90" t="s">
        <v>1092</v>
      </c>
      <c r="E90">
        <f>INT(LEFT(Table10[[#This Row],[YEARS]],4))</f>
        <v>2021</v>
      </c>
      <c r="F90" s="3" t="s">
        <v>1112</v>
      </c>
    </row>
    <row r="91" spans="1:6">
      <c r="A91" t="str">
        <f>_xlfn.CONCAT(B91,LEFT(D91,4))</f>
        <v>HU2021</v>
      </c>
      <c r="B91" t="s">
        <v>36</v>
      </c>
      <c r="C91">
        <v>12.762499999999999</v>
      </c>
      <c r="D91" t="s">
        <v>1092</v>
      </c>
      <c r="E91">
        <f>INT(LEFT(Table10[[#This Row],[YEARS]],4))</f>
        <v>2021</v>
      </c>
      <c r="F91" s="3" t="s">
        <v>1113</v>
      </c>
    </row>
    <row r="92" spans="1:6">
      <c r="A92" t="str">
        <f>_xlfn.CONCAT(B92,LEFT(D92,4))</f>
        <v>RS2021</v>
      </c>
      <c r="B92" t="s">
        <v>68</v>
      </c>
      <c r="C92">
        <v>13.205</v>
      </c>
      <c r="D92" t="s">
        <v>1092</v>
      </c>
      <c r="E92">
        <f>INT(LEFT(Table10[[#This Row],[YEARS]],4))</f>
        <v>2021</v>
      </c>
      <c r="F92" s="3" t="s">
        <v>1114</v>
      </c>
    </row>
    <row r="93" spans="1:6">
      <c r="A93" t="str">
        <f>_xlfn.CONCAT(B93,LEFT(D93,4))</f>
        <v>PT2021</v>
      </c>
      <c r="B93" t="s">
        <v>64</v>
      </c>
      <c r="C93">
        <v>13.5875</v>
      </c>
      <c r="D93" t="s">
        <v>1092</v>
      </c>
      <c r="E93">
        <f>INT(LEFT(Table10[[#This Row],[YEARS]],4))</f>
        <v>2021</v>
      </c>
      <c r="F93" s="3" t="s">
        <v>1115</v>
      </c>
    </row>
    <row r="94" spans="1:6">
      <c r="A94" t="str">
        <f>_xlfn.CONCAT(B94,LEFT(D94,4))</f>
        <v>BE2021</v>
      </c>
      <c r="B94" t="s">
        <v>10</v>
      </c>
      <c r="C94">
        <v>14.265000000000001</v>
      </c>
      <c r="D94" t="s">
        <v>1092</v>
      </c>
      <c r="E94">
        <f>INT(LEFT(Table10[[#This Row],[YEARS]],4))</f>
        <v>2021</v>
      </c>
      <c r="F94" s="3" t="s">
        <v>1116</v>
      </c>
    </row>
    <row r="95" spans="1:6">
      <c r="A95" t="str">
        <f>_xlfn.CONCAT(B95,LEFT(D95,4))</f>
        <v>LV2021</v>
      </c>
      <c r="B95" t="s">
        <v>50</v>
      </c>
      <c r="C95">
        <v>15.079999999999998</v>
      </c>
      <c r="D95" t="s">
        <v>1092</v>
      </c>
      <c r="E95">
        <f>INT(LEFT(Table10[[#This Row],[YEARS]],4))</f>
        <v>2021</v>
      </c>
      <c r="F95" s="3" t="s">
        <v>1117</v>
      </c>
    </row>
    <row r="96" spans="1:6">
      <c r="A96" t="str">
        <f>_xlfn.CONCAT(B96,LEFT(D96,4))</f>
        <v>SK2021</v>
      </c>
      <c r="B96" t="s">
        <v>74</v>
      </c>
      <c r="C96">
        <v>15.557499999999999</v>
      </c>
      <c r="D96" t="s">
        <v>1092</v>
      </c>
      <c r="E96">
        <f>INT(LEFT(Table10[[#This Row],[YEARS]],4))</f>
        <v>2021</v>
      </c>
      <c r="F96" s="3" t="s">
        <v>1147</v>
      </c>
    </row>
    <row r="97" spans="1:6">
      <c r="A97" t="str">
        <f>_xlfn.CONCAT(B97,LEFT(D97,4))</f>
        <v>AL2021</v>
      </c>
      <c r="B97" t="s">
        <v>6</v>
      </c>
      <c r="C97">
        <v>15.837499999999999</v>
      </c>
      <c r="D97" t="s">
        <v>1092</v>
      </c>
      <c r="E97">
        <f>INT(LEFT(Table10[[#This Row],[YEARS]],4))</f>
        <v>2021</v>
      </c>
      <c r="F97" s="3" t="s">
        <v>1148</v>
      </c>
    </row>
    <row r="98" spans="1:6">
      <c r="A98" t="str">
        <f>_xlfn.CONCAT(B98,LEFT(D98,4))</f>
        <v>CZ2021</v>
      </c>
      <c r="B98" t="s">
        <v>18</v>
      </c>
      <c r="C98">
        <v>15.9025</v>
      </c>
      <c r="D98" t="s">
        <v>1092</v>
      </c>
      <c r="E98">
        <f>INT(LEFT(Table10[[#This Row],[YEARS]],4))</f>
        <v>2021</v>
      </c>
      <c r="F98" s="3" t="s">
        <v>1149</v>
      </c>
    </row>
    <row r="99" spans="1:6">
      <c r="A99" t="str">
        <f>_xlfn.CONCAT(B99,LEFT(D99,4))</f>
        <v>AT2021</v>
      </c>
      <c r="B99" t="s">
        <v>8</v>
      </c>
      <c r="C99">
        <v>16.137499999999999</v>
      </c>
      <c r="D99" t="s">
        <v>1092</v>
      </c>
      <c r="E99">
        <f>INT(LEFT(Table10[[#This Row],[YEARS]],4))</f>
        <v>2021</v>
      </c>
      <c r="F99" s="3" t="s">
        <v>1126</v>
      </c>
    </row>
    <row r="100" spans="1:6">
      <c r="A100" t="str">
        <f>_xlfn.CONCAT(B100,LEFT(D100,4))</f>
        <v>PL2021</v>
      </c>
      <c r="B100" t="s">
        <v>62</v>
      </c>
      <c r="C100">
        <v>16.3825</v>
      </c>
      <c r="D100" t="s">
        <v>1092</v>
      </c>
      <c r="E100">
        <f>INT(LEFT(Table10[[#This Row],[YEARS]],4))</f>
        <v>2021</v>
      </c>
      <c r="F100" s="3" t="s">
        <v>1121</v>
      </c>
    </row>
    <row r="101" spans="1:6">
      <c r="A101" t="str">
        <f>_xlfn.CONCAT(B101,LEFT(D101,4))</f>
        <v>FI2021</v>
      </c>
      <c r="B101" t="s">
        <v>30</v>
      </c>
      <c r="C101">
        <v>16.512500000000003</v>
      </c>
      <c r="D101" t="s">
        <v>1092</v>
      </c>
      <c r="E101">
        <f>INT(LEFT(Table10[[#This Row],[YEARS]],4))</f>
        <v>2021</v>
      </c>
      <c r="F101" s="3" t="s">
        <v>1122</v>
      </c>
    </row>
    <row r="102" spans="1:6">
      <c r="A102" t="str">
        <f>_xlfn.CONCAT(B102,LEFT(D102,4))</f>
        <v>CY2021</v>
      </c>
      <c r="B102" t="s">
        <v>16</v>
      </c>
      <c r="C102">
        <v>16.967500000000001</v>
      </c>
      <c r="D102" t="s">
        <v>1092</v>
      </c>
      <c r="E102">
        <f>INT(LEFT(Table10[[#This Row],[YEARS]],4))</f>
        <v>2021</v>
      </c>
      <c r="F102" s="3" t="s">
        <v>1123</v>
      </c>
    </row>
    <row r="103" spans="1:6">
      <c r="A103" t="str">
        <f>_xlfn.CONCAT(B103,LEFT(D103,4))</f>
        <v>DE2021</v>
      </c>
      <c r="B103" t="s">
        <v>20</v>
      </c>
      <c r="C103">
        <v>17.544999999999998</v>
      </c>
      <c r="D103" t="s">
        <v>1092</v>
      </c>
      <c r="E103">
        <f>INT(LEFT(Table10[[#This Row],[YEARS]],4))</f>
        <v>2021</v>
      </c>
      <c r="F103" s="3" t="s">
        <v>1134</v>
      </c>
    </row>
    <row r="104" spans="1:6">
      <c r="A104" t="str">
        <f>_xlfn.CONCAT(B104,LEFT(D104,4))</f>
        <v>TR2021</v>
      </c>
      <c r="B104" t="s">
        <v>76</v>
      </c>
      <c r="C104">
        <v>18.240000000000002</v>
      </c>
      <c r="D104" t="s">
        <v>1092</v>
      </c>
      <c r="E104">
        <f>INT(LEFT(Table10[[#This Row],[YEARS]],4))</f>
        <v>2021</v>
      </c>
      <c r="F104" s="3" t="s">
        <v>1124</v>
      </c>
    </row>
    <row r="105" spans="1:6">
      <c r="A105" t="str">
        <f>_xlfn.CONCAT(B105,LEFT(D105,4))</f>
        <v>MK2021</v>
      </c>
      <c r="B105" t="s">
        <v>54</v>
      </c>
      <c r="C105">
        <v>18.265000000000001</v>
      </c>
      <c r="D105" t="s">
        <v>1092</v>
      </c>
      <c r="E105">
        <f>INT(LEFT(Table10[[#This Row],[YEARS]],4))</f>
        <v>2021</v>
      </c>
      <c r="F105" s="3" t="s">
        <v>1125</v>
      </c>
    </row>
    <row r="106" spans="1:6">
      <c r="A106" t="str">
        <f>_xlfn.CONCAT(B106,LEFT(D106,4))</f>
        <v>ES2021</v>
      </c>
      <c r="B106" t="s">
        <v>28</v>
      </c>
      <c r="C106">
        <v>18.7225</v>
      </c>
      <c r="D106" t="s">
        <v>1092</v>
      </c>
      <c r="E106">
        <f>INT(LEFT(Table10[[#This Row],[YEARS]],4))</f>
        <v>2021</v>
      </c>
      <c r="F106" s="3" t="s">
        <v>1150</v>
      </c>
    </row>
    <row r="107" spans="1:6">
      <c r="A107" t="str">
        <f>_xlfn.CONCAT(B107,LEFT(D107,4))</f>
        <v>HR2021</v>
      </c>
      <c r="B107" t="s">
        <v>34</v>
      </c>
      <c r="C107">
        <v>18.732500000000002</v>
      </c>
      <c r="D107" t="s">
        <v>1092</v>
      </c>
      <c r="E107">
        <f>INT(LEFT(Table10[[#This Row],[YEARS]],4))</f>
        <v>2021</v>
      </c>
      <c r="F107" s="3" t="s">
        <v>1151</v>
      </c>
    </row>
    <row r="108" spans="1:6">
      <c r="A108" t="str">
        <f>_xlfn.CONCAT(B108,LEFT(D108,4))</f>
        <v>UK2021</v>
      </c>
      <c r="B108" t="s">
        <v>78</v>
      </c>
      <c r="C108">
        <v>18.84</v>
      </c>
      <c r="D108" t="s">
        <v>1092</v>
      </c>
      <c r="E108">
        <f>INT(LEFT(Table10[[#This Row],[YEARS]],4))</f>
        <v>2021</v>
      </c>
      <c r="F108" s="3" t="s">
        <v>1152</v>
      </c>
    </row>
    <row r="109" spans="1:6">
      <c r="A109" t="str">
        <f>_xlfn.CONCAT(B109,LEFT(D109,4))</f>
        <v>IE2021</v>
      </c>
      <c r="B109" t="s">
        <v>38</v>
      </c>
      <c r="C109">
        <v>20.987500000000001</v>
      </c>
      <c r="D109" t="s">
        <v>1092</v>
      </c>
      <c r="E109">
        <f>INT(LEFT(Table10[[#This Row],[YEARS]],4))</f>
        <v>2021</v>
      </c>
      <c r="F109" s="3" t="s">
        <v>1130</v>
      </c>
    </row>
    <row r="110" spans="1:6">
      <c r="A110" t="str">
        <f>_xlfn.CONCAT(B110,LEFT(D110,4))</f>
        <v>IT2021</v>
      </c>
      <c r="B110" t="s">
        <v>42</v>
      </c>
      <c r="C110">
        <v>21.842500000000001</v>
      </c>
      <c r="D110" t="s">
        <v>1092</v>
      </c>
      <c r="E110">
        <f>INT(LEFT(Table10[[#This Row],[YEARS]],4))</f>
        <v>2021</v>
      </c>
      <c r="F110" s="3" t="s">
        <v>1131</v>
      </c>
    </row>
    <row r="111" spans="1:6">
      <c r="A111" t="str">
        <f>_xlfn.CONCAT(B111,LEFT(D111,4))</f>
        <v>FR2021</v>
      </c>
      <c r="B111" t="s">
        <v>32</v>
      </c>
      <c r="C111">
        <v>22.234999999999999</v>
      </c>
      <c r="D111" t="s">
        <v>1092</v>
      </c>
      <c r="E111">
        <f>INT(LEFT(Table10[[#This Row],[YEARS]],4))</f>
        <v>2021</v>
      </c>
      <c r="F111" s="3" t="s">
        <v>1132</v>
      </c>
    </row>
    <row r="112" spans="1:6">
      <c r="A112" t="str">
        <f>_xlfn.CONCAT(B112,LEFT(D112,4))</f>
        <v>EL2021</v>
      </c>
      <c r="B112" t="s">
        <v>26</v>
      </c>
      <c r="C112">
        <v>24.6675</v>
      </c>
      <c r="D112" t="s">
        <v>1092</v>
      </c>
      <c r="E112">
        <f>INT(LEFT(Table10[[#This Row],[YEARS]],4))</f>
        <v>2021</v>
      </c>
      <c r="F112" s="3" t="s">
        <v>1133</v>
      </c>
    </row>
    <row r="113" spans="1:6">
      <c r="A113" t="str">
        <f>_xlfn.CONCAT(B113,LEFT(D113,4))</f>
        <v>LI2022</v>
      </c>
      <c r="B113" t="s">
        <v>44</v>
      </c>
      <c r="C113">
        <v>5.74</v>
      </c>
      <c r="D113" t="s">
        <v>1093</v>
      </c>
      <c r="E113">
        <f>INT(LEFT(Table10[[#This Row],[YEARS]],4))</f>
        <v>2022</v>
      </c>
      <c r="F113" s="3" t="s">
        <v>1097</v>
      </c>
    </row>
    <row r="114" spans="1:6">
      <c r="A114" t="str">
        <f>_xlfn.CONCAT(B114,LEFT(D114,4))</f>
        <v>IS2022</v>
      </c>
      <c r="B114" t="s">
        <v>40</v>
      </c>
      <c r="C114">
        <v>5.875</v>
      </c>
      <c r="D114" t="s">
        <v>1093</v>
      </c>
      <c r="E114">
        <f>INT(LEFT(Table10[[#This Row],[YEARS]],4))</f>
        <v>2022</v>
      </c>
      <c r="F114" s="3" t="s">
        <v>1098</v>
      </c>
    </row>
    <row r="115" spans="1:6">
      <c r="A115" t="str">
        <f>_xlfn.CONCAT(B115,LEFT(D115,4))</f>
        <v>MDA2022</v>
      </c>
      <c r="B115" t="s">
        <v>1014</v>
      </c>
      <c r="C115">
        <v>7.26</v>
      </c>
      <c r="D115" t="s">
        <v>1093</v>
      </c>
      <c r="E115">
        <f>INT(LEFT(Table10[[#This Row],[YEARS]],4))</f>
        <v>2022</v>
      </c>
      <c r="F115" s="3" t="s">
        <v>1099</v>
      </c>
    </row>
    <row r="116" spans="1:6">
      <c r="A116" t="str">
        <f>_xlfn.CONCAT(B116,LEFT(D116,4))</f>
        <v>RO2022</v>
      </c>
      <c r="B116" t="s">
        <v>66</v>
      </c>
      <c r="C116">
        <v>8.2949999999999999</v>
      </c>
      <c r="D116" t="s">
        <v>1093</v>
      </c>
      <c r="E116">
        <f>INT(LEFT(Table10[[#This Row],[YEARS]],4))</f>
        <v>2022</v>
      </c>
      <c r="F116" s="3" t="s">
        <v>1100</v>
      </c>
    </row>
    <row r="117" spans="1:6">
      <c r="A117" t="str">
        <f>_xlfn.CONCAT(B117,LEFT(D117,4))</f>
        <v>BG2022</v>
      </c>
      <c r="B117" t="s">
        <v>12</v>
      </c>
      <c r="C117">
        <v>8.8099999999999987</v>
      </c>
      <c r="D117" t="s">
        <v>1093</v>
      </c>
      <c r="E117">
        <f>INT(LEFT(Table10[[#This Row],[YEARS]],4))</f>
        <v>2022</v>
      </c>
      <c r="F117" s="3" t="s">
        <v>1101</v>
      </c>
    </row>
    <row r="118" spans="1:6">
      <c r="A118" t="str">
        <f>_xlfn.CONCAT(B118,LEFT(D118,4))</f>
        <v>LU2022</v>
      </c>
      <c r="B118" t="s">
        <v>48</v>
      </c>
      <c r="C118">
        <v>9.3249999999999993</v>
      </c>
      <c r="D118" t="s">
        <v>1093</v>
      </c>
      <c r="E118">
        <f>INT(LEFT(Table10[[#This Row],[YEARS]],4))</f>
        <v>2022</v>
      </c>
      <c r="F118" s="3" t="s">
        <v>1102</v>
      </c>
    </row>
    <row r="119" spans="1:6">
      <c r="A119" t="str">
        <f>_xlfn.CONCAT(B119,LEFT(D119,4))</f>
        <v>MT2022</v>
      </c>
      <c r="B119" t="s">
        <v>56</v>
      </c>
      <c r="C119">
        <v>9.7800000000000011</v>
      </c>
      <c r="D119" t="s">
        <v>1093</v>
      </c>
      <c r="E119">
        <f>INT(LEFT(Table10[[#This Row],[YEARS]],4))</f>
        <v>2022</v>
      </c>
      <c r="F119" s="3" t="s">
        <v>1103</v>
      </c>
    </row>
    <row r="120" spans="1:6">
      <c r="A120" t="str">
        <f>_xlfn.CONCAT(B120,LEFT(D120,4))</f>
        <v>CH2022</v>
      </c>
      <c r="B120" t="s">
        <v>14</v>
      </c>
      <c r="C120">
        <v>9.7950000000000017</v>
      </c>
      <c r="D120" t="s">
        <v>1093</v>
      </c>
      <c r="E120">
        <f>INT(LEFT(Table10[[#This Row],[YEARS]],4))</f>
        <v>2022</v>
      </c>
      <c r="F120" s="3" t="s">
        <v>1104</v>
      </c>
    </row>
    <row r="121" spans="1:6">
      <c r="A121" t="str">
        <f>_xlfn.CONCAT(B121,LEFT(D121,4))</f>
        <v>DK2022</v>
      </c>
      <c r="B121" t="s">
        <v>22</v>
      </c>
      <c r="C121">
        <v>9.9750000000000014</v>
      </c>
      <c r="D121" t="s">
        <v>1093</v>
      </c>
      <c r="E121">
        <f>INT(LEFT(Table10[[#This Row],[YEARS]],4))</f>
        <v>2022</v>
      </c>
      <c r="F121" s="3" t="s">
        <v>1105</v>
      </c>
    </row>
    <row r="122" spans="1:6">
      <c r="A122" t="str">
        <f>_xlfn.CONCAT(B122,LEFT(D122,4))</f>
        <v>EE2022</v>
      </c>
      <c r="B122" t="s">
        <v>24</v>
      </c>
      <c r="C122">
        <v>10.27</v>
      </c>
      <c r="D122" t="s">
        <v>1093</v>
      </c>
      <c r="E122">
        <f>INT(LEFT(Table10[[#This Row],[YEARS]],4))</f>
        <v>2022</v>
      </c>
      <c r="F122" s="3" t="s">
        <v>1106</v>
      </c>
    </row>
    <row r="123" spans="1:6">
      <c r="A123" t="str">
        <f>_xlfn.CONCAT(B123,LEFT(D123,4))</f>
        <v>UA2022</v>
      </c>
      <c r="B123" t="s">
        <v>1042</v>
      </c>
      <c r="C123">
        <v>10.46</v>
      </c>
      <c r="D123" t="s">
        <v>1093</v>
      </c>
      <c r="E123">
        <f>INT(LEFT(Table10[[#This Row],[YEARS]],4))</f>
        <v>2022</v>
      </c>
      <c r="F123" s="3" t="s">
        <v>1107</v>
      </c>
    </row>
    <row r="124" spans="1:6">
      <c r="A124" t="str">
        <f>_xlfn.CONCAT(B124,LEFT(D124,4))</f>
        <v>NL2022</v>
      </c>
      <c r="B124" t="s">
        <v>58</v>
      </c>
      <c r="C124">
        <v>10.52</v>
      </c>
      <c r="D124" t="s">
        <v>1093</v>
      </c>
      <c r="E124">
        <f>INT(LEFT(Table10[[#This Row],[YEARS]],4))</f>
        <v>2022</v>
      </c>
      <c r="F124" s="3" t="s">
        <v>1108</v>
      </c>
    </row>
    <row r="125" spans="1:6">
      <c r="A125" t="str">
        <f>_xlfn.CONCAT(B125,LEFT(D125,4))</f>
        <v>NO2022</v>
      </c>
      <c r="B125" t="s">
        <v>60</v>
      </c>
      <c r="C125">
        <v>10.914999999999999</v>
      </c>
      <c r="D125" t="s">
        <v>1093</v>
      </c>
      <c r="E125">
        <f>INT(LEFT(Table10[[#This Row],[YEARS]],4))</f>
        <v>2022</v>
      </c>
      <c r="F125" s="3" t="s">
        <v>1110</v>
      </c>
    </row>
    <row r="126" spans="1:6">
      <c r="A126" t="str">
        <f>_xlfn.CONCAT(B126,LEFT(D126,4))</f>
        <v>ME2022</v>
      </c>
      <c r="B126" t="s">
        <v>52</v>
      </c>
      <c r="C126">
        <v>11.215</v>
      </c>
      <c r="D126" t="s">
        <v>1093</v>
      </c>
      <c r="E126">
        <f>INT(LEFT(Table10[[#This Row],[YEARS]],4))</f>
        <v>2022</v>
      </c>
      <c r="F126" s="3" t="s">
        <v>1111</v>
      </c>
    </row>
    <row r="127" spans="1:6">
      <c r="A127" t="str">
        <f>_xlfn.CONCAT(B127,LEFT(D127,4))</f>
        <v>PT2022</v>
      </c>
      <c r="B127" t="s">
        <v>64</v>
      </c>
      <c r="C127">
        <v>11.309999999999999</v>
      </c>
      <c r="D127" t="s">
        <v>1093</v>
      </c>
      <c r="E127">
        <f>INT(LEFT(Table10[[#This Row],[YEARS]],4))</f>
        <v>2022</v>
      </c>
      <c r="F127" s="3" t="s">
        <v>1112</v>
      </c>
    </row>
    <row r="128" spans="1:6">
      <c r="A128" t="str">
        <f>_xlfn.CONCAT(B128,LEFT(D128,4))</f>
        <v>XKO2022</v>
      </c>
      <c r="B128" t="s">
        <v>1046</v>
      </c>
      <c r="C128">
        <v>11.52</v>
      </c>
      <c r="D128" t="s">
        <v>1093</v>
      </c>
      <c r="E128">
        <f>INT(LEFT(Table10[[#This Row],[YEARS]],4))</f>
        <v>2022</v>
      </c>
      <c r="F128" s="3" t="s">
        <v>1113</v>
      </c>
    </row>
    <row r="129" spans="1:6">
      <c r="A129" t="str">
        <f>_xlfn.CONCAT(B129,LEFT(D129,4))</f>
        <v>SE2022</v>
      </c>
      <c r="B129" t="s">
        <v>70</v>
      </c>
      <c r="C129">
        <v>11.675000000000001</v>
      </c>
      <c r="D129" t="s">
        <v>1093</v>
      </c>
      <c r="E129">
        <f>INT(LEFT(Table10[[#This Row],[YEARS]],4))</f>
        <v>2022</v>
      </c>
      <c r="F129" s="3" t="s">
        <v>1114</v>
      </c>
    </row>
    <row r="130" spans="1:6">
      <c r="A130" t="str">
        <f>_xlfn.CONCAT(B130,LEFT(D130,4))</f>
        <v>LT2022</v>
      </c>
      <c r="B130" t="s">
        <v>46</v>
      </c>
      <c r="C130">
        <v>11.765000000000001</v>
      </c>
      <c r="D130" t="s">
        <v>1093</v>
      </c>
      <c r="E130">
        <f>INT(LEFT(Table10[[#This Row],[YEARS]],4))</f>
        <v>2022</v>
      </c>
      <c r="F130" s="3" t="s">
        <v>1115</v>
      </c>
    </row>
    <row r="131" spans="1:6">
      <c r="A131" t="str">
        <f>_xlfn.CONCAT(B131,LEFT(D131,4))</f>
        <v>SI2022</v>
      </c>
      <c r="B131" t="s">
        <v>72</v>
      </c>
      <c r="C131">
        <v>11.904999999999999</v>
      </c>
      <c r="D131" t="s">
        <v>1093</v>
      </c>
      <c r="E131">
        <f>INT(LEFT(Table10[[#This Row],[YEARS]],4))</f>
        <v>2022</v>
      </c>
      <c r="F131" s="3" t="s">
        <v>1116</v>
      </c>
    </row>
    <row r="132" spans="1:6">
      <c r="A132" t="str">
        <f>_xlfn.CONCAT(B132,LEFT(D132,4))</f>
        <v>HU2022</v>
      </c>
      <c r="B132" t="s">
        <v>36</v>
      </c>
      <c r="C132">
        <v>13.015000000000001</v>
      </c>
      <c r="D132" t="s">
        <v>1093</v>
      </c>
      <c r="E132">
        <f>INT(LEFT(Table10[[#This Row],[YEARS]],4))</f>
        <v>2022</v>
      </c>
      <c r="F132" s="3" t="s">
        <v>1117</v>
      </c>
    </row>
    <row r="133" spans="1:6">
      <c r="A133" t="str">
        <f>_xlfn.CONCAT(B133,LEFT(D133,4))</f>
        <v>AL2022</v>
      </c>
      <c r="B133" t="s">
        <v>6</v>
      </c>
      <c r="C133">
        <v>13.035</v>
      </c>
      <c r="D133" t="s">
        <v>1093</v>
      </c>
      <c r="E133">
        <f>INT(LEFT(Table10[[#This Row],[YEARS]],4))</f>
        <v>2022</v>
      </c>
      <c r="F133" s="3" t="s">
        <v>1147</v>
      </c>
    </row>
    <row r="134" spans="1:6">
      <c r="A134" t="str">
        <f>_xlfn.CONCAT(B134,LEFT(D134,4))</f>
        <v>RS2022</v>
      </c>
      <c r="B134" t="s">
        <v>68</v>
      </c>
      <c r="C134">
        <v>13.315000000000001</v>
      </c>
      <c r="D134" t="s">
        <v>1093</v>
      </c>
      <c r="E134">
        <f>INT(LEFT(Table10[[#This Row],[YEARS]],4))</f>
        <v>2022</v>
      </c>
      <c r="F134" s="3" t="s">
        <v>1148</v>
      </c>
    </row>
    <row r="135" spans="1:6">
      <c r="A135" t="str">
        <f>_xlfn.CONCAT(B135,LEFT(D135,4))</f>
        <v>BE2022</v>
      </c>
      <c r="B135" t="s">
        <v>10</v>
      </c>
      <c r="C135">
        <v>14.385</v>
      </c>
      <c r="D135" t="s">
        <v>1093</v>
      </c>
      <c r="E135">
        <f>INT(LEFT(Table10[[#This Row],[YEARS]],4))</f>
        <v>2022</v>
      </c>
      <c r="F135" s="3" t="s">
        <v>1149</v>
      </c>
    </row>
    <row r="136" spans="1:6">
      <c r="A136" t="str">
        <f>_xlfn.CONCAT(B136,LEFT(D136,4))</f>
        <v>LV2022</v>
      </c>
      <c r="B136" t="s">
        <v>50</v>
      </c>
      <c r="C136">
        <v>14.57</v>
      </c>
      <c r="D136" t="s">
        <v>1093</v>
      </c>
      <c r="E136">
        <f>INT(LEFT(Table10[[#This Row],[YEARS]],4))</f>
        <v>2022</v>
      </c>
      <c r="F136" s="3" t="s">
        <v>1126</v>
      </c>
    </row>
    <row r="137" spans="1:6">
      <c r="A137" t="str">
        <f>_xlfn.CONCAT(B137,LEFT(D137,4))</f>
        <v>PL2022</v>
      </c>
      <c r="B137" t="s">
        <v>62</v>
      </c>
      <c r="C137">
        <v>14.914999999999999</v>
      </c>
      <c r="D137" t="s">
        <v>1093</v>
      </c>
      <c r="E137">
        <f>INT(LEFT(Table10[[#This Row],[YEARS]],4))</f>
        <v>2022</v>
      </c>
      <c r="F137" s="3" t="s">
        <v>1121</v>
      </c>
    </row>
    <row r="138" spans="1:6">
      <c r="A138" t="str">
        <f>_xlfn.CONCAT(B138,LEFT(D138,4))</f>
        <v>SK2022</v>
      </c>
      <c r="B138" t="s">
        <v>74</v>
      </c>
      <c r="C138">
        <v>15.26</v>
      </c>
      <c r="D138" t="s">
        <v>1093</v>
      </c>
      <c r="E138">
        <f>INT(LEFT(Table10[[#This Row],[YEARS]],4))</f>
        <v>2022</v>
      </c>
      <c r="F138" s="3" t="s">
        <v>1122</v>
      </c>
    </row>
    <row r="139" spans="1:6">
      <c r="A139" t="str">
        <f>_xlfn.CONCAT(B139,LEFT(D139,4))</f>
        <v>CZ2022</v>
      </c>
      <c r="B139" t="s">
        <v>18</v>
      </c>
      <c r="C139">
        <v>15.370000000000001</v>
      </c>
      <c r="D139" t="s">
        <v>1093</v>
      </c>
      <c r="E139">
        <f>INT(LEFT(Table10[[#This Row],[YEARS]],4))</f>
        <v>2022</v>
      </c>
      <c r="F139" s="3" t="s">
        <v>1123</v>
      </c>
    </row>
    <row r="140" spans="1:6">
      <c r="A140" t="str">
        <f>_xlfn.CONCAT(B140,LEFT(D140,4))</f>
        <v>CY2022</v>
      </c>
      <c r="B140" t="s">
        <v>16</v>
      </c>
      <c r="C140">
        <v>15.84</v>
      </c>
      <c r="D140" t="s">
        <v>1093</v>
      </c>
      <c r="E140">
        <f>INT(LEFT(Table10[[#This Row],[YEARS]],4))</f>
        <v>2022</v>
      </c>
      <c r="F140" s="3" t="s">
        <v>1134</v>
      </c>
    </row>
    <row r="141" spans="1:6">
      <c r="A141" t="str">
        <f>_xlfn.CONCAT(B141,LEFT(D141,4))</f>
        <v>TR2022</v>
      </c>
      <c r="B141" t="s">
        <v>76</v>
      </c>
      <c r="C141">
        <v>16.060000000000002</v>
      </c>
      <c r="D141" t="s">
        <v>1093</v>
      </c>
      <c r="E141">
        <f>INT(LEFT(Table10[[#This Row],[YEARS]],4))</f>
        <v>2022</v>
      </c>
      <c r="F141" s="3" t="s">
        <v>1124</v>
      </c>
    </row>
    <row r="142" spans="1:6">
      <c r="A142" t="str">
        <f>_xlfn.CONCAT(B142,LEFT(D142,4))</f>
        <v>AT2022</v>
      </c>
      <c r="B142" t="s">
        <v>8</v>
      </c>
      <c r="C142">
        <v>16.155000000000001</v>
      </c>
      <c r="D142" t="s">
        <v>1093</v>
      </c>
      <c r="E142">
        <f>INT(LEFT(Table10[[#This Row],[YEARS]],4))</f>
        <v>2022</v>
      </c>
      <c r="F142" s="3" t="s">
        <v>1125</v>
      </c>
    </row>
    <row r="143" spans="1:6">
      <c r="A143" t="str">
        <f>_xlfn.CONCAT(B143,LEFT(D143,4))</f>
        <v>FI2022</v>
      </c>
      <c r="B143" t="s">
        <v>30</v>
      </c>
      <c r="C143">
        <v>16.5</v>
      </c>
      <c r="D143" t="s">
        <v>1093</v>
      </c>
      <c r="E143">
        <f>INT(LEFT(Table10[[#This Row],[YEARS]],4))</f>
        <v>2022</v>
      </c>
      <c r="F143" s="3" t="s">
        <v>1150</v>
      </c>
    </row>
    <row r="144" spans="1:6">
      <c r="A144" t="str">
        <f>_xlfn.CONCAT(B144,LEFT(D144,4))</f>
        <v>DE2022</v>
      </c>
      <c r="B144" t="s">
        <v>20</v>
      </c>
      <c r="C144">
        <v>16.605</v>
      </c>
      <c r="D144" t="s">
        <v>1093</v>
      </c>
      <c r="E144">
        <f>INT(LEFT(Table10[[#This Row],[YEARS]],4))</f>
        <v>2022</v>
      </c>
      <c r="F144" s="3" t="s">
        <v>1151</v>
      </c>
    </row>
    <row r="145" spans="1:6">
      <c r="A145" t="str">
        <f>_xlfn.CONCAT(B145,LEFT(D145,4))</f>
        <v>HR2022</v>
      </c>
      <c r="B145" t="s">
        <v>34</v>
      </c>
      <c r="C145">
        <v>16.740000000000002</v>
      </c>
      <c r="D145" t="s">
        <v>1093</v>
      </c>
      <c r="E145">
        <f>INT(LEFT(Table10[[#This Row],[YEARS]],4))</f>
        <v>2022</v>
      </c>
      <c r="F145" s="3" t="s">
        <v>1152</v>
      </c>
    </row>
    <row r="146" spans="1:6">
      <c r="A146" t="str">
        <f>_xlfn.CONCAT(B146,LEFT(D146,4))</f>
        <v>MK2022</v>
      </c>
      <c r="B146" t="s">
        <v>54</v>
      </c>
      <c r="C146">
        <v>17.329999999999998</v>
      </c>
      <c r="D146" t="s">
        <v>1093</v>
      </c>
      <c r="E146">
        <f>INT(LEFT(Table10[[#This Row],[YEARS]],4))</f>
        <v>2022</v>
      </c>
      <c r="F146" s="3" t="s">
        <v>1130</v>
      </c>
    </row>
    <row r="147" spans="1:6">
      <c r="A147" t="str">
        <f>_xlfn.CONCAT(B147,LEFT(D147,4))</f>
        <v>ES2022</v>
      </c>
      <c r="B147" t="s">
        <v>28</v>
      </c>
      <c r="C147">
        <v>17.555</v>
      </c>
      <c r="D147" t="s">
        <v>1093</v>
      </c>
      <c r="E147">
        <f>INT(LEFT(Table10[[#This Row],[YEARS]],4))</f>
        <v>2022</v>
      </c>
      <c r="F147" s="3" t="s">
        <v>1131</v>
      </c>
    </row>
    <row r="148" spans="1:6">
      <c r="A148" t="str">
        <f>_xlfn.CONCAT(B148,LEFT(D148,4))</f>
        <v>IE2022</v>
      </c>
      <c r="B148" t="s">
        <v>38</v>
      </c>
      <c r="C148">
        <v>18.079999999999998</v>
      </c>
      <c r="D148" t="s">
        <v>1093</v>
      </c>
      <c r="E148">
        <f>INT(LEFT(Table10[[#This Row],[YEARS]],4))</f>
        <v>2022</v>
      </c>
      <c r="F148" s="3" t="s">
        <v>1132</v>
      </c>
    </row>
    <row r="149" spans="1:6">
      <c r="A149" t="str">
        <f>_xlfn.CONCAT(B149,LEFT(D149,4))</f>
        <v>BIH2022</v>
      </c>
      <c r="B149" t="s">
        <v>974</v>
      </c>
      <c r="C149">
        <v>19.03</v>
      </c>
      <c r="D149" t="s">
        <v>1093</v>
      </c>
      <c r="E149">
        <f>INT(LEFT(Table10[[#This Row],[YEARS]],4))</f>
        <v>2022</v>
      </c>
      <c r="F149" s="3" t="s">
        <v>1133</v>
      </c>
    </row>
    <row r="150" spans="1:6">
      <c r="A150" t="str">
        <f>_xlfn.CONCAT(B150,LEFT(D150,4))</f>
        <v>UK2022</v>
      </c>
      <c r="B150" t="s">
        <v>78</v>
      </c>
      <c r="C150">
        <v>19.29</v>
      </c>
      <c r="D150" t="s">
        <v>1093</v>
      </c>
      <c r="E150">
        <f>INT(LEFT(Table10[[#This Row],[YEARS]],4))</f>
        <v>2022</v>
      </c>
      <c r="F150" s="3" t="s">
        <v>1135</v>
      </c>
    </row>
    <row r="151" spans="1:6">
      <c r="A151" t="str">
        <f>_xlfn.CONCAT(B151,LEFT(D151,4))</f>
        <v>FR2022</v>
      </c>
      <c r="B151" t="s">
        <v>32</v>
      </c>
      <c r="C151">
        <v>19.66</v>
      </c>
      <c r="D151" t="s">
        <v>1093</v>
      </c>
      <c r="E151">
        <f>INT(LEFT(Table10[[#This Row],[YEARS]],4))</f>
        <v>2022</v>
      </c>
      <c r="F151" s="3" t="s">
        <v>1136</v>
      </c>
    </row>
    <row r="152" spans="1:6">
      <c r="A152" t="str">
        <f>_xlfn.CONCAT(B152,LEFT(D152,4))</f>
        <v>EL2022</v>
      </c>
      <c r="B152" t="s">
        <v>26</v>
      </c>
      <c r="C152">
        <v>20.055</v>
      </c>
      <c r="D152" t="s">
        <v>1093</v>
      </c>
      <c r="E152">
        <f>INT(LEFT(Table10[[#This Row],[YEARS]],4))</f>
        <v>2022</v>
      </c>
      <c r="F152" s="3" t="s">
        <v>1137</v>
      </c>
    </row>
    <row r="153" spans="1:6">
      <c r="A153" t="str">
        <f>_xlfn.CONCAT(B153,LEFT(D153,4))</f>
        <v>IT2022</v>
      </c>
      <c r="B153" t="s">
        <v>42</v>
      </c>
      <c r="C153">
        <v>20.204999999999998</v>
      </c>
      <c r="D153" t="s">
        <v>1093</v>
      </c>
      <c r="E153">
        <f>INT(LEFT(Table10[[#This Row],[YEARS]],4))</f>
        <v>2022</v>
      </c>
      <c r="F153" s="3" t="s">
        <v>1153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C 1 5 i V Z H V E + u k A A A A 9 g A A A B I A H A B D b 2 5 m a W c v U G F j a 2 F n Z S 5 4 b W w g o h g A K K A U A A A A A A A A A A A A A A A A A A A A A A A A A A A A h Y 8 x D o I w G I W v Q r r T l r I o + S m D k 4 k k J h r j 2 p Q K D V A M L Z a 7 O X g k r y B G U T f H 9 7 1 v e O 9 + v U E 2 t k 1 w U b 3 V n U l R h C k K l J F d o U 2 Z o s G d w g X K O G y F r E W p g k k 2 N h l t k a L K u X N C i P c e + x h 3 f U k Y p R E 5 5 p u d r F Q r 0 E f W / + V Q G + u E k Q p x O L z G c I Y j u s Q x Z Z g C m S H k 2 n w F N u 1 9 t j 8 Q V k P j h l 5 x 7 c L 1 H s g c g b w / 8 A d Q S w M E F A A C A A g A C 1 5 i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e Y l U o i k e 4 D g A A A B E A A A A T A B w A R m 9 y b X V s Y X M v U 2 V j d G l v b j E u b S C i G A A o o B Q A A A A A A A A A A A A A A A A A A A A A A A A A A A A r T k 0 u y c z P U w i G 0 I b W A F B L A Q I t A B Q A A g A I A A t e Y l W R 1 R P r p A A A A P Y A A A A S A A A A A A A A A A A A A A A A A A A A A A B D b 2 5 m a W c v U G F j a 2 F n Z S 5 4 b W x Q S w E C L Q A U A A I A C A A L X m J V D 8 r p q 6 Q A A A D p A A A A E w A A A A A A A A A A A A A A A A D w A A A A W 0 N v b n R l b n R f V H l w Z X N d L n h t b F B L A Q I t A B Q A A g A I A A t e Y l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I 2 E c 9 K H E 8 S a i W K b 0 u 9 F 3 O A A A A A A I A A A A A A B B m A A A A A Q A A I A A A A K 1 s w a K u b j n g V 8 N T Z z J U 8 h J U h v T f W v m C D f A r y S 8 Q O D g F A A A A A A 6 A A A A A A g A A I A A A A C 4 v z x Y r C R 9 D + O g q I U 1 S k A E P d G 4 F + w a K 0 u t K I F E L a C v d U A A A A A 3 F A c x o r F 0 y b J 6 e Y p 8 I J Q A W W 3 M P G Y q t q O J R R l Z l 8 G R k d 5 V t R H + Z a T s E y a G d x S R I K B T n 4 0 N b 4 0 f 6 n V C D C N V l 7 5 A R a + 2 n e Y s I U j u 8 p / O 8 W z X D Q A A A A B D 6 3 a M Z g S C 3 M F U A g H w l o / l Y E 7 1 G K L r m E 6 N l k f U g B 2 S j r M i O I 2 G 8 l U L e 3 D Q x K f h 7 U 8 y e A K N + s u u V v P k 3 C f p z + N Y = < / D a t a M a s h u p > 
</file>

<file path=customXml/itemProps1.xml><?xml version="1.0" encoding="utf-8"?>
<ds:datastoreItem xmlns:ds="http://schemas.openxmlformats.org/officeDocument/2006/customXml" ds:itemID="{E4C4DE9E-E3E2-451C-8AA5-4A52DBC2663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ind_down</vt:lpstr>
      <vt:lpstr>ind_upld</vt:lpstr>
      <vt:lpstr>ind_lat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Emanuele Mincato</cp:lastModifiedBy>
  <dcterms:modified xsi:type="dcterms:W3CDTF">2022-11-02T11:35:36Z</dcterms:modified>
</cp:coreProperties>
</file>