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C:\Users\Asus\Desktop\"/>
    </mc:Choice>
  </mc:AlternateContent>
  <xr:revisionPtr revIDLastSave="0" documentId="13_ncr:1_{2D474FC4-2756-4B12-8D32-F42E6E093F5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8" i="1" l="1"/>
  <c r="C51" i="1"/>
  <c r="C50" i="1"/>
  <c r="C49" i="1"/>
  <c r="C48" i="1"/>
  <c r="B51" i="1"/>
  <c r="B50" i="1"/>
  <c r="B49" i="1"/>
  <c r="J43" i="1" l="1"/>
  <c r="J42" i="1"/>
  <c r="J44" i="1" l="1"/>
  <c r="K43" i="1" l="1"/>
  <c r="K44" i="1" s="1"/>
  <c r="I43" i="1"/>
  <c r="I44" i="1" s="1"/>
  <c r="H43" i="1"/>
  <c r="H44" i="1" s="1"/>
  <c r="G43" i="1"/>
  <c r="G44" i="1" s="1"/>
  <c r="F43" i="1"/>
  <c r="F44" i="1" s="1"/>
  <c r="E43" i="1"/>
  <c r="E44" i="1" s="1"/>
  <c r="D43" i="1"/>
  <c r="D44" i="1" s="1"/>
  <c r="K42" i="1"/>
  <c r="I42" i="1"/>
  <c r="H42" i="1"/>
  <c r="G42" i="1"/>
  <c r="F42" i="1"/>
  <c r="E42" i="1"/>
  <c r="D42" i="1"/>
</calcChain>
</file>

<file path=xl/sharedStrings.xml><?xml version="1.0" encoding="utf-8"?>
<sst xmlns="http://schemas.openxmlformats.org/spreadsheetml/2006/main" count="26" uniqueCount="20">
  <si>
    <t>NEO4J</t>
  </si>
  <si>
    <t>HBASE</t>
  </si>
  <si>
    <t>MEDIA</t>
  </si>
  <si>
    <t>DEVIAZIONE STANDARD</t>
  </si>
  <si>
    <t>PRIMI TEMPI</t>
  </si>
  <si>
    <t>NEO4J 100</t>
  </si>
  <si>
    <t>HBASE 100</t>
  </si>
  <si>
    <t>NEO4J 1000</t>
  </si>
  <si>
    <t>HBASE 1000</t>
  </si>
  <si>
    <t>NEO4J 10000</t>
  </si>
  <si>
    <t>HBASE 10000</t>
  </si>
  <si>
    <t>NEO4J 1000000</t>
  </si>
  <si>
    <t>HBASE 1000000</t>
  </si>
  <si>
    <t>INTERVALLO DI CONFIDENZA 95%</t>
  </si>
  <si>
    <t>Dataset 25%</t>
  </si>
  <si>
    <t>Dataset 50%</t>
  </si>
  <si>
    <t>Dataset 75%</t>
  </si>
  <si>
    <t>Dataset 100%</t>
  </si>
  <si>
    <t>1° Tempi</t>
  </si>
  <si>
    <t>QUERY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</si>
</sst>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\ _€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FF66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ill="1"/>
    <xf numFmtId="0" fontId="2" fillId="0" borderId="0" xfId="0" applyFont="1" applyFill="1"/>
    <xf numFmtId="0" fontId="0" fillId="0" borderId="0" xfId="0" applyNumberFormat="1"/>
    <xf numFmtId="164" fontId="0" fillId="0" borderId="0" xfId="0" applyNumberFormat="1"/>
    <xf numFmtId="0" fontId="1" fillId="0" borderId="0" xfId="0" applyFont="1"/>
    <xf numFmtId="0" fontId="1" fillId="0" borderId="0" xfId="0" applyFont="1" applyFill="1"/>
    <xf numFmtId="0" fontId="0" fillId="0" borderId="0" xfId="0" applyFill="1"/>
    <xf numFmtId="0" fontId="4" fillId="0" borderId="0" xfId="0" applyFont="1" applyFill="1"/>
    <xf numFmtId="0" fontId="3" fillId="2" borderId="0" xfId="0" applyFont="1" applyFill="1"/>
    <xf numFmtId="0" fontId="4" fillId="3" borderId="0" xfId="0" applyFont="1" applyFill="1"/>
    <xf numFmtId="0" fontId="1" fillId="3" borderId="0" xfId="0" applyFont="1" applyFill="1"/>
    <xf numFmtId="0" fontId="1" fillId="4" borderId="0" xfId="0" applyFont="1" applyFill="1"/>
    <xf numFmtId="0" fontId="4" fillId="4" borderId="0" xfId="0" applyFont="1" applyFill="1"/>
    <xf numFmtId="0" fontId="3" fillId="4" borderId="0" xfId="0" applyFont="1" applyFill="1"/>
    <xf numFmtId="0" fontId="3" fillId="3" borderId="0" xfId="0" applyFont="1" applyFill="1"/>
    <xf numFmtId="0" fontId="0" fillId="4" borderId="0" xfId="0" applyFill="1"/>
    <xf numFmtId="9" fontId="3" fillId="0" borderId="0" xfId="0" applyNumberFormat="1" applyFont="1"/>
  </cellXfs>
  <cellStyles count="1">
    <cellStyle name="Normale" xfId="0" builtinId="0"/>
  </cellStyles>
  <dxfs count="0"/>
  <tableStyles count="0" defaultTableStyle="TableStyleMedium2" defaultPivotStyle="PivotStyleLight16"/>
  <colors>
    <mruColors>
      <color rgb="FFFF6600"/>
      <color rgb="FF33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it-IT" b="1"/>
              <a:t>QUERY</a:t>
            </a:r>
            <a:r>
              <a:rPr lang="it-IT" b="1" baseline="0"/>
              <a:t> 3</a:t>
            </a:r>
            <a:endParaRPr lang="it-IT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Foglio1!$B$47</c:f>
              <c:strCache>
                <c:ptCount val="1"/>
                <c:pt idx="0">
                  <c:v>NEO4J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percentage"/>
            <c:noEndCap val="0"/>
            <c:val val="5"/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strRef>
              <c:f>Foglio1!$A$48:$A$51</c:f>
              <c:strCache>
                <c:ptCount val="4"/>
                <c:pt idx="0">
                  <c:v>Dataset 25%</c:v>
                </c:pt>
                <c:pt idx="1">
                  <c:v>Dataset 50%</c:v>
                </c:pt>
                <c:pt idx="2">
                  <c:v>Dataset 75%</c:v>
                </c:pt>
                <c:pt idx="3">
                  <c:v>Dataset 100%</c:v>
                </c:pt>
              </c:strCache>
            </c:strRef>
          </c:cat>
          <c:val>
            <c:numRef>
              <c:f>Foglio1!$B$48:$B$51</c:f>
              <c:numCache>
                <c:formatCode>General</c:formatCode>
                <c:ptCount val="4"/>
                <c:pt idx="0">
                  <c:v>4.1685803666666672</c:v>
                </c:pt>
                <c:pt idx="1">
                  <c:v>4.5032408999999989</c:v>
                </c:pt>
                <c:pt idx="2">
                  <c:v>12.937008500000003</c:v>
                </c:pt>
                <c:pt idx="3">
                  <c:v>62.170572466666663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3D-4805-8201-23AD36278C37}"/>
            </c:ext>
          </c:extLst>
        </c:ser>
        <c:ser>
          <c:idx val="1"/>
          <c:order val="1"/>
          <c:tx>
            <c:strRef>
              <c:f>Foglio1!$C$47</c:f>
              <c:strCache>
                <c:ptCount val="1"/>
                <c:pt idx="0">
                  <c:v>HBASE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percentage"/>
            <c:noEndCap val="0"/>
            <c:val val="5"/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strRef>
              <c:f>Foglio1!$A$48:$A$51</c:f>
              <c:strCache>
                <c:ptCount val="4"/>
                <c:pt idx="0">
                  <c:v>Dataset 25%</c:v>
                </c:pt>
                <c:pt idx="1">
                  <c:v>Dataset 50%</c:v>
                </c:pt>
                <c:pt idx="2">
                  <c:v>Dataset 75%</c:v>
                </c:pt>
                <c:pt idx="3">
                  <c:v>Dataset 100%</c:v>
                </c:pt>
              </c:strCache>
            </c:strRef>
          </c:cat>
          <c:val>
            <c:numRef>
              <c:f>Foglio1!$C$48:$C$51</c:f>
              <c:numCache>
                <c:formatCode>General</c:formatCode>
                <c:ptCount val="4"/>
                <c:pt idx="0">
                  <c:v>2.8787799999999999E-2</c:v>
                </c:pt>
                <c:pt idx="1">
                  <c:v>3.4397533333333334E-2</c:v>
                </c:pt>
                <c:pt idx="2">
                  <c:v>3.4342666666666674E-2</c:v>
                </c:pt>
                <c:pt idx="3">
                  <c:v>3.4409666666666665E-2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3D-4805-8201-23AD36278C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588066367"/>
        <c:axId val="588059295"/>
      </c:barChart>
      <c:catAx>
        <c:axId val="588066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88059295"/>
        <c:crosses val="autoZero"/>
        <c:auto val="1"/>
        <c:lblAlgn val="ctr"/>
        <c:lblOffset val="100"/>
        <c:noMultiLvlLbl val="0"/>
      </c:catAx>
      <c:valAx>
        <c:axId val="588059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Tempi</a:t>
                </a:r>
                <a:r>
                  <a:rPr lang="it-IT" baseline="0"/>
                  <a:t> in ms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#,##0.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88066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it-IT" b="1"/>
              <a:t>Query</a:t>
            </a:r>
            <a:r>
              <a:rPr lang="it-IT" b="1" baseline="0"/>
              <a:t> 3 - Primi tempi</a:t>
            </a:r>
            <a:endParaRPr lang="it-IT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Foglio1!$B$54</c:f>
              <c:strCache>
                <c:ptCount val="1"/>
                <c:pt idx="0">
                  <c:v>NEO4J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Foglio1!$A$55:$A$58</c:f>
              <c:strCache>
                <c:ptCount val="4"/>
                <c:pt idx="0">
                  <c:v>Dataset 25%</c:v>
                </c:pt>
                <c:pt idx="1">
                  <c:v>Dataset 50%</c:v>
                </c:pt>
                <c:pt idx="2">
                  <c:v>Dataset 75%</c:v>
                </c:pt>
                <c:pt idx="3">
                  <c:v>Dataset 100%</c:v>
                </c:pt>
              </c:strCache>
            </c:strRef>
          </c:cat>
          <c:val>
            <c:numRef>
              <c:f>Foglio1!$B$55:$B$58</c:f>
              <c:numCache>
                <c:formatCode>General</c:formatCode>
                <c:ptCount val="4"/>
                <c:pt idx="0">
                  <c:v>265.72451699999999</c:v>
                </c:pt>
                <c:pt idx="1">
                  <c:v>279.297819</c:v>
                </c:pt>
                <c:pt idx="2">
                  <c:v>355.235929</c:v>
                </c:pt>
                <c:pt idx="3">
                  <c:v>353.26776799999999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64-4A17-A5AD-6287A8A1DAC4}"/>
            </c:ext>
          </c:extLst>
        </c:ser>
        <c:ser>
          <c:idx val="1"/>
          <c:order val="1"/>
          <c:tx>
            <c:strRef>
              <c:f>Foglio1!$C$54</c:f>
              <c:strCache>
                <c:ptCount val="1"/>
                <c:pt idx="0">
                  <c:v>HBASE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Foglio1!$A$55:$A$58</c:f>
              <c:strCache>
                <c:ptCount val="4"/>
                <c:pt idx="0">
                  <c:v>Dataset 25%</c:v>
                </c:pt>
                <c:pt idx="1">
                  <c:v>Dataset 50%</c:v>
                </c:pt>
                <c:pt idx="2">
                  <c:v>Dataset 75%</c:v>
                </c:pt>
                <c:pt idx="3">
                  <c:v>Dataset 100%</c:v>
                </c:pt>
              </c:strCache>
            </c:strRef>
          </c:cat>
          <c:val>
            <c:numRef>
              <c:f>Foglio1!$C$55:$C$58</c:f>
              <c:numCache>
                <c:formatCode>General</c:formatCode>
                <c:ptCount val="4"/>
                <c:pt idx="0">
                  <c:v>5.7458559999999999</c:v>
                </c:pt>
                <c:pt idx="1">
                  <c:v>6.0362590000000003</c:v>
                </c:pt>
                <c:pt idx="2">
                  <c:v>6.5660410000000002</c:v>
                </c:pt>
                <c:pt idx="3">
                  <c:v>8.005782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64-4A17-A5AD-6287A8A1DA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673151855"/>
        <c:axId val="673166831"/>
      </c:barChart>
      <c:catAx>
        <c:axId val="673151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3166831"/>
        <c:crosses val="autoZero"/>
        <c:auto val="1"/>
        <c:lblAlgn val="ctr"/>
        <c:lblOffset val="100"/>
        <c:noMultiLvlLbl val="0"/>
      </c:catAx>
      <c:valAx>
        <c:axId val="673166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Tempi</a:t>
                </a:r>
                <a:r>
                  <a:rPr lang="it-IT" baseline="0"/>
                  <a:t> in ms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#,##0.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3151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380055</xdr:colOff>
      <xdr:row>3</xdr:row>
      <xdr:rowOff>64585</xdr:rowOff>
    </xdr:from>
    <xdr:ext cx="1068690" cy="530658"/>
    <xdr:sp macro="" textlink="">
      <xdr:nvSpPr>
        <xdr:cNvPr id="7" name="Rettangolo 6">
          <a:extLst>
            <a:ext uri="{FF2B5EF4-FFF2-40B4-BE49-F238E27FC236}">
              <a16:creationId xmlns:a16="http://schemas.microsoft.com/office/drawing/2014/main" id="{DAA94648-0443-49A0-A44A-1E42A7C7B6F4}"/>
            </a:ext>
          </a:extLst>
        </xdr:cNvPr>
        <xdr:cNvSpPr/>
      </xdr:nvSpPr>
      <xdr:spPr>
        <a:xfrm>
          <a:off x="2170755" y="636085"/>
          <a:ext cx="1068690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it-IT" sz="2800" b="1" cap="none" spc="0">
              <a:ln w="9525">
                <a:solidFill>
                  <a:schemeClr val="bg1"/>
                </a:solidFill>
                <a:prstDash val="solid"/>
              </a:ln>
              <a:solidFill>
                <a:schemeClr val="tx1"/>
              </a:solidFill>
              <a:effectLst>
                <a:outerShdw blurRad="12700" dist="38100" dir="2700000" algn="tl" rotWithShape="0">
                  <a:schemeClr val="bg1">
                    <a:lumMod val="50000"/>
                  </a:schemeClr>
                </a:outerShdw>
              </a:effectLst>
            </a:rPr>
            <a:t>Neo4j</a:t>
          </a:r>
        </a:p>
      </xdr:txBody>
    </xdr:sp>
    <xdr:clientData/>
  </xdr:oneCellAnchor>
  <xdr:oneCellAnchor>
    <xdr:from>
      <xdr:col>8</xdr:col>
      <xdr:colOff>676169</xdr:colOff>
      <xdr:row>3</xdr:row>
      <xdr:rowOff>64585</xdr:rowOff>
    </xdr:from>
    <xdr:ext cx="1105111" cy="530658"/>
    <xdr:sp macro="" textlink="">
      <xdr:nvSpPr>
        <xdr:cNvPr id="9" name="Rettangolo 8">
          <a:extLst>
            <a:ext uri="{FF2B5EF4-FFF2-40B4-BE49-F238E27FC236}">
              <a16:creationId xmlns:a16="http://schemas.microsoft.com/office/drawing/2014/main" id="{101FE05A-FAEA-4B0C-8422-C8592BA5344D}"/>
            </a:ext>
          </a:extLst>
        </xdr:cNvPr>
        <xdr:cNvSpPr/>
      </xdr:nvSpPr>
      <xdr:spPr>
        <a:xfrm>
          <a:off x="8477144" y="636085"/>
          <a:ext cx="1105111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it-IT" sz="2800" b="1" cap="none" spc="0">
              <a:ln w="9525">
                <a:solidFill>
                  <a:schemeClr val="bg1"/>
                </a:solidFill>
                <a:prstDash val="solid"/>
              </a:ln>
              <a:solidFill>
                <a:schemeClr val="tx1"/>
              </a:solidFill>
              <a:effectLst>
                <a:outerShdw blurRad="12700" dist="38100" dir="2700000" algn="tl" rotWithShape="0">
                  <a:schemeClr val="bg1">
                    <a:lumMod val="50000"/>
                  </a:schemeClr>
                </a:outerShdw>
              </a:effectLst>
            </a:rPr>
            <a:t>Hbase</a:t>
          </a:r>
        </a:p>
      </xdr:txBody>
    </xdr:sp>
    <xdr:clientData/>
  </xdr:oneCellAnchor>
  <xdr:oneCellAnchor>
    <xdr:from>
      <xdr:col>3</xdr:col>
      <xdr:colOff>277692</xdr:colOff>
      <xdr:row>0</xdr:row>
      <xdr:rowOff>0</xdr:rowOff>
    </xdr:from>
    <xdr:ext cx="4188071" cy="593304"/>
    <xdr:sp macro="" textlink="">
      <xdr:nvSpPr>
        <xdr:cNvPr id="14" name="Rettangolo 13">
          <a:extLst>
            <a:ext uri="{FF2B5EF4-FFF2-40B4-BE49-F238E27FC236}">
              <a16:creationId xmlns:a16="http://schemas.microsoft.com/office/drawing/2014/main" id="{ADCAC4F9-39F3-4E7D-A51A-F6B06FEB9AFB}"/>
            </a:ext>
          </a:extLst>
        </xdr:cNvPr>
        <xdr:cNvSpPr/>
      </xdr:nvSpPr>
      <xdr:spPr>
        <a:xfrm>
          <a:off x="3011367" y="0"/>
          <a:ext cx="4188071" cy="593304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it-IT" sz="3200" b="1" i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rPr>
            <a:t>BENCHMARK</a:t>
          </a:r>
          <a:r>
            <a:rPr lang="it-IT" sz="3200" b="1" i="1" cap="none" spc="0" baseline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rPr>
            <a:t>  QUERY  3</a:t>
          </a:r>
          <a:endParaRPr lang="it-IT" sz="3200" b="1" i="1" cap="none" spc="0">
            <a:ln w="13462">
              <a:solidFill>
                <a:schemeClr val="bg1"/>
              </a:solidFill>
              <a:prstDash val="solid"/>
            </a:ln>
            <a:solidFill>
              <a:schemeClr val="tx1">
                <a:lumMod val="85000"/>
                <a:lumOff val="15000"/>
              </a:schemeClr>
            </a:solidFill>
            <a:effectLst>
              <a:outerShdw dist="38100" dir="2700000" algn="bl" rotWithShape="0">
                <a:schemeClr val="accent5"/>
              </a:outerShdw>
            </a:effectLst>
          </a:endParaRPr>
        </a:p>
      </xdr:txBody>
    </xdr:sp>
    <xdr:clientData/>
  </xdr:oneCellAnchor>
  <xdr:twoCellAnchor>
    <xdr:from>
      <xdr:col>3</xdr:col>
      <xdr:colOff>400050</xdr:colOff>
      <xdr:row>46</xdr:row>
      <xdr:rowOff>9525</xdr:rowOff>
    </xdr:from>
    <xdr:to>
      <xdr:col>8</xdr:col>
      <xdr:colOff>180975</xdr:colOff>
      <xdr:row>59</xdr:row>
      <xdr:rowOff>180975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0ABB721-26A8-414B-9B8E-DC7FB916B8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390525</xdr:colOff>
      <xdr:row>46</xdr:row>
      <xdr:rowOff>19050</xdr:rowOff>
    </xdr:from>
    <xdr:to>
      <xdr:col>13</xdr:col>
      <xdr:colOff>38100</xdr:colOff>
      <xdr:row>60</xdr:row>
      <xdr:rowOff>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3E557A85-EF33-4968-B96F-130EBBA90F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8"/>
  <sheetViews>
    <sheetView tabSelected="1" topLeftCell="A43" workbookViewId="0">
      <selection activeCell="H46" sqref="H46"/>
    </sheetView>
  </sheetViews>
  <sheetFormatPr defaultRowHeight="15" x14ac:dyDescent="0.25"/>
  <cols>
    <col min="1" max="1" width="12.28515625" customWidth="1"/>
    <col min="2" max="2" width="14.5703125" customWidth="1"/>
    <col min="3" max="3" width="14.140625" customWidth="1"/>
    <col min="4" max="5" width="13.28515625" customWidth="1"/>
    <col min="6" max="7" width="14.42578125" customWidth="1"/>
    <col min="8" max="9" width="16.42578125" customWidth="1"/>
    <col min="10" max="10" width="18.85546875" customWidth="1"/>
    <col min="11" max="11" width="19.7109375" customWidth="1"/>
    <col min="13" max="14" width="9.7109375" customWidth="1"/>
    <col min="15" max="15" width="9.85546875" customWidth="1"/>
    <col min="16" max="16" width="11" customWidth="1"/>
  </cols>
  <sheetData>
    <row r="1" spans="2:16" x14ac:dyDescent="0.25">
      <c r="C1" s="7"/>
      <c r="D1" s="1"/>
      <c r="E1" s="1"/>
      <c r="F1" s="1"/>
      <c r="G1" s="1"/>
      <c r="H1" s="1"/>
      <c r="I1" s="7"/>
      <c r="J1" s="7"/>
      <c r="K1" s="7"/>
      <c r="L1" s="7"/>
      <c r="M1" s="7"/>
      <c r="N1" s="7"/>
    </row>
    <row r="2" spans="2:16" x14ac:dyDescent="0.25">
      <c r="C2" s="7"/>
      <c r="D2" s="1"/>
      <c r="E2" s="1"/>
      <c r="F2" s="1"/>
      <c r="G2" s="1"/>
      <c r="H2" s="1"/>
      <c r="I2" s="7"/>
      <c r="J2" s="7"/>
      <c r="K2" s="7"/>
      <c r="L2" s="7"/>
      <c r="M2" s="7"/>
      <c r="N2" s="7"/>
    </row>
    <row r="3" spans="2:16" x14ac:dyDescent="0.25">
      <c r="D3" s="1"/>
      <c r="E3" s="1"/>
      <c r="F3" s="1"/>
      <c r="G3" s="1"/>
      <c r="H3" s="1"/>
      <c r="I3" s="7"/>
      <c r="J3" s="7"/>
      <c r="K3" s="7"/>
      <c r="L3" s="7"/>
      <c r="M3" s="7"/>
      <c r="N3" s="7"/>
    </row>
    <row r="4" spans="2:16" ht="15.75" x14ac:dyDescent="0.25">
      <c r="P4" s="2"/>
    </row>
    <row r="5" spans="2:16" ht="23.25" x14ac:dyDescent="0.35">
      <c r="C5" s="10"/>
      <c r="D5" s="10"/>
      <c r="I5" s="13"/>
      <c r="J5" s="16"/>
      <c r="P5" s="8"/>
    </row>
    <row r="6" spans="2:16" ht="18.75" x14ac:dyDescent="0.3">
      <c r="B6" s="17">
        <v>0.25</v>
      </c>
      <c r="C6" s="17">
        <v>0.5</v>
      </c>
      <c r="D6" s="17">
        <v>0.75</v>
      </c>
      <c r="E6" s="17">
        <v>1</v>
      </c>
      <c r="H6" s="17">
        <v>0.25</v>
      </c>
      <c r="I6" s="17">
        <v>0.5</v>
      </c>
      <c r="J6" s="17">
        <v>0.75</v>
      </c>
      <c r="K6" s="17">
        <v>1</v>
      </c>
    </row>
    <row r="7" spans="2:16" x14ac:dyDescent="0.25">
      <c r="B7" s="3">
        <v>6.0102320000000002</v>
      </c>
      <c r="C7" s="3">
        <v>7.6647080000000001</v>
      </c>
      <c r="D7" s="3">
        <v>24.966176999999998</v>
      </c>
      <c r="E7" s="3">
        <v>63.602226999999999</v>
      </c>
      <c r="H7" s="3">
        <v>6.5051999999999999E-2</v>
      </c>
      <c r="I7">
        <v>7.0898000000000003E-2</v>
      </c>
      <c r="J7">
        <v>5.5492E-2</v>
      </c>
      <c r="K7">
        <v>5.8422000000000002E-2</v>
      </c>
    </row>
    <row r="8" spans="2:16" x14ac:dyDescent="0.25">
      <c r="B8" s="3">
        <v>4.3794690000000003</v>
      </c>
      <c r="C8" s="3">
        <v>8.6683380000000003</v>
      </c>
      <c r="D8" s="3">
        <v>21.936864</v>
      </c>
      <c r="E8" s="3">
        <v>62.559421</v>
      </c>
      <c r="H8" s="3">
        <v>2.8794E-2</v>
      </c>
      <c r="I8">
        <v>4.9898999999999999E-2</v>
      </c>
      <c r="J8">
        <v>4.1931000000000003E-2</v>
      </c>
      <c r="K8">
        <v>4.2374000000000002E-2</v>
      </c>
    </row>
    <row r="9" spans="2:16" x14ac:dyDescent="0.25">
      <c r="B9" s="3">
        <v>8.403098</v>
      </c>
      <c r="C9" s="3">
        <v>5.2224560000000002</v>
      </c>
      <c r="D9" s="3">
        <v>11.758455</v>
      </c>
      <c r="E9" s="3">
        <v>62.982761000000004</v>
      </c>
      <c r="H9" s="3">
        <v>3.4639999999999997E-2</v>
      </c>
      <c r="I9">
        <v>5.1596000000000003E-2</v>
      </c>
      <c r="J9">
        <v>4.9042000000000002E-2</v>
      </c>
      <c r="K9">
        <v>4.2287999999999999E-2</v>
      </c>
    </row>
    <row r="10" spans="2:16" x14ac:dyDescent="0.25">
      <c r="B10" s="3">
        <v>4.5659650000000003</v>
      </c>
      <c r="C10" s="3">
        <v>4.9419279999999999</v>
      </c>
      <c r="D10" s="3">
        <v>15.119058000000001</v>
      </c>
      <c r="E10" s="3">
        <v>63.382533000000002</v>
      </c>
      <c r="H10" s="3">
        <v>2.6433000000000002E-2</v>
      </c>
      <c r="I10">
        <v>3.8667E-2</v>
      </c>
      <c r="J10">
        <v>3.8457999999999999E-2</v>
      </c>
      <c r="K10">
        <v>3.9380999999999999E-2</v>
      </c>
    </row>
    <row r="11" spans="2:16" x14ac:dyDescent="0.25">
      <c r="B11" s="3">
        <v>4.3690249999999997</v>
      </c>
      <c r="C11" s="3">
        <v>4.9222609999999998</v>
      </c>
      <c r="D11" s="3">
        <v>12.206419</v>
      </c>
      <c r="E11" s="3">
        <v>79.958186999999995</v>
      </c>
      <c r="H11" s="3">
        <v>2.5769E-2</v>
      </c>
      <c r="I11">
        <v>3.7922999999999998E-2</v>
      </c>
      <c r="J11">
        <v>3.7945E-2</v>
      </c>
      <c r="K11">
        <v>4.0420999999999999E-2</v>
      </c>
    </row>
    <row r="12" spans="2:16" x14ac:dyDescent="0.25">
      <c r="B12" s="3">
        <v>4.0235349999999999</v>
      </c>
      <c r="C12" s="3">
        <v>4.5994529999999996</v>
      </c>
      <c r="D12" s="3">
        <v>12.345798</v>
      </c>
      <c r="E12" s="3">
        <v>75.584652000000006</v>
      </c>
      <c r="H12" s="3">
        <v>2.7283999999999999E-2</v>
      </c>
      <c r="I12">
        <v>3.8741999999999999E-2</v>
      </c>
      <c r="J12">
        <v>4.156E-2</v>
      </c>
      <c r="K12">
        <v>4.0514000000000001E-2</v>
      </c>
    </row>
    <row r="13" spans="2:16" x14ac:dyDescent="0.25">
      <c r="B13" s="3">
        <v>4.023307</v>
      </c>
      <c r="C13" s="3">
        <v>4.5097550000000002</v>
      </c>
      <c r="D13" s="3">
        <v>12.274872</v>
      </c>
      <c r="E13" s="3">
        <v>60.742705000000001</v>
      </c>
      <c r="H13" s="3">
        <v>2.6043E-2</v>
      </c>
      <c r="I13">
        <v>3.8379999999999997E-2</v>
      </c>
      <c r="J13">
        <v>3.8303999999999998E-2</v>
      </c>
      <c r="K13">
        <v>3.6616999999999997E-2</v>
      </c>
    </row>
    <row r="14" spans="2:16" x14ac:dyDescent="0.25">
      <c r="B14" s="3">
        <v>3.9744679999999999</v>
      </c>
      <c r="C14" s="3">
        <v>4.5060989999999999</v>
      </c>
      <c r="D14" s="3">
        <v>10.573468</v>
      </c>
      <c r="E14" s="3">
        <v>60.418455999999999</v>
      </c>
      <c r="H14" s="3">
        <v>2.5163999999999999E-2</v>
      </c>
      <c r="I14">
        <v>5.3665999999999998E-2</v>
      </c>
      <c r="J14">
        <v>5.3644999999999998E-2</v>
      </c>
      <c r="K14">
        <v>5.4517999999999997E-2</v>
      </c>
    </row>
    <row r="15" spans="2:16" x14ac:dyDescent="0.25">
      <c r="B15" s="3">
        <v>4.1007790000000002</v>
      </c>
      <c r="C15" s="3">
        <v>4.3498010000000003</v>
      </c>
      <c r="D15" s="3">
        <v>11.645139</v>
      </c>
      <c r="E15" s="3">
        <v>63.241897000000002</v>
      </c>
      <c r="H15" s="3">
        <v>3.7872999999999997E-2</v>
      </c>
      <c r="I15">
        <v>3.7220000000000003E-2</v>
      </c>
      <c r="J15">
        <v>3.7129000000000002E-2</v>
      </c>
      <c r="K15">
        <v>3.8589999999999999E-2</v>
      </c>
    </row>
    <row r="16" spans="2:16" x14ac:dyDescent="0.25">
      <c r="B16" s="3">
        <v>3.6829830000000001</v>
      </c>
      <c r="C16" s="3">
        <v>4.5101889999999996</v>
      </c>
      <c r="D16" s="3">
        <v>14.908286</v>
      </c>
      <c r="E16" s="3">
        <v>62.866487999999997</v>
      </c>
      <c r="H16" s="3">
        <v>2.5602E-2</v>
      </c>
      <c r="I16">
        <v>3.6991999999999997E-2</v>
      </c>
      <c r="J16">
        <v>3.6753000000000001E-2</v>
      </c>
      <c r="K16">
        <v>3.6705000000000002E-2</v>
      </c>
    </row>
    <row r="17" spans="2:11" x14ac:dyDescent="0.25">
      <c r="B17" s="3">
        <v>3.7810649999999999</v>
      </c>
      <c r="C17" s="3">
        <v>4.0914299999999999</v>
      </c>
      <c r="D17" s="3">
        <v>15.795108000000001</v>
      </c>
      <c r="E17" s="3">
        <v>60.416429000000001</v>
      </c>
      <c r="H17" s="3">
        <v>2.4448000000000001E-2</v>
      </c>
      <c r="I17">
        <v>3.7504999999999997E-2</v>
      </c>
      <c r="J17">
        <v>3.6546000000000002E-2</v>
      </c>
      <c r="K17">
        <v>3.6804000000000003E-2</v>
      </c>
    </row>
    <row r="18" spans="2:11" x14ac:dyDescent="0.25">
      <c r="B18" s="3">
        <v>3.9063720000000002</v>
      </c>
      <c r="C18" s="3">
        <v>3.9004620000000001</v>
      </c>
      <c r="D18" s="3">
        <v>10.20829</v>
      </c>
      <c r="E18" s="3">
        <v>60.383305999999997</v>
      </c>
      <c r="H18" s="3">
        <v>2.4531000000000001E-2</v>
      </c>
      <c r="I18">
        <v>3.6292999999999999E-2</v>
      </c>
      <c r="J18">
        <v>3.5777000000000003E-2</v>
      </c>
      <c r="K18">
        <v>3.7502000000000001E-2</v>
      </c>
    </row>
    <row r="19" spans="2:11" x14ac:dyDescent="0.25">
      <c r="B19" s="3">
        <v>3.3030089999999999</v>
      </c>
      <c r="C19" s="3">
        <v>4.0559419999999999</v>
      </c>
      <c r="D19" s="3">
        <v>10.269875000000001</v>
      </c>
      <c r="E19" s="3">
        <v>60.645662000000002</v>
      </c>
      <c r="H19" s="3">
        <v>2.5416999999999999E-2</v>
      </c>
      <c r="I19">
        <v>2.9172E-2</v>
      </c>
      <c r="J19">
        <v>3.4655999999999999E-2</v>
      </c>
      <c r="K19">
        <v>3.9782999999999999E-2</v>
      </c>
    </row>
    <row r="20" spans="2:11" x14ac:dyDescent="0.25">
      <c r="B20" s="3">
        <v>3.4714079999999998</v>
      </c>
      <c r="C20" s="3">
        <v>5.4839880000000001</v>
      </c>
      <c r="D20" s="3">
        <v>10.784477000000001</v>
      </c>
      <c r="E20" s="3">
        <v>60.481754000000002</v>
      </c>
      <c r="H20" s="3">
        <v>3.4188000000000003E-2</v>
      </c>
      <c r="I20">
        <v>2.5606E-2</v>
      </c>
      <c r="J20">
        <v>2.4413000000000001E-2</v>
      </c>
      <c r="K20">
        <v>2.7507E-2</v>
      </c>
    </row>
    <row r="21" spans="2:11" x14ac:dyDescent="0.25">
      <c r="B21" s="3">
        <v>3.8005</v>
      </c>
      <c r="C21" s="3">
        <v>3.8356629999999998</v>
      </c>
      <c r="D21" s="3">
        <v>11.045358999999999</v>
      </c>
      <c r="E21" s="3">
        <v>60.035093000000003</v>
      </c>
      <c r="H21" s="3">
        <v>2.4098999999999999E-2</v>
      </c>
      <c r="I21">
        <v>2.5031999999999999E-2</v>
      </c>
      <c r="J21">
        <v>2.3712E-2</v>
      </c>
      <c r="K21">
        <v>2.4653999999999999E-2</v>
      </c>
    </row>
    <row r="22" spans="2:11" x14ac:dyDescent="0.25">
      <c r="B22" s="3">
        <v>3.6160420000000002</v>
      </c>
      <c r="C22" s="3">
        <v>4.1882130000000002</v>
      </c>
      <c r="D22" s="3">
        <v>10.816719000000001</v>
      </c>
      <c r="E22" s="3">
        <v>60.400019999999998</v>
      </c>
      <c r="H22" s="3">
        <v>2.3701E-2</v>
      </c>
      <c r="I22">
        <v>2.4995E-2</v>
      </c>
      <c r="J22">
        <v>2.3814999999999999E-2</v>
      </c>
      <c r="K22">
        <v>2.4573999999999999E-2</v>
      </c>
    </row>
    <row r="23" spans="2:11" x14ac:dyDescent="0.25">
      <c r="B23" s="3">
        <v>3.262181</v>
      </c>
      <c r="C23" s="3">
        <v>4.0314550000000002</v>
      </c>
      <c r="D23" s="3">
        <v>11.08278</v>
      </c>
      <c r="E23" s="3">
        <v>59.767240999999999</v>
      </c>
      <c r="H23" s="3">
        <v>3.8413000000000003E-2</v>
      </c>
      <c r="I23">
        <v>3.9241999999999999E-2</v>
      </c>
      <c r="J23">
        <v>2.8219999999999999E-2</v>
      </c>
      <c r="K23">
        <v>2.9214E-2</v>
      </c>
    </row>
    <row r="24" spans="2:11" x14ac:dyDescent="0.25">
      <c r="B24" s="3">
        <v>4.1124489999999998</v>
      </c>
      <c r="C24" s="3">
        <v>3.8928050000000001</v>
      </c>
      <c r="D24" s="3">
        <v>10.531029</v>
      </c>
      <c r="E24" s="3">
        <v>61.256033000000002</v>
      </c>
      <c r="H24" s="3">
        <v>2.4829E-2</v>
      </c>
      <c r="I24">
        <v>2.5016E-2</v>
      </c>
      <c r="J24">
        <v>2.4888E-2</v>
      </c>
      <c r="K24">
        <v>2.5562000000000001E-2</v>
      </c>
    </row>
    <row r="25" spans="2:11" x14ac:dyDescent="0.25">
      <c r="B25" s="3">
        <v>4.2164330000000003</v>
      </c>
      <c r="C25" s="3">
        <v>3.9537629999999999</v>
      </c>
      <c r="D25" s="3">
        <v>16.567713999999999</v>
      </c>
      <c r="E25" s="3">
        <v>59.717981000000002</v>
      </c>
      <c r="H25" s="3">
        <v>2.5606E-2</v>
      </c>
      <c r="I25">
        <v>2.6474000000000001E-2</v>
      </c>
      <c r="J25">
        <v>2.5762E-2</v>
      </c>
      <c r="K25">
        <v>2.6515E-2</v>
      </c>
    </row>
    <row r="26" spans="2:11" x14ac:dyDescent="0.25">
      <c r="B26" s="3">
        <v>3.6169259999999999</v>
      </c>
      <c r="C26" s="3">
        <v>3.7580369999999998</v>
      </c>
      <c r="D26" s="3">
        <v>17.999478</v>
      </c>
      <c r="E26" s="3">
        <v>60.438887000000001</v>
      </c>
      <c r="H26" s="3">
        <v>2.3944E-2</v>
      </c>
      <c r="I26">
        <v>2.5198999999999999E-2</v>
      </c>
      <c r="J26">
        <v>2.4011000000000001E-2</v>
      </c>
      <c r="K26">
        <v>2.4256E-2</v>
      </c>
    </row>
    <row r="27" spans="2:11" x14ac:dyDescent="0.25">
      <c r="B27" s="3">
        <v>5.0955320000000004</v>
      </c>
      <c r="C27" s="3">
        <v>4.5687920000000002</v>
      </c>
      <c r="D27" s="3">
        <v>10.717288999999999</v>
      </c>
      <c r="E27" s="3">
        <v>62.323290999999998</v>
      </c>
      <c r="H27" s="3">
        <v>2.4351999999999999E-2</v>
      </c>
      <c r="I27">
        <v>2.5509E-2</v>
      </c>
      <c r="J27">
        <v>2.6155999999999999E-2</v>
      </c>
      <c r="K27">
        <v>2.6502000000000001E-2</v>
      </c>
    </row>
    <row r="28" spans="2:11" x14ac:dyDescent="0.25">
      <c r="B28" s="3">
        <v>3.587164</v>
      </c>
      <c r="C28" s="3">
        <v>4.0318509999999996</v>
      </c>
      <c r="D28" s="3">
        <v>10.183258</v>
      </c>
      <c r="E28" s="3">
        <v>60.306181000000002</v>
      </c>
      <c r="H28" s="3">
        <v>2.3639E-2</v>
      </c>
      <c r="I28">
        <v>2.3935000000000001E-2</v>
      </c>
      <c r="J28">
        <v>2.4396000000000001E-2</v>
      </c>
      <c r="K28">
        <v>2.4319E-2</v>
      </c>
    </row>
    <row r="29" spans="2:11" x14ac:dyDescent="0.25">
      <c r="B29" s="3">
        <v>4.1457519999999999</v>
      </c>
      <c r="C29" s="3">
        <v>3.5842499999999999</v>
      </c>
      <c r="D29" s="3">
        <v>10.358404</v>
      </c>
      <c r="E29" s="3">
        <v>59.939301999999998</v>
      </c>
      <c r="H29" s="3">
        <v>2.6380000000000001E-2</v>
      </c>
      <c r="I29">
        <v>2.7109999999999999E-2</v>
      </c>
      <c r="J29">
        <v>2.7271E-2</v>
      </c>
      <c r="K29">
        <v>2.7397000000000001E-2</v>
      </c>
    </row>
    <row r="30" spans="2:11" x14ac:dyDescent="0.25">
      <c r="B30" s="3">
        <v>3.8900709999999998</v>
      </c>
      <c r="C30" s="3">
        <v>4.3432529999999998</v>
      </c>
      <c r="D30" s="3">
        <v>10.594257000000001</v>
      </c>
      <c r="E30" s="3">
        <v>59.921227999999999</v>
      </c>
      <c r="H30" s="3">
        <v>2.3751999999999999E-2</v>
      </c>
      <c r="I30">
        <v>2.4566999999999999E-2</v>
      </c>
      <c r="J30">
        <v>2.4171000000000002E-2</v>
      </c>
      <c r="K30">
        <v>2.4714E-2</v>
      </c>
    </row>
    <row r="31" spans="2:11" x14ac:dyDescent="0.25">
      <c r="B31" s="3">
        <v>3.8667549999999999</v>
      </c>
      <c r="C31" s="3">
        <v>4.2874970000000001</v>
      </c>
      <c r="D31" s="3">
        <v>13.761715000000001</v>
      </c>
      <c r="E31" s="3">
        <v>64.206231000000002</v>
      </c>
      <c r="H31" s="3">
        <v>2.5347000000000001E-2</v>
      </c>
      <c r="I31">
        <v>2.5627E-2</v>
      </c>
      <c r="J31">
        <v>2.6221000000000001E-2</v>
      </c>
      <c r="K31">
        <v>2.5222999999999999E-2</v>
      </c>
    </row>
    <row r="32" spans="2:11" x14ac:dyDescent="0.25">
      <c r="B32" s="3">
        <v>4.238067</v>
      </c>
      <c r="C32" s="3">
        <v>3.7059009999999999</v>
      </c>
      <c r="D32" s="3">
        <v>10.571648</v>
      </c>
      <c r="E32" s="3">
        <v>59.357798000000003</v>
      </c>
      <c r="H32" s="3">
        <v>4.3144000000000002E-2</v>
      </c>
      <c r="I32">
        <v>4.2930000000000003E-2</v>
      </c>
      <c r="J32">
        <v>4.4151000000000003E-2</v>
      </c>
      <c r="K32">
        <v>3.5765999999999999E-2</v>
      </c>
    </row>
    <row r="33" spans="1:11" x14ac:dyDescent="0.25">
      <c r="B33" s="3">
        <v>4.2960880000000001</v>
      </c>
      <c r="C33" s="3">
        <v>3.5650369999999998</v>
      </c>
      <c r="D33" s="3">
        <v>11.254075</v>
      </c>
      <c r="E33" s="3">
        <v>60.659286000000002</v>
      </c>
      <c r="H33" s="3">
        <v>3.1550000000000002E-2</v>
      </c>
      <c r="I33">
        <v>3.5770000000000003E-2</v>
      </c>
      <c r="J33">
        <v>4.3792999999999999E-2</v>
      </c>
      <c r="K33">
        <v>3.8417E-2</v>
      </c>
    </row>
    <row r="34" spans="1:11" x14ac:dyDescent="0.25">
      <c r="B34" s="3">
        <v>5.1182850000000002</v>
      </c>
      <c r="C34" s="3">
        <v>4.3338239999999999</v>
      </c>
      <c r="D34" s="3">
        <v>10.299791000000001</v>
      </c>
      <c r="E34" s="3">
        <v>60.145349000000003</v>
      </c>
      <c r="H34" s="3">
        <v>2.4659E-2</v>
      </c>
      <c r="I34">
        <v>2.6387000000000001E-2</v>
      </c>
      <c r="J34">
        <v>3.7360999999999998E-2</v>
      </c>
      <c r="K34">
        <v>3.9538999999999998E-2</v>
      </c>
    </row>
    <row r="35" spans="1:11" x14ac:dyDescent="0.25">
      <c r="B35" s="3">
        <v>3.100044</v>
      </c>
      <c r="C35" s="3">
        <v>3.7856529999999999</v>
      </c>
      <c r="D35" s="3">
        <v>17.105943</v>
      </c>
      <c r="E35" s="3">
        <v>59.813811999999999</v>
      </c>
      <c r="H35" s="3">
        <v>2.4625000000000001E-2</v>
      </c>
      <c r="I35">
        <v>2.5645000000000001E-2</v>
      </c>
      <c r="J35">
        <v>3.6599E-2</v>
      </c>
      <c r="K35">
        <v>3.8552000000000003E-2</v>
      </c>
    </row>
    <row r="36" spans="1:11" x14ac:dyDescent="0.25">
      <c r="B36" s="3">
        <v>3.1004070000000001</v>
      </c>
      <c r="C36" s="3">
        <v>3.8044229999999999</v>
      </c>
      <c r="D36" s="3">
        <v>10.428509999999999</v>
      </c>
      <c r="E36" s="3">
        <v>59.562963000000003</v>
      </c>
      <c r="H36" s="3">
        <v>2.4355999999999999E-2</v>
      </c>
      <c r="I36">
        <v>2.5929000000000001E-2</v>
      </c>
      <c r="J36">
        <v>2.8101999999999999E-2</v>
      </c>
      <c r="K36">
        <v>2.5659999999999999E-2</v>
      </c>
    </row>
    <row r="37" spans="1:11" x14ac:dyDescent="0.25">
      <c r="C37" s="3"/>
      <c r="D37" s="3"/>
      <c r="E37" s="3"/>
      <c r="H37" s="4"/>
    </row>
    <row r="38" spans="1:11" x14ac:dyDescent="0.25">
      <c r="D38" s="3"/>
    </row>
    <row r="39" spans="1:11" x14ac:dyDescent="0.25">
      <c r="A39" s="6"/>
      <c r="B39" s="6"/>
      <c r="C39" s="6"/>
    </row>
    <row r="40" spans="1:11" ht="18.75" x14ac:dyDescent="0.3">
      <c r="A40" s="6"/>
      <c r="B40" s="7"/>
      <c r="C40" s="7"/>
      <c r="D40" s="15" t="s">
        <v>5</v>
      </c>
      <c r="E40" s="14" t="s">
        <v>6</v>
      </c>
      <c r="F40" s="15" t="s">
        <v>7</v>
      </c>
      <c r="G40" s="14" t="s">
        <v>8</v>
      </c>
      <c r="H40" s="15" t="s">
        <v>9</v>
      </c>
      <c r="I40" s="14" t="s">
        <v>10</v>
      </c>
      <c r="J40" s="15" t="s">
        <v>11</v>
      </c>
      <c r="K40" s="14" t="s">
        <v>12</v>
      </c>
    </row>
    <row r="41" spans="1:11" ht="18.75" x14ac:dyDescent="0.3">
      <c r="A41" s="9" t="s">
        <v>4</v>
      </c>
      <c r="B41" s="1"/>
      <c r="C41" s="1"/>
      <c r="D41" s="3">
        <v>265.72451699999999</v>
      </c>
      <c r="E41" s="3">
        <v>5.7458559999999999</v>
      </c>
      <c r="F41" s="3">
        <v>279.297819</v>
      </c>
      <c r="G41" s="3">
        <v>6.0362590000000003</v>
      </c>
      <c r="H41" s="3">
        <v>355.235929</v>
      </c>
      <c r="I41" s="3">
        <v>6.5660410000000002</v>
      </c>
      <c r="J41" s="3">
        <v>353.26776799999999</v>
      </c>
      <c r="K41" s="3">
        <v>8.005782</v>
      </c>
    </row>
    <row r="42" spans="1:11" ht="18.75" x14ac:dyDescent="0.3">
      <c r="A42" s="9" t="s">
        <v>2</v>
      </c>
      <c r="B42" s="1"/>
      <c r="C42" s="1"/>
      <c r="D42">
        <f>AVERAGE((B7:B36))</f>
        <v>4.1685803666666672</v>
      </c>
      <c r="E42">
        <f>AVERAGE(H7:H36)</f>
        <v>2.8787799999999999E-2</v>
      </c>
      <c r="F42">
        <f>AVERAGE(C7:C36)</f>
        <v>4.5032408999999989</v>
      </c>
      <c r="G42">
        <f>AVERAGE(I7:I36)</f>
        <v>3.4397533333333334E-2</v>
      </c>
      <c r="H42">
        <f>AVERAGE(D7:D36)</f>
        <v>12.937008500000003</v>
      </c>
      <c r="I42">
        <f>AVERAGE(J7:J36)</f>
        <v>3.4342666666666674E-2</v>
      </c>
      <c r="J42">
        <f>AVERAGE(E7:E36)</f>
        <v>62.170572466666663</v>
      </c>
      <c r="K42">
        <f>AVERAGE(K7:K36)</f>
        <v>3.4409666666666665E-2</v>
      </c>
    </row>
    <row r="43" spans="1:11" ht="18.75" x14ac:dyDescent="0.3">
      <c r="A43" s="9" t="s">
        <v>3</v>
      </c>
      <c r="B43" s="1"/>
      <c r="C43" s="1"/>
      <c r="D43">
        <f>_xlfn.STDEV.P(B7:B36)</f>
        <v>0.99136541189211724</v>
      </c>
      <c r="E43">
        <f>_xlfn.STDEV.P(H7:H36)</f>
        <v>8.3741414620644317E-3</v>
      </c>
      <c r="F43">
        <f>_xlfn.STDEV.P(C7:C36)</f>
        <v>1.0900228606160347</v>
      </c>
      <c r="G43">
        <f>_xlfn.STDEV.P(I7:I36)</f>
        <v>1.0916185444049971E-2</v>
      </c>
      <c r="H43">
        <f>_xlfn.STDEV.P(D7:D36)</f>
        <v>3.6155564525457167</v>
      </c>
      <c r="I43">
        <f>_xlfn.STDEV.P(J7:J36)</f>
        <v>9.0655868254012149E-3</v>
      </c>
      <c r="J43">
        <f>_xlfn.STDEV.P(E7:E36)</f>
        <v>4.421574263468897</v>
      </c>
      <c r="K43">
        <f>_xlfn.STDEV.P(K7:K36)</f>
        <v>8.7872015960082164E-3</v>
      </c>
    </row>
    <row r="44" spans="1:11" ht="18.75" x14ac:dyDescent="0.3">
      <c r="A44" s="9" t="s">
        <v>13</v>
      </c>
      <c r="B44" s="1"/>
      <c r="C44" s="1"/>
      <c r="D44">
        <f t="shared" ref="D44:K44" si="0">_xlfn.CONFIDENCE.NORM(0.05,D43,30)</f>
        <v>0.35474903784822459</v>
      </c>
      <c r="E44">
        <f t="shared" si="0"/>
        <v>2.9965929725169422E-3</v>
      </c>
      <c r="F44">
        <f t="shared" si="0"/>
        <v>0.39005250374640638</v>
      </c>
      <c r="G44">
        <f t="shared" si="0"/>
        <v>3.9062350136449355E-3</v>
      </c>
      <c r="H44">
        <f t="shared" si="0"/>
        <v>1.2937864862347148</v>
      </c>
      <c r="I44">
        <f t="shared" si="0"/>
        <v>3.2440189714734525E-3</v>
      </c>
      <c r="J44">
        <f t="shared" si="0"/>
        <v>1.5822109556418102</v>
      </c>
      <c r="K44">
        <f t="shared" si="0"/>
        <v>3.1444019270479907E-3</v>
      </c>
    </row>
    <row r="45" spans="1:11" x14ac:dyDescent="0.25">
      <c r="A45" s="5"/>
    </row>
    <row r="47" spans="1:11" ht="18.75" x14ac:dyDescent="0.3">
      <c r="A47" s="9" t="s">
        <v>19</v>
      </c>
      <c r="B47" s="11" t="s">
        <v>0</v>
      </c>
      <c r="C47" s="12" t="s">
        <v>1</v>
      </c>
    </row>
    <row r="48" spans="1:11" x14ac:dyDescent="0.25">
      <c r="A48" s="5" t="s">
        <v>14</v>
      </c>
      <c r="B48">
        <f>AVERAGE(B7:B36)</f>
        <v>4.1685803666666672</v>
      </c>
      <c r="C48">
        <f>AVERAGE(H7:H36)</f>
        <v>2.8787799999999999E-2</v>
      </c>
    </row>
    <row r="49" spans="1:3" x14ac:dyDescent="0.25">
      <c r="A49" s="5" t="s">
        <v>15</v>
      </c>
      <c r="B49">
        <f>AVERAGE(C7:C36)</f>
        <v>4.5032408999999989</v>
      </c>
      <c r="C49">
        <f>AVERAGE(I7:I36)</f>
        <v>3.4397533333333334E-2</v>
      </c>
    </row>
    <row r="50" spans="1:3" x14ac:dyDescent="0.25">
      <c r="A50" s="5" t="s">
        <v>16</v>
      </c>
      <c r="B50">
        <f>AVERAGE(D7:D36)</f>
        <v>12.937008500000003</v>
      </c>
      <c r="C50">
        <f>AVERAGE(J7:J36)</f>
        <v>3.4342666666666674E-2</v>
      </c>
    </row>
    <row r="51" spans="1:3" x14ac:dyDescent="0.25">
      <c r="A51" s="5" t="s">
        <v>17</v>
      </c>
      <c r="B51">
        <f>AVERAGE(E7:E36)</f>
        <v>62.170572466666663</v>
      </c>
      <c r="C51">
        <f>AVERAGE(K7:K36)</f>
        <v>3.4409666666666665E-2</v>
      </c>
    </row>
    <row r="54" spans="1:3" ht="18.75" x14ac:dyDescent="0.3">
      <c r="A54" s="9" t="s">
        <v>18</v>
      </c>
      <c r="B54" s="11" t="s">
        <v>0</v>
      </c>
      <c r="C54" s="12" t="s">
        <v>1</v>
      </c>
    </row>
    <row r="55" spans="1:3" x14ac:dyDescent="0.25">
      <c r="A55" s="5" t="s">
        <v>14</v>
      </c>
      <c r="B55" s="3">
        <v>265.72451699999999</v>
      </c>
      <c r="C55" s="3">
        <v>5.7458559999999999</v>
      </c>
    </row>
    <row r="56" spans="1:3" x14ac:dyDescent="0.25">
      <c r="A56" s="5" t="s">
        <v>15</v>
      </c>
      <c r="B56" s="3">
        <v>279.297819</v>
      </c>
      <c r="C56" s="3">
        <v>6.0362590000000003</v>
      </c>
    </row>
    <row r="57" spans="1:3" x14ac:dyDescent="0.25">
      <c r="A57" s="5" t="s">
        <v>16</v>
      </c>
      <c r="B57" s="3">
        <v>355.235929</v>
      </c>
      <c r="C57" s="3">
        <v>6.5660410000000002</v>
      </c>
    </row>
    <row r="58" spans="1:3" x14ac:dyDescent="0.25">
      <c r="A58" s="5" t="s">
        <v>17</v>
      </c>
      <c r="B58" s="3">
        <v>353.26776799999999</v>
      </c>
      <c r="C58" s="3">
        <v>8.005782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Asus</cp:lastModifiedBy>
  <dcterms:created xsi:type="dcterms:W3CDTF">2022-01-13T09:16:44Z</dcterms:created>
  <dcterms:modified xsi:type="dcterms:W3CDTF">2022-01-17T17:03:01Z</dcterms:modified>
</cp:coreProperties>
</file>