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980"/>
  </bookViews>
  <sheets>
    <sheet name="Foglio1" sheetId="1" r:id="rId1"/>
  </sheets>
  <definedNames>
    <definedName name="_xlnm._FilterDatabase" localSheetId="0" hidden="1">Foglio1!$A$1:$AU$192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<sst xmlns="http://schemas.openxmlformats.org/spreadsheetml/2006/main" count="1952" uniqueCount="1013">
  <si>
    <t>NOME RISTORANTE</t>
  </si>
  <si>
    <t>RAGIONE SOCIALE</t>
  </si>
  <si>
    <t>PARTITA IVA</t>
  </si>
  <si>
    <t>FORMA GIURIDICA</t>
  </si>
  <si>
    <t>CODICE ATECO 2007</t>
  </si>
  <si>
    <t>DESCRIZIONE ATECO 2007</t>
  </si>
  <si>
    <t>REGIONE</t>
  </si>
  <si>
    <t>INIZIO ATTIVITA</t>
  </si>
  <si>
    <t>CAPITALE SOCIALE</t>
  </si>
  <si>
    <t>DIPENDENTI
2022</t>
  </si>
  <si>
    <t>STELLE</t>
  </si>
  <si>
    <t>CHEF</t>
  </si>
  <si>
    <t>ALTRO2</t>
  </si>
  <si>
    <t>HOTEL</t>
  </si>
  <si>
    <t>AGRITURIMO</t>
  </si>
  <si>
    <t>AFFITTACAMERE</t>
  </si>
  <si>
    <t>CATERING</t>
  </si>
  <si>
    <t>ALTRO</t>
  </si>
  <si>
    <t>UTILE/PERDITA DI ESERCIZIO
migl EUR
2020</t>
  </si>
  <si>
    <t>UTILE/PERDITA DI ESERCIZIO
migl EUR
2021</t>
  </si>
  <si>
    <t>UTILE/PERDITA DI ESERCIZIO
migl EUR
2022</t>
  </si>
  <si>
    <t>TOTALE ATTIVO
migl EUR
2019</t>
  </si>
  <si>
    <t>TOTALE ATTIVO
migl EUR
2020</t>
  </si>
  <si>
    <t>TOTALE ATTIVO
migl EUR
2021</t>
  </si>
  <si>
    <t>TOTALE ATTIVO
migl EUR
2022</t>
  </si>
  <si>
    <t>Indice di liquidità
2020</t>
  </si>
  <si>
    <t>Indice di liquidità
2021</t>
  </si>
  <si>
    <t>Indice di liquidità
2022</t>
  </si>
  <si>
    <t>Indice di indip. finanz. (%)
2020</t>
  </si>
  <si>
    <t>Indice di indip. finanz. (%)
2021</t>
  </si>
  <si>
    <t>Indice di indip. finanz. (%)
2022</t>
  </si>
  <si>
    <t>ROA (%)
2020</t>
  </si>
  <si>
    <t>ROA (%)
2021</t>
  </si>
  <si>
    <t>ROA (%)
2022</t>
  </si>
  <si>
    <t>FOLLOWER
CHEF
2018</t>
  </si>
  <si>
    <t>FOLLOWER
CHEF
2019</t>
  </si>
  <si>
    <t>FOLLOWER
CHEF
2020</t>
  </si>
  <si>
    <t>FOLLOWER
CHEF
2021</t>
  </si>
  <si>
    <t>FOLLOWER
CHEF
2022</t>
  </si>
  <si>
    <t>FOLLOWER
CHEF
2023</t>
  </si>
  <si>
    <t>FOLLOWER
RISTORANTE
2018</t>
  </si>
  <si>
    <t>FOLLOWER
RISTORANTE
2019</t>
  </si>
  <si>
    <t>FOLLOWER
RISTORANTE
2020</t>
  </si>
  <si>
    <t>FOLLOWER
RISTORANTE
2021</t>
  </si>
  <si>
    <t>FOLLOWER
RISTORANTE
2022</t>
  </si>
  <si>
    <t>FOLLOWER
RISTORANTE
2023</t>
  </si>
  <si>
    <t>CLINICA GASTRONOMICA</t>
  </si>
  <si>
    <t>DEGOLI ARNALDO &amp; FIGLIE - S.R.L.</t>
  </si>
  <si>
    <t>00034760355</t>
  </si>
  <si>
    <t>S.R.L.</t>
  </si>
  <si>
    <t>551000</t>
  </si>
  <si>
    <t>ALBERGHI</t>
  </si>
  <si>
    <t>EMILIA-ROMAGNA</t>
  </si>
  <si>
    <t>ROBERTO BOTTERO</t>
  </si>
  <si>
    <t>X</t>
  </si>
  <si>
    <t>IL RISTORANTE E' SITUATO NELL'ALBERGO 3 STELLE "HOTEL AQUILA D'ORO"</t>
  </si>
  <si>
    <t>DOLADA</t>
  </si>
  <si>
    <t>DOLADA S.R.L.</t>
  </si>
  <si>
    <t>00040170250</t>
  </si>
  <si>
    <t>561011</t>
  </si>
  <si>
    <t>RISTORAZIONE CON SOMMINISTRAZIONE</t>
  </si>
  <si>
    <t>VENETO</t>
  </si>
  <si>
    <t>RICCARDO DE PRA'</t>
  </si>
  <si>
    <t>IL RISTORANTE E' SITUATO NELL'ALBERGO "DOLADA BOUTIQUE HOTEL"</t>
  </si>
  <si>
    <t>LOCANDA SAN LORENZO</t>
  </si>
  <si>
    <t>LOCANDA SAN LORENZO S.R.L.</t>
  </si>
  <si>
    <t>00091260257</t>
  </si>
  <si>
    <t>DAMINAO DAL FARRA</t>
  </si>
  <si>
    <t>IL RISTORANTE E' SITUATO NELL'ALBERGO 3 STELLE "LOCANDA SAN LORENZO"</t>
  </si>
  <si>
    <t>SUINSOM</t>
  </si>
  <si>
    <t>TYROL S.R.L. UNIPERSONALE</t>
  </si>
  <si>
    <t>00099450215</t>
  </si>
  <si>
    <t>TRENTINO</t>
  </si>
  <si>
    <t>ALESSANDRO MARTELLINI</t>
  </si>
  <si>
    <t>IL RISTORANTE PREVEDE LA POSSIBILITA' DI SOGGIORNARE IN "CAMERE E SUITE"</t>
  </si>
  <si>
    <t>n.d.</t>
  </si>
  <si>
    <t>LUISL STUBE</t>
  </si>
  <si>
    <t>BIRRA FORST S.P.A.</t>
  </si>
  <si>
    <t>00100500214</t>
  </si>
  <si>
    <t>S.P.A.</t>
  </si>
  <si>
    <t>110500</t>
  </si>
  <si>
    <t>PRODUZIONE DI BIRRA</t>
  </si>
  <si>
    <t>LUIS HALLER</t>
  </si>
  <si>
    <t>IL RISTORANTE PREVEDE LA POSSIBILITA' DI SOGGIORNARE NEL BED &amp; BREAKFAST "SCHLOSSWIRT FORST"</t>
  </si>
  <si>
    <t>LOCANDA MARGON</t>
  </si>
  <si>
    <t>FERRARI F.LLI LUNELLI S.P.A (IN BREVE FERRARI S.P.A.)</t>
  </si>
  <si>
    <t>00123890220</t>
  </si>
  <si>
    <t>110220</t>
  </si>
  <si>
    <t>PRODUZIONE DI VINO SPUMANTE E ALTRI VINI SPECIALI</t>
  </si>
  <si>
    <t>EDOARDO FUMAGALLI</t>
  </si>
  <si>
    <t>IL RISTORANTE APPARTIENE AL "GRUPPO LUNELLI" SPECIALIZZATO NELLA PRODUZIONE DI VINO SPUMANTE E ALTRI VINI SPECIALI</t>
  </si>
  <si>
    <t>GEORGE RESTAURANT</t>
  </si>
  <si>
    <t>O.S.A.R.A. ORGANIZZAZIONE SVILUPPO ALBERGHI RISTORANTI AFFINI S.R.L.</t>
  </si>
  <si>
    <t>00286910633</t>
  </si>
  <si>
    <t>CAMPANIA</t>
  </si>
  <si>
    <t>DOMENICO CANDELA</t>
  </si>
  <si>
    <t>IL RISTORANTE E' SITUATO NELL'ALBERGO "GRAND HOTEL PARKER'S"</t>
  </si>
  <si>
    <t>OSTERIA DI PASSIGNANO</t>
  </si>
  <si>
    <t>VINATTIERI 1385 S.R.L. IN SIGLA ARTE DEI VINATTIERI S.R.L. E/O ADV S.R.L.</t>
  </si>
  <si>
    <t>00393440482</t>
  </si>
  <si>
    <t>TOSCANA</t>
  </si>
  <si>
    <t>MATTEO LORENZINI</t>
  </si>
  <si>
    <t>IL RISTORANTE OFFRE ALCUNI SERVIZI AGGIUNTIVI TRA I QUALI: VISITA ALLA CANTINA E SCUOLA DI CUCINA</t>
  </si>
  <si>
    <t>IL GALLO CEDRONE</t>
  </si>
  <si>
    <t>BERMAS S.R.L.</t>
  </si>
  <si>
    <t>00422330225</t>
  </si>
  <si>
    <t>SABINO FORTUNATO</t>
  </si>
  <si>
    <t>LA TAVERNA E' SITUATA NELL'ALBERGO "HOTEL "BERTELLI"</t>
  </si>
  <si>
    <t>IL FLAUTO DI PAN</t>
  </si>
  <si>
    <t>VILLA CIMBRONE S.R.L.</t>
  </si>
  <si>
    <t>00443990650</t>
  </si>
  <si>
    <t>LORENZO MONTORO</t>
  </si>
  <si>
    <t>IL RISTORANTE E' SITUATO NELL'ALBERGO "HOTEL VILLA CIMBRIONE"</t>
  </si>
  <si>
    <t>GIGLIO</t>
  </si>
  <si>
    <t>RISTORANTE GIGLIO S.R.L.</t>
  </si>
  <si>
    <t>00473600468</t>
  </si>
  <si>
    <t>BENEDETTO RULLO, LORENZO STEFANINI, STEFANO TERIGI</t>
  </si>
  <si>
    <t>CARIGNANO</t>
  </si>
  <si>
    <t>SOCIETA' ESERCIZIO ALBERGHI TORINO - S.E.A.T. - S.P.A.</t>
  </si>
  <si>
    <t>00516710019</t>
  </si>
  <si>
    <t>PIEMONTE</t>
  </si>
  <si>
    <t>DAVIDE SCABIN</t>
  </si>
  <si>
    <t>IL RISTORANTE E' SITUATO NELL'ALBERGO "GRAND HOTEL SITEA"</t>
  </si>
  <si>
    <t>SAN DOMENICO</t>
  </si>
  <si>
    <t>RISTORANTE SAN DOMENICO S.R.L.</t>
  </si>
  <si>
    <t>00593211204</t>
  </si>
  <si>
    <t>MASSIMILIANO MASCIA</t>
  </si>
  <si>
    <t>APOLSTESTUBE</t>
  </si>
  <si>
    <t>ALBERGO ELEPHANT S.R.L.</t>
  </si>
  <si>
    <t>00599700218</t>
  </si>
  <si>
    <t>MATHIAS BACHMANN</t>
  </si>
  <si>
    <t>IL RISTORANTE E' SITUATO NELL'ALBERGO "HOTEL ELEPHANT"</t>
  </si>
  <si>
    <t>LEON D'ORO</t>
  </si>
  <si>
    <t>LOCANDA LEON D'ORO S.R.L.</t>
  </si>
  <si>
    <t>00709680987</t>
  </si>
  <si>
    <t>LOMBARDIA</t>
  </si>
  <si>
    <t>ALFONSO PEPE</t>
  </si>
  <si>
    <t>IL RISTORANTE PREVEDE LA POSSIBILITA' DI SOGGIORNARE IN UNA "SUITE"</t>
  </si>
  <si>
    <t>ALPENROYAL GOURMET</t>
  </si>
  <si>
    <t>ALPENROYAL S.R.L.</t>
  </si>
  <si>
    <t>00737720219</t>
  </si>
  <si>
    <t>MARIO PORCELLI</t>
  </si>
  <si>
    <t>IL RISTORANTE E' SITUATO NELL'ALBERGO "GRAND HOTEL ALPENROYAL"</t>
  </si>
  <si>
    <t>LA PRESÉF</t>
  </si>
  <si>
    <t>LA FIORIDA S.R.L. SOCIETA' AGRICOLA AZIENDA AGRITURISTICA VALTELLINA</t>
  </si>
  <si>
    <t>00769600149</t>
  </si>
  <si>
    <t>014100</t>
  </si>
  <si>
    <t>ALLEVAMENTO DI BOVINI E BUFALE DA LATTE, PRODUZIONE DI LATTE CRUDO</t>
  </si>
  <si>
    <t>20/07/2000</t>
  </si>
  <si>
    <t>GIANNI TARABINI</t>
  </si>
  <si>
    <t>IL RISTORANTE E' SITUATO NELL' AZIENDA AGRITURISTICA "LA FIORIDA"</t>
  </si>
  <si>
    <t>LA TROTA</t>
  </si>
  <si>
    <t>LA TROTA 1963 - SOCIETA' A RESPONSABILITA' LIMITATA</t>
  </si>
  <si>
    <t>00797940574</t>
  </si>
  <si>
    <t>LAZIO</t>
  </si>
  <si>
    <t>SANDRO SERVA, MAURIZIO SERVA</t>
  </si>
  <si>
    <t>IL RISTORANTE OFFRE COME SERVIZIO LA "RISTORAZIONE ESTERNA"</t>
  </si>
  <si>
    <t>CAINO</t>
  </si>
  <si>
    <t>CAINO S.R.L.</t>
  </si>
  <si>
    <t>00837460534</t>
  </si>
  <si>
    <t>VALERIA PICCINI</t>
  </si>
  <si>
    <t>IL RISTORANTE PREVEDE LA POSSIBILITA' DI SOGGIORNARE NELLA "LOCANDA"</t>
  </si>
  <si>
    <t>BALZI ROSSI</t>
  </si>
  <si>
    <t>BALZI ROSSI S.R.L.</t>
  </si>
  <si>
    <t>00885300087</t>
  </si>
  <si>
    <t>LIGURIA</t>
  </si>
  <si>
    <t>ENRICO MARMO</t>
  </si>
  <si>
    <t>LA PERGOLA</t>
  </si>
  <si>
    <t>HILTON ITALIANA S.R.L.</t>
  </si>
  <si>
    <t>00888641008</t>
  </si>
  <si>
    <t>HEINZ BECK</t>
  </si>
  <si>
    <t>IL RISTORANTE E' SITUATO NELL'ALBERGO "ROME CAVALIERI WALDORF ASTORIA"</t>
  </si>
  <si>
    <t>MADONNINA DEL PESCATORE</t>
  </si>
  <si>
    <t>CEDRONI - S.R.L.</t>
  </si>
  <si>
    <t>00896630423</t>
  </si>
  <si>
    <t>MARCHE</t>
  </si>
  <si>
    <t>MORENO CEDRONI</t>
  </si>
  <si>
    <t>LA SOCIETA' POSSIEDE TRE RISTORANTI TUTTI APPARTENENTI A MORENO CEDRONI</t>
  </si>
  <si>
    <t>ARNOLFO</t>
  </si>
  <si>
    <t>ARNOLFO RISTORANTE S.R.L.</t>
  </si>
  <si>
    <t>00899270524</t>
  </si>
  <si>
    <t>GAETANO TROVATO</t>
  </si>
  <si>
    <t>IL RISTORANTE E' SITUATO NEL RESORT "LANDAA GIRAAVARU" MA NON APPARTIENE A QUEST'ULTIMO</t>
  </si>
  <si>
    <t>LA PRIMULA</t>
  </si>
  <si>
    <t>LA PRIMULA S.R.L.</t>
  </si>
  <si>
    <t>01034460939</t>
  </si>
  <si>
    <t>FRIULI-VENEZIA GIULIA</t>
  </si>
  <si>
    <t>26/09/1985</t>
  </si>
  <si>
    <t>ANDREA CANTON</t>
  </si>
  <si>
    <t>IL RISTORANTE E' SITUATO NELL'ALBERGO "LA PRIMULA"</t>
  </si>
  <si>
    <t>GLICINE</t>
  </si>
  <si>
    <t>SANTA CATERINA - S.P.A.</t>
  </si>
  <si>
    <t>01044860656</t>
  </si>
  <si>
    <t>GIUSEPPE STANZIONE</t>
  </si>
  <si>
    <t>IL RISTORANTE E' SITUATO NELL'ALBERGO "HOTEL SANTA CATERINA"</t>
  </si>
  <si>
    <t>AGLI AMICI</t>
  </si>
  <si>
    <t>AGLI AMICI 1887 S.R.L.</t>
  </si>
  <si>
    <t>01049700303</t>
  </si>
  <si>
    <t>EMANUELE SCARELLO</t>
  </si>
  <si>
    <t>LA SALA DEI GRAPPOLI</t>
  </si>
  <si>
    <t>BANFI S.R.L.</t>
  </si>
  <si>
    <t>01094190525</t>
  </si>
  <si>
    <t>563000</t>
  </si>
  <si>
    <t>BAR E ALTRI ESERCIZI SIMILI SENZA CUCINA</t>
  </si>
  <si>
    <t>DOMENICO FRANCONE</t>
  </si>
  <si>
    <t>IL RISTORANTE E' SITUATO NEL "CASTELLO BANFI" CHE INCLUDE UN HOTEL E DUE RISTORANTI</t>
  </si>
  <si>
    <t>DUOMO</t>
  </si>
  <si>
    <t>DUOMO DI CICCIO SULTANO S.R.L.</t>
  </si>
  <si>
    <t>01135800884</t>
  </si>
  <si>
    <t>SICILIA</t>
  </si>
  <si>
    <t>CICCIO SULTANO</t>
  </si>
  <si>
    <t>IL RISTORANTE OFFRE COME SERVIZIO "LA VENDITA ECOMMERCE"</t>
  </si>
  <si>
    <t>ULIASSI</t>
  </si>
  <si>
    <t>ULIASSI S.R.L.</t>
  </si>
  <si>
    <t>01185100425</t>
  </si>
  <si>
    <t>MAURO ULIASSI</t>
  </si>
  <si>
    <t>ATELIER</t>
  </si>
  <si>
    <t>EUROSSOLA S.R.L.</t>
  </si>
  <si>
    <t>01203830037</t>
  </si>
  <si>
    <t>GIORGIO BARTOLUCCI</t>
  </si>
  <si>
    <t>IL RISTORANTE E' SITUATO NELL'ALBERGO "EUROSSOLA HOTEL RISTORANTE". INOLTRE, PREVEDE UN RESICENDE, BISTROT, ATELIER, CAMERE E SUITES</t>
  </si>
  <si>
    <t>LA STUA DE MICHIL</t>
  </si>
  <si>
    <t>HOTEL LA PERLA S.R.L.</t>
  </si>
  <si>
    <t>01231580216</t>
  </si>
  <si>
    <t>SIMONE CANTAFIO</t>
  </si>
  <si>
    <t>IL RISTORANTE E' SITUATO NELL'ALBERGO "HOTEL LA PERLA"</t>
  </si>
  <si>
    <t>RELAIS BLU</t>
  </si>
  <si>
    <t>RELAIS BLU S.R.L.</t>
  </si>
  <si>
    <t>01243031216</t>
  </si>
  <si>
    <t>ALBERTO ANNARUMMA</t>
  </si>
  <si>
    <t>IL RISTORANTE E' SITUATO NELL'ALBERGO "BOUTIQUE HOTEL &amp; RESTAURANT RELAIS BLU"</t>
  </si>
  <si>
    <t>IL DESCO</t>
  </si>
  <si>
    <t>IL DESCO S.R.L.</t>
  </si>
  <si>
    <t>01275660239</t>
  </si>
  <si>
    <t>MATTEO RIZZO</t>
  </si>
  <si>
    <t>LORELEI</t>
  </si>
  <si>
    <t>HOTEL VILLA MARIA S.R.L.</t>
  </si>
  <si>
    <t>01287901217</t>
  </si>
  <si>
    <t>CIRO SICIGNANO</t>
  </si>
  <si>
    <t>IL RISTORANTE E' SITUATO NELL'ALBERGO "LORELEI LONDRES SORRENTO"</t>
  </si>
  <si>
    <t>HARRY'S PICCOLO</t>
  </si>
  <si>
    <t xml:space="preserve">ARTUR S.R.L. </t>
  </si>
  <si>
    <t>01337070328</t>
  </si>
  <si>
    <t>MATTEO METULLIO</t>
  </si>
  <si>
    <t>IL RISTORANTE E' SITUATO NELL'ALBERGO "GRAND HOTEL DUCHI D'AOSTA"</t>
  </si>
  <si>
    <t>LA LOCANDA DEL BORGO</t>
  </si>
  <si>
    <t>DEL GUSTO S.R.L.</t>
  </si>
  <si>
    <t>01359050620</t>
  </si>
  <si>
    <t>LUCIANO VILLANI</t>
  </si>
  <si>
    <t>IL RISTORANTE E' SITUATO NELL'ALBERGO "AQUAPETRA RESPORT &amp; SPA"</t>
  </si>
  <si>
    <t>FAMIGLIA RANA</t>
  </si>
  <si>
    <t>PASTIFICIO RANA S.P.A.</t>
  </si>
  <si>
    <t>01397480235</t>
  </si>
  <si>
    <t>107300</t>
  </si>
  <si>
    <t>PRODUZIONE DI PASTE ALIMENTARI, DI CUSCUS E DI PRODOTTI FARINACEI SIMILI</t>
  </si>
  <si>
    <t>FRANCESCO SODANO</t>
  </si>
  <si>
    <t>LA SOCIETA' SVOLGE PRODUZIONE DI PASTA E DI ALTRI PRODOTTI FARINACEI</t>
  </si>
  <si>
    <t>SAPORIUM FIRENZE</t>
  </si>
  <si>
    <t>RELAIS BORGO SANTO PIETRO S.P.A.</t>
  </si>
  <si>
    <t>01440680526</t>
  </si>
  <si>
    <t xml:space="preserve"> 29/11/2016</t>
  </si>
  <si>
    <t>ARIEL HAGEN</t>
  </si>
  <si>
    <t>IL RISTORANTE E' SITUATO NELL'ALBERGO "BORGO SANTO PIENTRO SAPORIUM"</t>
  </si>
  <si>
    <t>LINFA</t>
  </si>
  <si>
    <t>L.G.C. S.R.L.</t>
  </si>
  <si>
    <t xml:space="preserve">01451610529 </t>
  </si>
  <si>
    <t>VINCENZO MARTELLA</t>
  </si>
  <si>
    <t>LA SOCIETA' POSSIEDE UN ALTRO RISTORANTE</t>
  </si>
  <si>
    <t>NOVE</t>
  </si>
  <si>
    <t>LA PERGOLA S.R.L.</t>
  </si>
  <si>
    <t>01479910091</t>
  </si>
  <si>
    <t>552051</t>
  </si>
  <si>
    <t>AFFITTACAMERE PER BREVI SOGGIORNI, CASE ED APPARTAMENTI PER VACANZE, BED AND BREAKFAST, RESIDENCE</t>
  </si>
  <si>
    <t>16/04/2007</t>
  </si>
  <si>
    <t>ANTONIO ROMANO</t>
  </si>
  <si>
    <t>IL RISTORANTE E' SITUATO NELLA "VILLA DELLA PERGOLA"; INOLTRE, LO CHEF ANTONIO ROMANO E' SUBENTRATO A PARTIRE DA GENNAIO 2024</t>
  </si>
  <si>
    <t>CASA VISSANI</t>
  </si>
  <si>
    <t>VISSANI SOCIETA' A RESPONSABILITA' LIMITATA</t>
  </si>
  <si>
    <t>01480430550</t>
  </si>
  <si>
    <t>UMBRIA</t>
  </si>
  <si>
    <t>GIANFRANCO VISSANI</t>
  </si>
  <si>
    <t>IL RISTORANTE PREVEDE LA POSSIBILITA' DI SOGGIORNARE "NELL'HOTELLERIE"</t>
  </si>
  <si>
    <t>VILLA MAIELLA</t>
  </si>
  <si>
    <t>ALBERGO RISTORANTE VILLA MAIELLA S.R.L.</t>
  </si>
  <si>
    <t>01487860692</t>
  </si>
  <si>
    <t>ABRUZZO</t>
  </si>
  <si>
    <t>ARCANGELO TINARI</t>
  </si>
  <si>
    <t>IL RISTORANTE E' SITUATO NELL'HOTEL "VILLA MAIELLA"</t>
  </si>
  <si>
    <t>IL VISIBILIO</t>
  </si>
  <si>
    <t>HOTEL LE FONTANELLE S.R.L.</t>
  </si>
  <si>
    <t>01525820526</t>
  </si>
  <si>
    <t>DANIELE CANELLA, GIUSEPPE IANOTTI</t>
  </si>
  <si>
    <t xml:space="preserve">IL RISTORANTE E' SITUATO NELL'ALBERGO "THE CLUB HOUSE"; LA SOCIETA' POSSIEDE ANCHE UN SECONDO ALBERGO "HOTEL DELLE FONTANELLE" </t>
  </si>
  <si>
    <t>BISTROT</t>
  </si>
  <si>
    <t>RISTORANTE BISTROT SOCIETA' A RESPONSABILITA' LIMITATA ABBREVIABILE IN RISTORANTE BISTROT S.R.L.</t>
  </si>
  <si>
    <t>01533400469</t>
  </si>
  <si>
    <t>ANDREA MATTEI</t>
  </si>
  <si>
    <t>IL RISTORANTE OFFRE COME SERVIZIO IL DELIVERY "COSAPORTO"</t>
  </si>
  <si>
    <t>VECCHIA MALCESINE</t>
  </si>
  <si>
    <t>ELLE SRL</t>
  </si>
  <si>
    <t>01598350229</t>
  </si>
  <si>
    <t>LEANDRO LUPPI</t>
  </si>
  <si>
    <t>n.s.</t>
  </si>
  <si>
    <t>LOCANDA DON SERAFINO</t>
  </si>
  <si>
    <t>ROSES S.R.L.</t>
  </si>
  <si>
    <t>01607130885</t>
  </si>
  <si>
    <t>VINCENZO CANDIANO</t>
  </si>
  <si>
    <t>IL RISTORANTE E' SITUATO NELL'ALBERGO "LOCANDA DON SERAFINO"</t>
  </si>
  <si>
    <t>GABBIANO 3.0</t>
  </si>
  <si>
    <t>3G SRL</t>
  </si>
  <si>
    <t>01626210536</t>
  </si>
  <si>
    <t>ALESSANDRO ROSSI</t>
  </si>
  <si>
    <t>VOTAVOTA</t>
  </si>
  <si>
    <t>NOVA S.R.L.S.</t>
  </si>
  <si>
    <t>01626850885</t>
  </si>
  <si>
    <t>S.R.L. semplificata</t>
  </si>
  <si>
    <t>GIUSEPPE CAUSARANO, ANTONIO COLOMBO</t>
  </si>
  <si>
    <t>KRÈSIOS</t>
  </si>
  <si>
    <t>K GROUP S.R.L.</t>
  </si>
  <si>
    <t>01633050628</t>
  </si>
  <si>
    <t>GIUSEPPE IANNOTTI</t>
  </si>
  <si>
    <t>STUBE HERMITAGE</t>
  </si>
  <si>
    <t>HERMITAGE SRL</t>
  </si>
  <si>
    <t>01662100229</t>
  </si>
  <si>
    <t>ANTONIO LEPORE</t>
  </si>
  <si>
    <t>IL RISTORANTE E' SITUATO NELL'ALBERGO "BIOHOTEL HERMITAGE"</t>
  </si>
  <si>
    <t>IL FALCONIERE</t>
  </si>
  <si>
    <t>IL FALCONIERE S.R.L.</t>
  </si>
  <si>
    <t>01742090515</t>
  </si>
  <si>
    <t>SILVIA BARACCHI</t>
  </si>
  <si>
    <t>IL RISTORANTE E' SITUATO NELL'ALBERGO "IL FALCONIERE RELAIS &amp; SPA"</t>
  </si>
  <si>
    <t>VIGNAMARE</t>
  </si>
  <si>
    <t>P.E.Q. AGRI SOCIETA' AGRICOLA A R.L.</t>
  </si>
  <si>
    <t>01789920095</t>
  </si>
  <si>
    <t>012100</t>
  </si>
  <si>
    <t>COLTIVAZIONE DI UVA</t>
  </si>
  <si>
    <t>14/03/2019</t>
  </si>
  <si>
    <t>GIORGIO SERVETTO</t>
  </si>
  <si>
    <t>IL RISTORANTE E' SITUATO "NELL'AGRITURISMO RESORT DI TOVO"</t>
  </si>
  <si>
    <t>VESPASIA</t>
  </si>
  <si>
    <t>SPORTING HOTEL SALICONE S.R.L.</t>
  </si>
  <si>
    <t>01800610543</t>
  </si>
  <si>
    <t>FABIO CAPPIELLO</t>
  </si>
  <si>
    <t>IL RISTORANTE E' SITUATO NELL'ALBERGO "PALAZZO SENECA"</t>
  </si>
  <si>
    <t>ENOTECA LA TORRE</t>
  </si>
  <si>
    <t>LA TORRE S.R.L.</t>
  </si>
  <si>
    <t>01811540564</t>
  </si>
  <si>
    <t>562100</t>
  </si>
  <si>
    <t>CATERING PER EVENTI, BANQUETING</t>
  </si>
  <si>
    <t>DOMENICO STILE</t>
  </si>
  <si>
    <t>LA SOCIETA' FA RIFERIMENTO A UN GRUPPO CONTENENTE CINQUE RISTORANTI E CHE SVOLGE COME ATTIVITA' PREVALENTE QUELLA DI CATERING</t>
  </si>
  <si>
    <t>IL PICCOLO PRINCIPE</t>
  </si>
  <si>
    <t>PRINCIPE DI PIEMONTE S.P.A.</t>
  </si>
  <si>
    <t>01817130469</t>
  </si>
  <si>
    <t>GIUSEPPE MANCINO</t>
  </si>
  <si>
    <t>IL RISTORANTE E' SITUATO NELL'ALBERGO "GRAND HOTEL PRINCIPE DI PIEMONTE"</t>
  </si>
  <si>
    <t>SANTA ELISABETTA</t>
  </si>
  <si>
    <t>BINFI S.P.A.</t>
  </si>
  <si>
    <t>01043670478</t>
  </si>
  <si>
    <t>ROCCO DE SANTIS</t>
  </si>
  <si>
    <t>IL RISTORANTE E' SITUATO NELL'ALBERGO "HOTEL BRUNELLESCHI FIRENZE"</t>
  </si>
  <si>
    <t>REALE</t>
  </si>
  <si>
    <t>NIKO ROMITO FORMAZIONE E CONSULENZA S.R.L.</t>
  </si>
  <si>
    <t>01849220668</t>
  </si>
  <si>
    <t>855920</t>
  </si>
  <si>
    <t>CORSI DI FORMAZIONE E CORSI DI AGGIORNAMENTO PROFESSIONALE</t>
  </si>
  <si>
    <t>NIKO ROMITO</t>
  </si>
  <si>
    <t>IL RISTORANTE E' SITUATO NELL'ALBERGO "CASADONNA"; LA SOCIETA' SVOLGE PREVALENTEMENTE ATTIVITA' DI CONSULENZA</t>
  </si>
  <si>
    <t>CASA IOZZÌA</t>
  </si>
  <si>
    <t>POGGIO CACCIA S.R.L</t>
  </si>
  <si>
    <t>01873560567</t>
  </si>
  <si>
    <t>22/11/2006</t>
  </si>
  <si>
    <t>LORENZO IOZZIA</t>
  </si>
  <si>
    <t>LA BANDIERA</t>
  </si>
  <si>
    <t>LA BANDIERA S.R.L.</t>
  </si>
  <si>
    <t>01901480689</t>
  </si>
  <si>
    <t>28/04/2009</t>
  </si>
  <si>
    <t>MARCELLO SPADONE</t>
  </si>
  <si>
    <t>IL RISTORANTE OFFRE LA POSSIBILITA' DI SOGGIORNARE IN "CAMERE"</t>
  </si>
  <si>
    <t>CONDIVIDERE</t>
  </si>
  <si>
    <t>LEA S.R.L.</t>
  </si>
  <si>
    <t>01904920012</t>
  </si>
  <si>
    <t>FEDERICO ZANASI</t>
  </si>
  <si>
    <t>OSTERIA ALTRAN</t>
  </si>
  <si>
    <t>AZIENDA AGRICOLA ALTRAN S.R.L.</t>
  </si>
  <si>
    <t>01938200308</t>
  </si>
  <si>
    <t xml:space="preserve">ALESSIO DEVIDÉ </t>
  </si>
  <si>
    <t>IL FUOCO SACRO</t>
  </si>
  <si>
    <t>PANTALEONE S.R.L.</t>
  </si>
  <si>
    <t>01945240909</t>
  </si>
  <si>
    <t>SARDEGNA</t>
  </si>
  <si>
    <t>ALESSANDRO MENDITTO</t>
  </si>
  <si>
    <t>IL RISTORANTE E' SITUATO NEL RESORT "PETRA SEGRETA"; INOLTRE, SI TRATTA DI UN RISTORANTE AFFIDATO ALLO CHEF ENRICO BARTOLINI</t>
  </si>
  <si>
    <t>DON GEPPI</t>
  </si>
  <si>
    <t>C. E G.A. S.R.L. - COSTRUZIONI E GESTIONI ALBERGHI</t>
  </si>
  <si>
    <t>01954210637</t>
  </si>
  <si>
    <t>MARIO AFFINITA</t>
  </si>
  <si>
    <t>IL RISTORANTE E' SITUATO NELL'ALBERGO "MAJESTIC PALACE HOTEL"</t>
  </si>
  <si>
    <t>IL FAGIANO</t>
  </si>
  <si>
    <t>IL FAGIANO S.R.L.</t>
  </si>
  <si>
    <t>01968380749</t>
  </si>
  <si>
    <t>30/01/2002</t>
  </si>
  <si>
    <t>MAURIZIO BUFI</t>
  </si>
  <si>
    <t>IL RISTORANTE E' SITUATO NELL'ALBERGO "GRAN HOTEL FASANO"</t>
  </si>
  <si>
    <t>CASAMATTA</t>
  </si>
  <si>
    <t>L.P. SERVICE - S.R.L.</t>
  </si>
  <si>
    <t>02122290733</t>
  </si>
  <si>
    <t>PUGLIA</t>
  </si>
  <si>
    <t>PIETRO PENNA</t>
  </si>
  <si>
    <t>IL RISTORANTE E' SITUATO NEL "VINILIA WINE RESORT"</t>
  </si>
  <si>
    <t>EL MOLIN</t>
  </si>
  <si>
    <t>AL.BE.G. S.R.L.</t>
  </si>
  <si>
    <t>02137350225</t>
  </si>
  <si>
    <t>ALESSANDRO GILMOZZI</t>
  </si>
  <si>
    <t>IL RISTORANTE OFFRE LA POSSIBILITA' DI SOGGIORNARE IN "APPARTAMENTI"</t>
  </si>
  <si>
    <t>I CASTAGNI</t>
  </si>
  <si>
    <t>ROGER S.R.L.</t>
  </si>
  <si>
    <t>02142740188</t>
  </si>
  <si>
    <t>ENRICO GERLI</t>
  </si>
  <si>
    <t>VILLA FELTRINELLI</t>
  </si>
  <si>
    <t>VILLA FELTRINELLI S.R.L. UNIPERSONALE</t>
  </si>
  <si>
    <t>02177040983</t>
  </si>
  <si>
    <t>STEFANO BAIOCCO</t>
  </si>
  <si>
    <t>IL RISTORANTE E' SITUATO NELL'ALBERGO "GRAN HOTEL VILLA FELTRINELLI"</t>
  </si>
  <si>
    <t>IL PARCO DI VILLA GREY</t>
  </si>
  <si>
    <t>MARISTELLA S.R.L.</t>
  </si>
  <si>
    <t>02191210463</t>
  </si>
  <si>
    <t>GIOVANNI CERRONI</t>
  </si>
  <si>
    <t>IL RISTORANTE E' SITUATO NELL'ALBERGO "VILLA GREY"</t>
  </si>
  <si>
    <t>CA' MATILDE</t>
  </si>
  <si>
    <t>CA' MATILDE SRL</t>
  </si>
  <si>
    <t>02203350356</t>
  </si>
  <si>
    <t>30/01/2006</t>
  </si>
  <si>
    <t>ANDREA INCERTI VEZZANI</t>
  </si>
  <si>
    <t>LA SPERANZINA RESTAURANT &amp; RELAIS</t>
  </si>
  <si>
    <t>LA SPERANZINA S.P.A.</t>
  </si>
  <si>
    <t>02229500984</t>
  </si>
  <si>
    <t>DELFO SCHIAFFINO</t>
  </si>
  <si>
    <t>IL RISTORANTE E' SITUATO NEL RELAIS "LA SPERANZINA"</t>
  </si>
  <si>
    <t>CASTEL FINEDINING</t>
  </si>
  <si>
    <t>HOTEL CASTEL GMBH</t>
  </si>
  <si>
    <t>02252660218</t>
  </si>
  <si>
    <t>GERHARD WIESER</t>
  </si>
  <si>
    <t>IL RISTORANTE E' SITUATO NELL'ALBERGO "HOTEL CASTEL DORF TIROL"</t>
  </si>
  <si>
    <t>PAROLINA</t>
  </si>
  <si>
    <t>CIBO E ARTE S.R.L.</t>
  </si>
  <si>
    <t>02268180565</t>
  </si>
  <si>
    <t>29/12/2017</t>
  </si>
  <si>
    <t>ISIDE DE CESARE</t>
  </si>
  <si>
    <t>GUIDO</t>
  </si>
  <si>
    <t>GUIDO S.R.L.</t>
  </si>
  <si>
    <t>02275990402</t>
  </si>
  <si>
    <t>29/09/1993</t>
  </si>
  <si>
    <t>GIANPAOLO RASCHI</t>
  </si>
  <si>
    <t>LA SOCIETA' POSSIEDE ANCHE UN ALTRO RISTORANTE "AUGUSTA CUCINA E CICCHETTO"</t>
  </si>
  <si>
    <t>TERRAMIRA</t>
  </si>
  <si>
    <t>FI.LO. S.R.L.</t>
  </si>
  <si>
    <t>02318670516</t>
  </si>
  <si>
    <t>FILIPPO SCAPECCHI</t>
  </si>
  <si>
    <t>RETROSCENA</t>
  </si>
  <si>
    <t>RETROSCENA SRL</t>
  </si>
  <si>
    <t>02331850442</t>
  </si>
  <si>
    <t>RICHARD ABOU ZAKI</t>
  </si>
  <si>
    <t>GUCCI OSTERIA DA MASSIMO BOTTURA</t>
  </si>
  <si>
    <t>GUCCI PALAZZO S.R.L.</t>
  </si>
  <si>
    <t>02339430486</t>
  </si>
  <si>
    <t>477220</t>
  </si>
  <si>
    <t>COMMERCIO AL DETTAGLIO DI ARTICOLI DI PELLETTERIA E DA VIAGGIO</t>
  </si>
  <si>
    <t xml:space="preserve"> 05/07/2001</t>
  </si>
  <si>
    <t>TAKAHIKO KONDO, KARIME LOPEZ</t>
  </si>
  <si>
    <t>LA SOCIETA' SI OCCUPA PREVALENTEMENTE DI COMMERCIO AL DETTAGLIO DI ARTICOLI DI PELLETTERIA; INOLTRE, I DATI DEI FOLLOWERS SI RIFERISCONO ALLO CHEF KARIME LOPEZ</t>
  </si>
  <si>
    <t>ZASS</t>
  </si>
  <si>
    <t>SAN PIETRO - S.P.A.</t>
  </si>
  <si>
    <t>02394820654</t>
  </si>
  <si>
    <t>ALOIS VANLANGENAEKER</t>
  </si>
  <si>
    <t>IL RISTORANTE E' SITUATO NELL' ALBERGO "SAN PIETRO"</t>
  </si>
  <si>
    <t>MIRAMONTI L'ALTRO</t>
  </si>
  <si>
    <t>MIRAMONTI L'ALTRO S.R.L.</t>
  </si>
  <si>
    <t>02422640983</t>
  </si>
  <si>
    <t>PHILIPPE LEVEILLE'</t>
  </si>
  <si>
    <t>THE COOK</t>
  </si>
  <si>
    <t>ALTA RISTORAZIONE GENOVA S.R.L.</t>
  </si>
  <si>
    <t>02516740996</t>
  </si>
  <si>
    <t>26/01/2018</t>
  </si>
  <si>
    <t>IVANO RICCHEBONO</t>
  </si>
  <si>
    <t>LA SOCIETA' POSSIEDE ANCHE UN BISTROT</t>
  </si>
  <si>
    <t>CANNAVACCIUOLO BISTROT</t>
  </si>
  <si>
    <t>CANNAVACCIUOLO BISTROT SOCIETA' A RESPONSABILITA' LIMITATA SEMPLIFICATA</t>
  </si>
  <si>
    <t>02522260039</t>
  </si>
  <si>
    <t>ANTONINO CANNAVACIUOLO</t>
  </si>
  <si>
    <t>SENSO</t>
  </si>
  <si>
    <t>ALFIO GHEZZI S.R.L.</t>
  </si>
  <si>
    <t>02522340229</t>
  </si>
  <si>
    <t>ALFIO GHEZZI</t>
  </si>
  <si>
    <t>CANNAVACCIUOLO CAFÈ &amp; BISTROT</t>
  </si>
  <si>
    <t>CANNAVACCIUOLO CAFE' &amp; BISTROT NOVARA SOCIETA' A RESPONSABILITA'L IMITATA SEMPLIFICATA</t>
  </si>
  <si>
    <t>02542850033</t>
  </si>
  <si>
    <t>VINCENZO MANICONE</t>
  </si>
  <si>
    <t>I PORTICI</t>
  </si>
  <si>
    <t>RBR IMMOBILIARE S.R.L.</t>
  </si>
  <si>
    <t>02551301209</t>
  </si>
  <si>
    <t>NICOLA ANNUNZIATA</t>
  </si>
  <si>
    <t>IL RISTORANTE E' SITUATO NELL'ALBERGO "I PORTICI HOTEL BOLOGNA"</t>
  </si>
  <si>
    <t>NOSTRANO</t>
  </si>
  <si>
    <t>STEFANO CIOTTI &amp; PARTNERS S.R.L.</t>
  </si>
  <si>
    <t>02571950415</t>
  </si>
  <si>
    <t>STEFANO CIOTTI</t>
  </si>
  <si>
    <t>IL RISTORANTE OFFRE ALCUNI SERVIZI COME IL CATERING, L'ASPORTO E LA PRIVATIZZAZIONE (ESCLUSIVA DEL RISTORANTE)</t>
  </si>
  <si>
    <t>PIANO 35</t>
  </si>
  <si>
    <t>SACCO COMPANY SRL</t>
  </si>
  <si>
    <t>02595330032</t>
  </si>
  <si>
    <t>MARCO SACCO</t>
  </si>
  <si>
    <t>IL RISTORANTE DISPONE ANCHE UN LOUNGE BAR</t>
  </si>
  <si>
    <t>TRE OLIVI</t>
  </si>
  <si>
    <t>SAVOY BEACH HOTEL - SOCIETA' A RESPONSABILITA' LIMITATA (IN FORMA ABBREVIATA S.B.H. S.R.L. )</t>
  </si>
  <si>
    <t>02599130651</t>
  </si>
  <si>
    <t>OLIVER GLOWING</t>
  </si>
  <si>
    <t>IL RISTORANTE E' SITUATO NELL'ALBERGO "SAVOY HOTEL &amp; SPA"</t>
  </si>
  <si>
    <t>OSTERIA FRANCESCANA</t>
  </si>
  <si>
    <t>FRANCESCANA S.R.L.</t>
  </si>
  <si>
    <t>02626020362</t>
  </si>
  <si>
    <t>MASSIMO BOTTURA</t>
  </si>
  <si>
    <t>VILLA NAJ</t>
  </si>
  <si>
    <t>WINE AND FOOD SRL</t>
  </si>
  <si>
    <t>02639500186</t>
  </si>
  <si>
    <t>DARIO FISICHELLA</t>
  </si>
  <si>
    <t>INKIOSTRO</t>
  </si>
  <si>
    <t>INKIOSTRO S.R.L.C.R.</t>
  </si>
  <si>
    <t>02691810341</t>
  </si>
  <si>
    <t>SALVATORE MORELLO</t>
  </si>
  <si>
    <t>OASIS SAPORI ANTICHI</t>
  </si>
  <si>
    <t>OASIS SAPORI ANTICHI S.R.L.</t>
  </si>
  <si>
    <t>02722430648</t>
  </si>
  <si>
    <t>MICHELINA FISCHETTI</t>
  </si>
  <si>
    <t>IL RISTORANTE OFFRE COME SERVIZIO DEI CORSI DI CUCINA</t>
  </si>
  <si>
    <t>COLLINE CIOCIARE</t>
  </si>
  <si>
    <t>COLLINE CIOCIARE SOCIETA' A RESPONSABILITA' LIMITATA SEMPLIFICATA</t>
  </si>
  <si>
    <t>02823720608</t>
  </si>
  <si>
    <t>24/02/2014</t>
  </si>
  <si>
    <t>SALVATORE TASSA</t>
  </si>
  <si>
    <t>ST. GEORGE BY HEINZ BECK</t>
  </si>
  <si>
    <t>SOCIETA' IMMOBILIARE ED ALBERGHIERA S.R.L.</t>
  </si>
  <si>
    <t>02827370830</t>
  </si>
  <si>
    <t>IL RISTORANTE E' SITUATO NELL'ALBERGO "THE ASHBEE HOTEL"</t>
  </si>
  <si>
    <t>SOMU</t>
  </si>
  <si>
    <t>SOMU S.R.L.</t>
  </si>
  <si>
    <t>02830990905</t>
  </si>
  <si>
    <t>SALVATORE CAMEDDA</t>
  </si>
  <si>
    <t>IL RISTORANTE E' SITUATO NELL'ALBERGO "CLUB HOTEL BAJA SARDINIA"</t>
  </si>
  <si>
    <t>LA MADERNASSA</t>
  </si>
  <si>
    <t>ARTI &amp; SAPORI SRL</t>
  </si>
  <si>
    <t>02872080045</t>
  </si>
  <si>
    <t>GIUSEPPE D'ERRICO, FRANCESCO D'ERRICO</t>
  </si>
  <si>
    <t xml:space="preserve">LA SOCIETA' E' SITUATA NEL RESORT "LA MADERNASSA"; INOLTRE, I DATI DEI FOLLOWERS SI RIFERISCONO ALLO CHEF GIUSEPPE D'ERRICO </t>
  </si>
  <si>
    <t>AMISTA'</t>
  </si>
  <si>
    <t>BYBLOS ART HOTEL - VILLA AMISTA' S.R.L.</t>
  </si>
  <si>
    <t>02895770234</t>
  </si>
  <si>
    <t>MATTIA BIANCHI</t>
  </si>
  <si>
    <t>IL RISTORANTE E' SITUATO NELL'ALBERGO "BYBLOS  ART HOTEL VILLA AMISTA'"</t>
  </si>
  <si>
    <t>OSTERIA DEL VIANDANTE</t>
  </si>
  <si>
    <t>OSTERIA DEL VIANDANTE S.R.L.</t>
  </si>
  <si>
    <t>02898050352</t>
  </si>
  <si>
    <t>29/07/2020</t>
  </si>
  <si>
    <t>JACOPO MALPELI</t>
  </si>
  <si>
    <t>NAZIONALE</t>
  </si>
  <si>
    <t>M.H.C. S.R.L.</t>
  </si>
  <si>
    <t>02913270043</t>
  </si>
  <si>
    <t>FABIO IAGALLINERA</t>
  </si>
  <si>
    <t>IL RISTORANTE E' SITUATO NELL'ALBERGO "IL NAZIONALE"</t>
  </si>
  <si>
    <t>ESSENZA</t>
  </si>
  <si>
    <t>ESSENZA S.R.L.</t>
  </si>
  <si>
    <t>02978440598</t>
  </si>
  <si>
    <t xml:space="preserve">SIMONE NARDONI </t>
  </si>
  <si>
    <t>PICCOLO LAGO</t>
  </si>
  <si>
    <t>P.L.P. S.R.L.</t>
  </si>
  <si>
    <t>03028420127</t>
  </si>
  <si>
    <t>IL RISTORANTE OFFRE COME SERVIZIO LA "BARCHETTA GOURMET"</t>
  </si>
  <si>
    <t>DATTILO</t>
  </si>
  <si>
    <t>SOCIETA' AGRICOLA CERAUDO ROBERTO S.R.L.</t>
  </si>
  <si>
    <t>03054290790</t>
  </si>
  <si>
    <t>012600</t>
  </si>
  <si>
    <t>COLTIVAZIONE DI FRUTTI OLEOSI</t>
  </si>
  <si>
    <t>CALABRIA</t>
  </si>
  <si>
    <t xml:space="preserve">CATERINA CERAUDO </t>
  </si>
  <si>
    <t>FRE</t>
  </si>
  <si>
    <t>REVA SOCIETA' AGRICOLA A RESPONSABILITA' LIMITATA SIGLABILE RE'VA S.R.L. O RE'VA S.R.L. AGR.</t>
  </si>
  <si>
    <t>03074850045</t>
  </si>
  <si>
    <t>FRANCESCO MARCHESE</t>
  </si>
  <si>
    <t>IL RISTORANTE E' SITUATO NEL RESORT "REVA'"; INOLTRE, LA SOCIETA' POSSIEDE UN BISTROT E UN RESIDENCE</t>
  </si>
  <si>
    <t>ANTICA OSTERIA CERA</t>
  </si>
  <si>
    <t>ANTICA OSTERIA DA CERA S.R.L.</t>
  </si>
  <si>
    <t>03094770272</t>
  </si>
  <si>
    <t>LIONELLO CERA</t>
  </si>
  <si>
    <t>ANTICA CORONA REALE</t>
  </si>
  <si>
    <t>ANTICA CORONA REALE S.R.L. UNIPERSONALE</t>
  </si>
  <si>
    <t>03191530041</t>
  </si>
  <si>
    <t>GIAN PIERO VIVALDA</t>
  </si>
  <si>
    <t>GELLIUS</t>
  </si>
  <si>
    <t>GELLIUS - SOCIETA' A RESPONSABILITA' LIMITATA</t>
  </si>
  <si>
    <t>03231890264</t>
  </si>
  <si>
    <t>ALESSANDRO BREDA</t>
  </si>
  <si>
    <t>DA VITTORIO</t>
  </si>
  <si>
    <t>DA VITTORIO S.R.L.</t>
  </si>
  <si>
    <t>03237670165</t>
  </si>
  <si>
    <t>ENRICO CEREA</t>
  </si>
  <si>
    <t>LA SOCIETA' POSSIEDE ANCHE L'HOTEL "LA DIMORA" E LA LOCANDA "CAVOUR"; INOLTRE, IL RISTORNANTE OFFRE COME SERVIZIO AGGIUNTIVO LA RISTORAZIONE ESTERNA E IL TAKE AWAY</t>
  </si>
  <si>
    <t>LA REI NATURA BY MICHELANGELO MAMMOLITI</t>
  </si>
  <si>
    <t>IL BOSCARETO RESORT SRL</t>
  </si>
  <si>
    <t>03304060043</t>
  </si>
  <si>
    <t>MICHELANGELO MAMMOLITI</t>
  </si>
  <si>
    <t>IL RISTORANTE E' SITUATO NELL'ALBERGO "IL BOSCARETO RESORT"</t>
  </si>
  <si>
    <t>DAMINI MACELLERIA  &amp; AFFINI</t>
  </si>
  <si>
    <t>DAMINI S.R.L.</t>
  </si>
  <si>
    <t xml:space="preserve">03420480240 </t>
  </si>
  <si>
    <t>472200</t>
  </si>
  <si>
    <t>COMMERCIO AL DETTAGLIO DI CARNI E DI PRODOTTI A BASE DI CARNE</t>
  </si>
  <si>
    <t>GIORGIO DAMINI</t>
  </si>
  <si>
    <t xml:space="preserve">LA SOCIETA' SI OCCUPA PREVALENTEMENTE DI COMMERCIO AL DETTAGLIO DI CARNI </t>
  </si>
  <si>
    <t>CASA PERBELLINI 12 APOSTOLI</t>
  </si>
  <si>
    <t>COLORI DI CUOCO S.R.L.</t>
  </si>
  <si>
    <t>03421630231</t>
  </si>
  <si>
    <t>GIANCARLO PERBELLINI</t>
  </si>
  <si>
    <t>SADLER</t>
  </si>
  <si>
    <t>CSR S.R.L.</t>
  </si>
  <si>
    <t>03482490962</t>
  </si>
  <si>
    <t>CLAUDIO SADLER</t>
  </si>
  <si>
    <t>BIANCA SUL LAGO BY EMANUELE PETROSINO</t>
  </si>
  <si>
    <t>LAGOFUTURO SRL</t>
  </si>
  <si>
    <t>03503700134</t>
  </si>
  <si>
    <t>24/01/2014</t>
  </si>
  <si>
    <t>FABRIZIO ALBINI</t>
  </si>
  <si>
    <t>IL RISTORANTE E' SITUATO NELL'ALBERGO "BIANCA RELAIS"</t>
  </si>
  <si>
    <t>LIDO 84</t>
  </si>
  <si>
    <t>CAMANINI SOCIETA' A RESPONSABILITA' LIMITATA SEMPLIFICATA</t>
  </si>
  <si>
    <t>03572940983</t>
  </si>
  <si>
    <t>25/11/2013</t>
  </si>
  <si>
    <t>RICCARDO CAMANINI</t>
  </si>
  <si>
    <t>LA TRABE</t>
  </si>
  <si>
    <t>LE TRABE S.R.L.</t>
  </si>
  <si>
    <t>03577360658</t>
  </si>
  <si>
    <t>561000</t>
  </si>
  <si>
    <t>RISTORANTI E ATTIVITÀ DI RISTORAZIONE MOBILE</t>
  </si>
  <si>
    <t>MARCO RISPO</t>
  </si>
  <si>
    <t>IL RISTORANTE DISPONE DI UNA "CAMERA PER GLI SPOSI"; INOLTRE, LA SOCIETA' SI OCCUPA PREVALENTEMENTE DI RISTORAZIONE E ATTIVITA' DI RISTORAZIONE MOBILE</t>
  </si>
  <si>
    <t>LUIGI LEPORE</t>
  </si>
  <si>
    <t>SUD IMPRESA 2.0 SOCIETA' A RESPONSABILITA' LIMITATA SEMPLIFICATA</t>
  </si>
  <si>
    <t>03642690790</t>
  </si>
  <si>
    <t>23/07/2018</t>
  </si>
  <si>
    <t>TRATTORIA CONTEMPORANEA</t>
  </si>
  <si>
    <t>FABBRICA S.R.L.</t>
  </si>
  <si>
    <t>03670240138</t>
  </si>
  <si>
    <t>21/09/2016</t>
  </si>
  <si>
    <t>DAVIDE MARZULLO</t>
  </si>
  <si>
    <t>LA TAVOLA</t>
  </si>
  <si>
    <t>RICCARDO BASSETTI S.R.L.</t>
  </si>
  <si>
    <t>03682720127</t>
  </si>
  <si>
    <t>29/11/2018</t>
  </si>
  <si>
    <t>RICCARDO BASSETTI</t>
  </si>
  <si>
    <t>IL RISTORANTE E' SITUATO NELL'ARBERGO "HOTEL IL PORTICCIOLO"</t>
  </si>
  <si>
    <t>TAVERNA DEL CAPITANO</t>
  </si>
  <si>
    <t>TAVERNA DEL CAPITANO SRL</t>
  </si>
  <si>
    <t>03683331213</t>
  </si>
  <si>
    <t>ALFONSO CAPUTO</t>
  </si>
  <si>
    <t>IL RISTORANTE OFFRE LA POSSIBILITA' DI SOGGIORNARE NELLA DIMORA "LA GRANCIA" E NELLA LOCANDA</t>
  </si>
  <si>
    <t>SPINECHILE</t>
  </si>
  <si>
    <t>FASOLATO S.R.L.</t>
  </si>
  <si>
    <t>03707160242</t>
  </si>
  <si>
    <t>CORRADO FASOLATO</t>
  </si>
  <si>
    <t>IL RISTORANTE E' SITUATO ALL'INTERNO DELL'AZIENDA AGRICOLA "LE PACCHE"</t>
  </si>
  <si>
    <t>IACOBUCCI</t>
  </si>
  <si>
    <t>CASA IACOBUCCI S.R.L.</t>
  </si>
  <si>
    <t>03749741207</t>
  </si>
  <si>
    <t>AGOSTINO IACOBUCCI</t>
  </si>
  <si>
    <t>AQUA CRUA</t>
  </si>
  <si>
    <t>D.B.AI SRL</t>
  </si>
  <si>
    <t>03766130243</t>
  </si>
  <si>
    <t>GIULIANO BALDESSARI</t>
  </si>
  <si>
    <t>IL RISTORANTE E' SITUATO NELL'ALBERGO "HOTEL AQUA CRUA"</t>
  </si>
  <si>
    <t>ADA</t>
  </si>
  <si>
    <t>ADA GOURMET S.R.L.</t>
  </si>
  <si>
    <t>03818610549</t>
  </si>
  <si>
    <t>ADA STIFANI</t>
  </si>
  <si>
    <t>SUI GENERIS</t>
  </si>
  <si>
    <t>MARGHERITA S.R.L.</t>
  </si>
  <si>
    <t>03827020128</t>
  </si>
  <si>
    <t>ALFIO NICOLOSI</t>
  </si>
  <si>
    <t>VENISSA</t>
  </si>
  <si>
    <t>TERRE DI VENEZIA S.R.L.</t>
  </si>
  <si>
    <t>03828090278</t>
  </si>
  <si>
    <t>CHIARA PAVEN, FRANCESCO BRUTTO</t>
  </si>
  <si>
    <t>LA SOCIETA' POSSIEDE ANCHE UN "WINE RESORT" E UNA "OSTERIA CONTEMPORANEA"</t>
  </si>
  <si>
    <t>ABOCAR DUE CUCINE</t>
  </si>
  <si>
    <t>CONELLI SOCIETA' A RESPONSABILITA' LIMITATA SEMPLIFICATA</t>
  </si>
  <si>
    <t>04101250407</t>
  </si>
  <si>
    <t>19/09/2013</t>
  </si>
  <si>
    <t>MARIANO GUARDIANELLI</t>
  </si>
  <si>
    <t>OSTERIA DEGLI ASSONICA</t>
  </si>
  <si>
    <t>ASSOFOOD S.R.L.</t>
  </si>
  <si>
    <t>04184190165</t>
  </si>
  <si>
    <t>ALEX MANZONI, VITTORIO MANZONI</t>
  </si>
  <si>
    <t>MATTEO GRANDI</t>
  </si>
  <si>
    <t>GAUDES S.R.L.</t>
  </si>
  <si>
    <t>04251230233</t>
  </si>
  <si>
    <t>LA SOCIETA' POSSIEDE ANCHE IL "GARIBALDI BISTROT", "GARIBALDI BY NIGHT", "GARIBALDI CAFFE'", "LOCANDA GRANDI" E "PIZZA DEI SIGNORI"</t>
  </si>
  <si>
    <t>BOLLE</t>
  </si>
  <si>
    <t>BOLLE AND CO. SRL</t>
  </si>
  <si>
    <t>04295970166</t>
  </si>
  <si>
    <t>ANDREA ROTA</t>
  </si>
  <si>
    <t>DA GORINI</t>
  </si>
  <si>
    <t>ALTA ROMAGNA SRL</t>
  </si>
  <si>
    <t>04321780407</t>
  </si>
  <si>
    <t>15/03/2017</t>
  </si>
  <si>
    <t>GIANLUCA GORINI</t>
  </si>
  <si>
    <t>LA PECA</t>
  </si>
  <si>
    <t>LA PECA S.R.L.</t>
  </si>
  <si>
    <t>04360010245</t>
  </si>
  <si>
    <t>NICOLA PORTINARI</t>
  </si>
  <si>
    <t>WISTÈRIA</t>
  </si>
  <si>
    <t>RO.MA. S.R.L.</t>
  </si>
  <si>
    <t>04547930273</t>
  </si>
  <si>
    <t>VALERIO DALLAMANO</t>
  </si>
  <si>
    <t>NIN</t>
  </si>
  <si>
    <t>BELFIORE M.&amp; M. SRL</t>
  </si>
  <si>
    <t>04676370234</t>
  </si>
  <si>
    <t>TERRY GIACOMELLO</t>
  </si>
  <si>
    <t>IL RISTORANTE E' SITUATO NELL'ALBERGO "BELFIORE PARK"</t>
  </si>
  <si>
    <t>BORGO SAN JACOPO</t>
  </si>
  <si>
    <t>LUNGARNO ALBERGHI S.R.L.</t>
  </si>
  <si>
    <t>04685810485</t>
  </si>
  <si>
    <t>CLAUDIO MENGONI</t>
  </si>
  <si>
    <t xml:space="preserve">IL RISTORANTE E' SITUATO NELL'ALBERGO "HOTEL LUNGARNO" </t>
  </si>
  <si>
    <t>INDACO</t>
  </si>
  <si>
    <t>PARTENHOTELS S.R.L.</t>
  </si>
  <si>
    <t>04759980636</t>
  </si>
  <si>
    <t>PASQUALE PALAMARO</t>
  </si>
  <si>
    <t>IL RISTORANTE E' SITUATO NELL'ALBERGO "REGINA ISABELLA RESORT &amp; RESTAURANT"</t>
  </si>
  <si>
    <t>ROSSELLINIS</t>
  </si>
  <si>
    <t>AVINO S.R.L.</t>
  </si>
  <si>
    <t>04865250650</t>
  </si>
  <si>
    <t>GIOVANNI VANACORE</t>
  </si>
  <si>
    <t>IL RISTORANTE E' SITUATO NELL'ALBERGO "PALAZZO AVINO"</t>
  </si>
  <si>
    <t>RE MAURI'</t>
  </si>
  <si>
    <t>LLOYD'S BAIA HOTEL SRL</t>
  </si>
  <si>
    <t>04899020657</t>
  </si>
  <si>
    <t>LORENZO CUOMO</t>
  </si>
  <si>
    <t>IL RISTORANTE E' SITUATO NELL'ALBERGO "LLOYD'S BAIA"</t>
  </si>
  <si>
    <t>BROS'</t>
  </si>
  <si>
    <t>PELLEGRINO BROTHERS S.R.L.</t>
  </si>
  <si>
    <t>04934670755</t>
  </si>
  <si>
    <t>702209</t>
  </si>
  <si>
    <t>ALTRE ATTIVITÀ DI CONSULENZA IMPRENDITORIALE E ALTRA CONSULENZA AMMINISTRATIVO-GESTIONALE E PIANIFICAZIONE AZIENDALE</t>
  </si>
  <si>
    <t>FLORIANO PELLEGRINO</t>
  </si>
  <si>
    <t>LA SOCIETA' POSSIEDE ANCHE UNA PASTICCERIA, UNA TRATTORIA E, INOLTRE, SI OCCUPA DI ORGANIZZARE ALTRE TIPOLOGIE DI EVENTI</t>
  </si>
  <si>
    <t>SHALAI</t>
  </si>
  <si>
    <t>PENNISI S.R.L.</t>
  </si>
  <si>
    <t>05269930870</t>
  </si>
  <si>
    <t>GIOVANNI SANTORO</t>
  </si>
  <si>
    <t>IL RISTORANTE E' SITUATO NELL'HOTEL DI DESIGN "SHALAI"</t>
  </si>
  <si>
    <t>IL LUOGO DI AIMO E NADIA</t>
  </si>
  <si>
    <t>IL LUOGO DI AIMO E NADIA S.R.L.</t>
  </si>
  <si>
    <t>05512260968</t>
  </si>
  <si>
    <t>ALESSANDRO NEGRINI, FABIO PISANI</t>
  </si>
  <si>
    <t>SENSI</t>
  </si>
  <si>
    <t>GFT S.R.L.</t>
  </si>
  <si>
    <t>05551770653</t>
  </si>
  <si>
    <t>ALESSANDRO TORMOLINO</t>
  </si>
  <si>
    <t>REAR RESTAURANT</t>
  </si>
  <si>
    <t>PA.MI. S.R.L.</t>
  </si>
  <si>
    <t>05561441212</t>
  </si>
  <si>
    <t>SALVATORE IAZZETTA</t>
  </si>
  <si>
    <t>LA SOCIETA' POSSIEDE DIVERSI LOCALI TRA RISTORANTI, PASTICCERIE E CAFFE'</t>
  </si>
  <si>
    <t>LA SERRA</t>
  </si>
  <si>
    <t>LE AGAVI HOTEL A POSITANO S.R.L.</t>
  </si>
  <si>
    <t>05576050636</t>
  </si>
  <si>
    <t>ROBERTO ALLOCCA</t>
  </si>
  <si>
    <t>IL RISTORANTE E' SITUATO NELL'ALBERGO "HOTEL LE AGAVI POSITANO"</t>
  </si>
  <si>
    <t>PASCUCCI AL PORTICCIOLO</t>
  </si>
  <si>
    <t>AL PORTICCIOLO 2000 - S.R.L.</t>
  </si>
  <si>
    <t>05666341002</t>
  </si>
  <si>
    <t>GIANFRANCO PASCUCCI</t>
  </si>
  <si>
    <t>I PUPI</t>
  </si>
  <si>
    <t>EMMAURI S.R.L.</t>
  </si>
  <si>
    <t>05735390824</t>
  </si>
  <si>
    <t>TONY LO COCO</t>
  </si>
  <si>
    <t>IL RISTORANTE OFFRE LA POSSIBILITA' DI SOGGIORNARE NELLA STRUTTURA "LE DIMORE DI PALAGONIA"</t>
  </si>
  <si>
    <t>MEC RESTAURANT</t>
  </si>
  <si>
    <t>SOGGEA S.R.L.</t>
  </si>
  <si>
    <t>05741040827</t>
  </si>
  <si>
    <t>CARMELO TRENTACOSTI</t>
  </si>
  <si>
    <t>LORENZO</t>
  </si>
  <si>
    <t>IL GIGLIO 5 S.R.L.</t>
  </si>
  <si>
    <t>05746560480</t>
  </si>
  <si>
    <t>GIOACCHINO PONTRELLI</t>
  </si>
  <si>
    <t>IL BUCO</t>
  </si>
  <si>
    <t>IL BUCO S.R.L.</t>
  </si>
  <si>
    <t>06059821212</t>
  </si>
  <si>
    <t>PEPPE AVERSA</t>
  </si>
  <si>
    <t>GAGINI RESTAURANT</t>
  </si>
  <si>
    <t>SALE PEPE E ORIGANO S.R.L.</t>
  </si>
  <si>
    <t>06694280824</t>
  </si>
  <si>
    <t>MAURICIO ZILLO</t>
  </si>
  <si>
    <t>IL BAVAGLINO</t>
  </si>
  <si>
    <t>BAVAGLINO CASARISTORA S.R.L.</t>
  </si>
  <si>
    <t>06938600829</t>
  </si>
  <si>
    <t>GIUSEPPE COSTA</t>
  </si>
  <si>
    <t>PALAZZO PETRUCCI</t>
  </si>
  <si>
    <t>SEDILI S.R.L.</t>
  </si>
  <si>
    <t>06979431217</t>
  </si>
  <si>
    <t>LINO SCARALLO</t>
  </si>
  <si>
    <t>LA SOCIETA' POSSIEDE OLTRE IL RISTORANTE ANCHE UNA PIZZERIA E IL "MALANDRINO COCKTAIL"</t>
  </si>
  <si>
    <t>MOMA</t>
  </si>
  <si>
    <t>TEAM 2002 SOCIETA' A RESPONSABILITA' LIMITATA</t>
  </si>
  <si>
    <t>07148081008</t>
  </si>
  <si>
    <t>ANDREA PASQUALUCCI</t>
  </si>
  <si>
    <t>ANIMA</t>
  </si>
  <si>
    <t>GRUPPO UNA S.P.A.</t>
  </si>
  <si>
    <t>07410980150</t>
  </si>
  <si>
    <t>MICHELE COBUZZI</t>
  </si>
  <si>
    <t>IL RISTORANTE E' SITUATO NELL'HOTEL "MILANO VERTICALE"; INOLTRE, LA SOCIETA' POSSIEDE DIVERSI RISTORANTI APPARTENENTI AD ENRICO BARTOLINI</t>
  </si>
  <si>
    <t>TORRE DEL SARACINO</t>
  </si>
  <si>
    <t>LA TORRE DEL SARACINO COAST S.R.L.</t>
  </si>
  <si>
    <t>07412131216</t>
  </si>
  <si>
    <t>682001</t>
  </si>
  <si>
    <t>LOCAZIONE IMMOBILIARE DI BENI PROPRI</t>
  </si>
  <si>
    <t>GIUSEPPE ESPOSITO</t>
  </si>
  <si>
    <t>CARACOL</t>
  </si>
  <si>
    <t>GLB S.R.L.</t>
  </si>
  <si>
    <t>07443371211</t>
  </si>
  <si>
    <t>ANGELO CARANNANTE</t>
  </si>
  <si>
    <t>VINTAGE 1997</t>
  </si>
  <si>
    <t>VINTAGE S.R.L.</t>
  </si>
  <si>
    <t>07539270012</t>
  </si>
  <si>
    <t>ROBERTO MASTALIA</t>
  </si>
  <si>
    <t>TERRAZZA BOSQUET</t>
  </si>
  <si>
    <t>GRANDE ALBERGO EXCELSIOR VITTORIA S.P.A.</t>
  </si>
  <si>
    <t>07589830632</t>
  </si>
  <si>
    <t>ANTONINO MONTEFUSCO</t>
  </si>
  <si>
    <t>IL RISTORANTE E' SITUATO NELL'ALBERGO "GRAND HOTEL EXCELSIOR VITTORIA"</t>
  </si>
  <si>
    <t>IL COMANDANTE</t>
  </si>
  <si>
    <t>ROMEO ALBERGHI S.R.L.</t>
  </si>
  <si>
    <t>07822410630</t>
  </si>
  <si>
    <t>ALESSANDRO LUCASSINO</t>
  </si>
  <si>
    <t>IL RISTORANTE, ORA DEFINITIVAMENTE CHIUSO, ERA SITUATO NELL'ALBERGO "ROMEO HOTEL"</t>
  </si>
  <si>
    <t>BERTON</t>
  </si>
  <si>
    <t>AMBROSIA S.R.L.</t>
  </si>
  <si>
    <t>08178830967</t>
  </si>
  <si>
    <t xml:space="preserve">ANDREA BERTON </t>
  </si>
  <si>
    <t xml:space="preserve">IL RISTORANTE OFFRE COME SERVIZI AGGIUNTIVI LA "SALA PRIVATA", IL "PRANZO DI LAVORO" E IL CATERING </t>
  </si>
  <si>
    <t>LA COLDANA</t>
  </si>
  <si>
    <t>IN COLDANA LODI S.R.L.</t>
  </si>
  <si>
    <t>08218230962</t>
  </si>
  <si>
    <t>ALESSANDRO PROIETTI REFRIGERI</t>
  </si>
  <si>
    <t>IL RISTORANTE OFFRE COME SERVIZI AGGIUNTIVI LA "SALA PER EVENTI"</t>
  </si>
  <si>
    <t>DANI' MAISON</t>
  </si>
  <si>
    <t>EXPERIENZE GASTRONOMICHE S.R.L.</t>
  </si>
  <si>
    <t>08262761219</t>
  </si>
  <si>
    <t>NINO DI COSTANZO</t>
  </si>
  <si>
    <t>CASA SGARRA</t>
  </si>
  <si>
    <t>FRATELLI SGARRA S.R.L.</t>
  </si>
  <si>
    <t>08357880726</t>
  </si>
  <si>
    <t>FELICE SGARRA</t>
  </si>
  <si>
    <t>LA SOCIETA' POSSIEDE ANCHE L'OSTERIA "STARPOPS"</t>
  </si>
  <si>
    <t>VIVA VIVIANA VARESE</t>
  </si>
  <si>
    <t>ALICETTE S.R.L.</t>
  </si>
  <si>
    <t>08390270968</t>
  </si>
  <si>
    <t>VIVIANA VARESE</t>
  </si>
  <si>
    <t>IL RISTORANTE, ORA DEFINITIVAMENTE CHIUSO, E' SITUATO ALL'INTERNO DI "EATALY"; INOLTRE, LA SOCIETA' POSSIEDE DIVERSI LOCALI TRA BISTROT, RISTORANTI E ALTRO</t>
  </si>
  <si>
    <t>ALICI</t>
  </si>
  <si>
    <t>MARINELLA S.P.A.</t>
  </si>
  <si>
    <t>08781691210</t>
  </si>
  <si>
    <t>CRESCENZO SCOTTI</t>
  </si>
  <si>
    <t>IL RISTORANTE E' SITUATO NELL'ALBERGO "BORGO SANT'ANDREA"</t>
  </si>
  <si>
    <t>CONTRASTE</t>
  </si>
  <si>
    <t>POLO SUR S.R.L.</t>
  </si>
  <si>
    <t>08946810960</t>
  </si>
  <si>
    <t>22/01/2015</t>
  </si>
  <si>
    <t>MATIAS PERDOMO</t>
  </si>
  <si>
    <t>CONTAMINAZIONI RESTAURANT</t>
  </si>
  <si>
    <t>2ERRE S.R.L.</t>
  </si>
  <si>
    <t>09000491218</t>
  </si>
  <si>
    <t>GIUSEPPE MOLARO</t>
  </si>
  <si>
    <t>IL RISTORANTE OFFRE COME SERVIZIO AGGIUNTIVO IL TAKE AWAY "SOUSAKU"; INOLTRE, LA SOCIETA' POSSIEDE UN ALTRO BISTROT</t>
  </si>
  <si>
    <t>TAVERNA ESTIA</t>
  </si>
  <si>
    <t>TAVERNA ESTIA S.R.L.</t>
  </si>
  <si>
    <t>09001151217</t>
  </si>
  <si>
    <t>FRANCESCO SPOSITO</t>
  </si>
  <si>
    <t>RE SANTI E LEONI</t>
  </si>
  <si>
    <t>L8 S.R.L.</t>
  </si>
  <si>
    <t>09034571217</t>
  </si>
  <si>
    <t>LUIGI SALOMONE</t>
  </si>
  <si>
    <t>CRACCO IN GALLERIA</t>
  </si>
  <si>
    <t>FELIX S.R.L.</t>
  </si>
  <si>
    <t>09069100965</t>
  </si>
  <si>
    <t>27/04/2015</t>
  </si>
  <si>
    <t>CARLO CRACCO</t>
  </si>
  <si>
    <t>IL RISTORANTE INCLUDE ANCHE UN BAR "CAFE' CRACCO", UNA SALA "G. MENGONI" E UN'ESPOSIZIONE DI ARTE NELLA "GALLERIA CRACCO"</t>
  </si>
  <si>
    <t>IMPRONTE</t>
  </si>
  <si>
    <t>IN PROGRESS RISTORAZIONE S.R.L.</t>
  </si>
  <si>
    <t>09416580968</t>
  </si>
  <si>
    <t>24/02/2016</t>
  </si>
  <si>
    <t>CRISTIAN FAGONE</t>
  </si>
  <si>
    <t>DOLCE STIL NOVO ALLA REGGIA</t>
  </si>
  <si>
    <t>DOLCE STIL NOVO S.R.L.</t>
  </si>
  <si>
    <t>09892440018</t>
  </si>
  <si>
    <t>ALFREDO RUSSO</t>
  </si>
  <si>
    <t>IL CANTINONE E SPORT HOTEL ALPINA</t>
  </si>
  <si>
    <t>STEFANO MASANTI S.R.L.</t>
  </si>
  <si>
    <t>10148350969</t>
  </si>
  <si>
    <t>STEFANO MASANTI</t>
  </si>
  <si>
    <t>IL RISTORANTE E' SITUATO NELL'ALBERGO "SPORT HOTEL ALPINA"</t>
  </si>
  <si>
    <t>VERSO CAPITANEO</t>
  </si>
  <si>
    <t>DUOMO 21 SRL A SOCIO UNICO</t>
  </si>
  <si>
    <t>10188000961</t>
  </si>
  <si>
    <t>REMO CAPITANEO, MARIO CAPITANEO</t>
  </si>
  <si>
    <t>L'ALCHIMIA</t>
  </si>
  <si>
    <t>ALCHIMIA SRL</t>
  </si>
  <si>
    <t>10204000961</t>
  </si>
  <si>
    <t>GIUSEPPE POSTORINO</t>
  </si>
  <si>
    <t>JOIA</t>
  </si>
  <si>
    <t>RADA SRL</t>
  </si>
  <si>
    <t>10438520156</t>
  </si>
  <si>
    <t>30/08/1991</t>
  </si>
  <si>
    <t>PIETRO LEEMANN</t>
  </si>
  <si>
    <t>IL RISTORANTE OFFRE COME SERVIZIO AGGIUNTIVO DEI CORSI ATTRAVERSO LA "JOIA ACADEMY"</t>
  </si>
  <si>
    <t>LA CIAU DEL TORNAVENTO</t>
  </si>
  <si>
    <t>IL TORNAVENTO S.R.L.</t>
  </si>
  <si>
    <t>10459500012</t>
  </si>
  <si>
    <t>MAURILIO GAROLA, MARCO LOMBARDO</t>
  </si>
  <si>
    <t>DALLA GIOCONDA</t>
  </si>
  <si>
    <t>DALLA GIOCONDA S.R.L.</t>
  </si>
  <si>
    <t>10499760964</t>
  </si>
  <si>
    <t>DAVIDE DI FABIO</t>
  </si>
  <si>
    <t>IL RISTORANTE OFFRE LA POSSIBILITA' DI SOGGIORNARE "NELL'HIDDEN ALBERGO DIFFUSO"</t>
  </si>
  <si>
    <t>DEL CAMBIO</t>
  </si>
  <si>
    <t>RISORGIMENTO S.R.L.</t>
  </si>
  <si>
    <t>10603300012</t>
  </si>
  <si>
    <t>MATTEO BARONETTO</t>
  </si>
  <si>
    <t>SPAZIO7</t>
  </si>
  <si>
    <t>RESETTE S.R.L.</t>
  </si>
  <si>
    <t>11028770011</t>
  </si>
  <si>
    <t>561030</t>
  </si>
  <si>
    <t>GELATERIE E PASTICCERIE</t>
  </si>
  <si>
    <t>IL RISTORANTE HA CHIUSO TEMPORANEAMENTE; INOLTRE, ANTONIO ROMANO E' STATO L'ULTIMO CHEF FINO A GENNAIO</t>
  </si>
  <si>
    <t>ANDREA APREA</t>
  </si>
  <si>
    <t>COEVO S.R.L.</t>
  </si>
  <si>
    <t>11186670961</t>
  </si>
  <si>
    <t>LA SOCIETA' POSSIEDE, OLTRE IL RISTORANTE, UN "CAFFE' BISTROT"</t>
  </si>
  <si>
    <t>HORTO</t>
  </si>
  <si>
    <t>HORTO S.R.L.</t>
  </si>
  <si>
    <t>11335020969</t>
  </si>
  <si>
    <t>14/07/2020</t>
  </si>
  <si>
    <t>ALBERTO TOÈ</t>
  </si>
  <si>
    <t>LA CREDENZA</t>
  </si>
  <si>
    <t>LA CREDENZA SRL</t>
  </si>
  <si>
    <t>11462860013</t>
  </si>
  <si>
    <t>GIOVANNI GRASSO, IGOR MACCHIA</t>
  </si>
  <si>
    <t>IL RISTORANTE OFFRE COME SERVIZI AGGIUNTIVI IL CATERING, LA "CENA A CASA TUA"; INOLTRE, LA SOCIETA' FA RIFERIMENTO AL GRUPPO "CREDENZE GROUP" CHE INCLUDE DIVERSI RISTORANTI, UNA PIZZERIA CONTEMPORANEA E UN'ENOTECA</t>
  </si>
  <si>
    <t>IL PIEVANO</t>
  </si>
  <si>
    <t>CASTELLO DI SPALTENNA S.R.L</t>
  </si>
  <si>
    <t>11793410157</t>
  </si>
  <si>
    <t xml:space="preserve"> 29/02/1996</t>
  </si>
  <si>
    <t>STELIOS SAKALIS</t>
  </si>
  <si>
    <t>IL RISTORANTE E' SITUATO ALL'INTERNO DELL'ALBERGO "CASTELLO DI SPALTENNA"</t>
  </si>
  <si>
    <t>PIPERO ROMA</t>
  </si>
  <si>
    <t>PIPERO AND FRIENDS - SOCIETA' A RESPONSABILITA' LIMITATA</t>
  </si>
  <si>
    <t>13034531007</t>
  </si>
  <si>
    <t>29/09/2014</t>
  </si>
  <si>
    <t>CIRO SCAMARDELLA</t>
  </si>
  <si>
    <t>IL REFETTORIO</t>
  </si>
  <si>
    <t>SANTA ROSA S.R.L.</t>
  </si>
  <si>
    <t>13449530156</t>
  </si>
  <si>
    <t>ALFONSO CRESCENZO</t>
  </si>
  <si>
    <t>IL RISTORANTE E' SITUATO NELL'ALBERGO "HOTEL MONASTERO SANTA ROSA"</t>
  </si>
  <si>
    <t>IL TINO</t>
  </si>
  <si>
    <t>NAUTILUS TINO SRL</t>
  </si>
  <si>
    <t>13717301009</t>
  </si>
  <si>
    <t>29/01/2016</t>
  </si>
  <si>
    <t>DANIELE USAI</t>
  </si>
  <si>
    <t>MARCO MARTINI RESTAURANT</t>
  </si>
  <si>
    <t>VITTORIA 2016 - SOCIETA' A RESPONSABILITA' LIMITATA</t>
  </si>
  <si>
    <t>13836801004</t>
  </si>
  <si>
    <t>18/04/2016</t>
  </si>
  <si>
    <t>MARCO MARTINI</t>
  </si>
  <si>
    <t>IL RISTORANTE INCLUDE ANCHE IL "COCKTAIL BAR"</t>
  </si>
  <si>
    <t>IDYLIO BY APREDA</t>
  </si>
  <si>
    <t>MDM - S.R.L.</t>
  </si>
  <si>
    <t>13890331005</t>
  </si>
  <si>
    <t>26/05/2016</t>
  </si>
  <si>
    <t>FRANCESCO APREDA</t>
  </si>
  <si>
    <t>IL RISTORANTE E' SITUATO NELL'ALBERGO "THE PANTHEON ICONIC ROME HOTEL"</t>
  </si>
  <si>
    <t>ACQUOLINA</t>
  </si>
  <si>
    <t>ACQUOLINA 2016 S.R.L.</t>
  </si>
  <si>
    <t>13917091004</t>
  </si>
  <si>
    <t>DANIELE LIPPI</t>
  </si>
  <si>
    <t>IL RISTORANTE E' SITUATO NELL'ALBERGO "THE FIRST ROMA ARTE"; IL RISTORANTE SI COMPONE ANCH DI UNA PASTICCERIA "VELO PASTICCERIA", UNA TERRAZZA "ACQUAROOF" E UN COCKTAIL BAR</t>
  </si>
  <si>
    <t>GLASS HOSTARIA</t>
  </si>
  <si>
    <t>ASSOLO FOOD &amp; CATERING S.R.L.</t>
  </si>
  <si>
    <t>15376681001</t>
  </si>
  <si>
    <t>23/07/2019</t>
  </si>
  <si>
    <t>CRISTINA BOWERMAN</t>
  </si>
  <si>
    <t>IL RISTORANTE OFFRE ALCUNI SERVIZI COME L'ASPORTO "GLASS A CASA TUA"</t>
  </si>
  <si>
    <t>SINTESI</t>
  </si>
  <si>
    <t>SINTESI - S.R.L.</t>
  </si>
  <si>
    <t>15548301009</t>
  </si>
  <si>
    <t>SARA SCARSELLA</t>
  </si>
  <si>
    <t xml:space="preserve">ORMA ROMA </t>
  </si>
  <si>
    <t>SALLUSTIANO SRL</t>
  </si>
  <si>
    <t>16350031007</t>
  </si>
  <si>
    <t>ROY CACARES</t>
  </si>
  <si>
    <t>PULEJO</t>
  </si>
  <si>
    <t>D&amp;P S.R.L.</t>
  </si>
  <si>
    <t>16360251009</t>
  </si>
  <si>
    <t>DAVIDE PULEIO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</si>
</sst>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_-* #,##0_-;\-* #,##0_-;_-* &quot;-&quot;??_-;_-@_-"/>
  </numFmts>
  <fonts count="30">
    <font>
      <sz val="11"/>
      <color theme="1"/>
      <name val="Aptos Narrow"/>
      <charset val="134"/>
      <scheme val="minor"/>
    </font>
    <font>
      <sz val="8.5"/>
      <color theme="1"/>
      <name val="Verdana "/>
      <charset val="134"/>
    </font>
    <font>
      <b/>
      <sz val="8.5"/>
      <color rgb="FF000000"/>
      <name val="Verdana "/>
      <charset val="134"/>
    </font>
    <font>
      <b/>
      <sz val="8.5"/>
      <name val="Verdana "/>
      <charset val="134"/>
    </font>
    <font>
      <b/>
      <sz val="8.5"/>
      <color theme="1"/>
      <name val="Verdana "/>
      <charset val="134"/>
    </font>
    <font>
      <sz val="8.5"/>
      <color rgb="FF000000"/>
      <name val="Verdana "/>
      <charset val="134"/>
    </font>
    <font>
      <sz val="8.5"/>
      <name val="Verdana "/>
      <charset val="134"/>
    </font>
    <font>
      <sz val="8.5"/>
      <color indexed="63"/>
      <name val="Verdana "/>
      <charset val="134"/>
    </font>
    <font>
      <i/>
      <sz val="8.5"/>
      <color rgb="FF000000"/>
      <name val="Verdana "/>
      <charset val="134"/>
    </font>
    <font>
      <i/>
      <sz val="8.5"/>
      <color theme="1"/>
      <name val="Verdana 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"/>
      <color indexed="8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3" tint="0.89999084444715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9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9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9"/>
      </left>
      <right style="medium">
        <color auto="1"/>
      </right>
      <top/>
      <bottom/>
      <diagonal/>
    </border>
    <border>
      <left style="thin">
        <color indexed="9"/>
      </left>
      <right/>
      <top style="medium">
        <color auto="1"/>
      </top>
      <bottom/>
      <diagonal/>
    </border>
    <border>
      <left style="thin">
        <color indexed="9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9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9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2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24" applyNumberFormat="0" applyAlignment="0" applyProtection="0">
      <alignment vertical="center"/>
    </xf>
    <xf numFmtId="0" fontId="19" fillId="8" borderId="25" applyNumberFormat="0" applyAlignment="0" applyProtection="0">
      <alignment vertical="center"/>
    </xf>
    <xf numFmtId="0" fontId="20" fillId="8" borderId="24" applyNumberFormat="0" applyAlignment="0" applyProtection="0">
      <alignment vertical="center"/>
    </xf>
    <xf numFmtId="0" fontId="21" fillId="9" borderId="26" applyNumberFormat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0" borderId="0"/>
  </cellStyleXfs>
  <cellXfs count="1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58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58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58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78" fontId="1" fillId="0" borderId="6" xfId="1" applyNumberFormat="1" applyFont="1" applyFill="1" applyBorder="1" applyAlignment="1">
      <alignment horizontal="right" vertical="center"/>
    </xf>
    <xf numFmtId="1" fontId="1" fillId="0" borderId="11" xfId="1" applyNumberFormat="1" applyFont="1" applyFill="1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78" fontId="1" fillId="0" borderId="0" xfId="1" applyNumberFormat="1" applyFont="1" applyFill="1" applyBorder="1" applyAlignment="1">
      <alignment horizontal="right" vertical="center"/>
    </xf>
    <xf numFmtId="1" fontId="1" fillId="0" borderId="12" xfId="1" applyNumberFormat="1" applyFont="1" applyFill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right" vertical="center"/>
    </xf>
    <xf numFmtId="3" fontId="6" fillId="0" borderId="12" xfId="0" applyNumberFormat="1" applyFont="1" applyBorder="1" applyAlignment="1">
      <alignment horizontal="right" vertical="center"/>
    </xf>
    <xf numFmtId="178" fontId="1" fillId="0" borderId="8" xfId="1" applyNumberFormat="1" applyFont="1" applyFill="1" applyBorder="1" applyAlignment="1">
      <alignment horizontal="right" vertical="center"/>
    </xf>
    <xf numFmtId="1" fontId="1" fillId="0" borderId="13" xfId="1" applyNumberFormat="1" applyFont="1" applyFill="1" applyBorder="1" applyAlignment="1">
      <alignment horizontal="right" vertical="center"/>
    </xf>
    <xf numFmtId="0" fontId="2" fillId="4" borderId="1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" xfId="49" applyFont="1" applyFill="1" applyBorder="1" applyAlignment="1">
      <alignment horizontal="center" vertical="center" wrapText="1"/>
    </xf>
    <xf numFmtId="0" fontId="1" fillId="0" borderId="11" xfId="0" applyFont="1" applyBorder="1" applyAlignment="1">
      <alignment vertical="center"/>
    </xf>
    <xf numFmtId="3" fontId="6" fillId="0" borderId="5" xfId="0" applyNumberFormat="1" applyFont="1" applyBorder="1" applyAlignment="1">
      <alignment horizontal="right" vertical="center"/>
    </xf>
    <xf numFmtId="3" fontId="6" fillId="0" borderId="14" xfId="0" applyNumberFormat="1" applyFont="1" applyBorder="1" applyAlignment="1">
      <alignment horizontal="right" vertical="center"/>
    </xf>
    <xf numFmtId="3" fontId="6" fillId="0" borderId="15" xfId="0" applyNumberFormat="1" applyFont="1" applyBorder="1" applyAlignment="1">
      <alignment horizontal="right" vertical="center"/>
    </xf>
    <xf numFmtId="3" fontId="7" fillId="0" borderId="5" xfId="49" applyNumberFormat="1" applyFont="1" applyBorder="1" applyAlignment="1">
      <alignment horizontal="right" vertical="center"/>
    </xf>
    <xf numFmtId="0" fontId="1" fillId="0" borderId="12" xfId="0" applyFont="1" applyBorder="1" applyAlignment="1">
      <alignment vertical="center" wrapText="1"/>
    </xf>
    <xf numFmtId="3" fontId="6" fillId="0" borderId="7" xfId="0" applyNumberFormat="1" applyFont="1" applyBorder="1" applyAlignment="1">
      <alignment horizontal="right" vertical="center"/>
    </xf>
    <xf numFmtId="3" fontId="6" fillId="0" borderId="8" xfId="0" applyNumberFormat="1" applyFont="1" applyBorder="1" applyAlignment="1">
      <alignment horizontal="right" vertical="center"/>
    </xf>
    <xf numFmtId="3" fontId="6" fillId="0" borderId="13" xfId="0" applyNumberFormat="1" applyFont="1" applyBorder="1" applyAlignment="1">
      <alignment horizontal="right" vertical="center"/>
    </xf>
    <xf numFmtId="3" fontId="7" fillId="0" borderId="7" xfId="49" applyNumberFormat="1" applyFont="1" applyBorder="1" applyAlignment="1">
      <alignment horizontal="right" vertical="center"/>
    </xf>
    <xf numFmtId="0" fontId="7" fillId="0" borderId="7" xfId="49" applyFont="1" applyBorder="1" applyAlignment="1">
      <alignment horizontal="right" vertical="center" wrapText="1"/>
    </xf>
    <xf numFmtId="0" fontId="1" fillId="0" borderId="12" xfId="0" applyFont="1" applyBorder="1" applyAlignment="1">
      <alignment horizontal="left" vertical="center"/>
    </xf>
    <xf numFmtId="0" fontId="6" fillId="0" borderId="7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4" fontId="6" fillId="0" borderId="5" xfId="0" applyNumberFormat="1" applyFont="1" applyBorder="1" applyAlignment="1">
      <alignment horizontal="right" vertical="center"/>
    </xf>
    <xf numFmtId="4" fontId="6" fillId="0" borderId="14" xfId="0" applyNumberFormat="1" applyFont="1" applyBorder="1" applyAlignment="1">
      <alignment horizontal="right" vertical="center"/>
    </xf>
    <xf numFmtId="4" fontId="6" fillId="0" borderId="15" xfId="0" applyNumberFormat="1" applyFont="1" applyBorder="1" applyAlignment="1">
      <alignment horizontal="right" vertical="center"/>
    </xf>
    <xf numFmtId="4" fontId="6" fillId="0" borderId="7" xfId="0" applyNumberFormat="1" applyFont="1" applyBorder="1" applyAlignment="1">
      <alignment horizontal="right" vertical="center"/>
    </xf>
    <xf numFmtId="4" fontId="6" fillId="0" borderId="8" xfId="0" applyNumberFormat="1" applyFont="1" applyBorder="1" applyAlignment="1">
      <alignment horizontal="right" vertical="center"/>
    </xf>
    <xf numFmtId="4" fontId="6" fillId="0" borderId="13" xfId="0" applyNumberFormat="1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0" fontId="1" fillId="0" borderId="6" xfId="3" applyNumberFormat="1" applyFont="1" applyFill="1" applyBorder="1" applyAlignment="1">
      <alignment horizontal="right" vertical="center"/>
    </xf>
    <xf numFmtId="10" fontId="1" fillId="0" borderId="11" xfId="3" applyNumberFormat="1" applyFont="1" applyFill="1" applyBorder="1" applyAlignment="1">
      <alignment horizontal="right" vertical="center"/>
    </xf>
    <xf numFmtId="178" fontId="1" fillId="0" borderId="5" xfId="1" applyNumberFormat="1" applyFont="1" applyFill="1" applyBorder="1" applyAlignment="1">
      <alignment vertical="center"/>
    </xf>
    <xf numFmtId="178" fontId="1" fillId="0" borderId="6" xfId="1" applyNumberFormat="1" applyFont="1" applyFill="1" applyBorder="1" applyAlignment="1">
      <alignment vertical="center"/>
    </xf>
    <xf numFmtId="10" fontId="1" fillId="0" borderId="0" xfId="3" applyNumberFormat="1" applyFont="1" applyFill="1" applyBorder="1" applyAlignment="1">
      <alignment horizontal="right" vertical="center"/>
    </xf>
    <xf numFmtId="10" fontId="1" fillId="0" borderId="12" xfId="3" applyNumberFormat="1" applyFont="1" applyFill="1" applyBorder="1" applyAlignment="1">
      <alignment horizontal="right" vertical="center"/>
    </xf>
    <xf numFmtId="178" fontId="1" fillId="0" borderId="7" xfId="1" applyNumberFormat="1" applyFont="1" applyFill="1" applyBorder="1" applyAlignment="1">
      <alignment vertical="center"/>
    </xf>
    <xf numFmtId="178" fontId="1" fillId="0" borderId="0" xfId="1" applyNumberFormat="1" applyFont="1" applyFill="1" applyBorder="1" applyAlignment="1">
      <alignment horizontal="center" vertical="center"/>
    </xf>
    <xf numFmtId="178" fontId="1" fillId="0" borderId="0" xfId="1" applyNumberFormat="1" applyFont="1" applyFill="1" applyBorder="1" applyAlignment="1">
      <alignment vertical="center"/>
    </xf>
    <xf numFmtId="178" fontId="1" fillId="0" borderId="7" xfId="1" applyNumberFormat="1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 wrapText="1"/>
    </xf>
    <xf numFmtId="178" fontId="1" fillId="0" borderId="11" xfId="1" applyNumberFormat="1" applyFont="1" applyFill="1" applyBorder="1" applyAlignment="1">
      <alignment vertical="center"/>
    </xf>
    <xf numFmtId="178" fontId="1" fillId="0" borderId="12" xfId="1" applyNumberFormat="1" applyFont="1" applyFill="1" applyBorder="1" applyAlignment="1">
      <alignment horizontal="center" vertical="center"/>
    </xf>
    <xf numFmtId="178" fontId="1" fillId="0" borderId="12" xfId="1" applyNumberFormat="1" applyFont="1" applyFill="1" applyBorder="1" applyAlignment="1">
      <alignment vertical="center"/>
    </xf>
    <xf numFmtId="178" fontId="1" fillId="0" borderId="0" xfId="1" applyNumberFormat="1" applyFont="1" applyBorder="1" applyAlignment="1">
      <alignment vertical="center"/>
    </xf>
    <xf numFmtId="178" fontId="1" fillId="0" borderId="12" xfId="1" applyNumberFormat="1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6" fillId="0" borderId="17" xfId="0" applyFont="1" applyBorder="1" applyAlignment="1">
      <alignment horizontal="left" vertical="center" wrapText="1"/>
    </xf>
    <xf numFmtId="49" fontId="1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58" fontId="5" fillId="0" borderId="18" xfId="0" applyNumberFormat="1" applyFont="1" applyBorder="1" applyAlignment="1">
      <alignment horizontal="center" vertical="center"/>
    </xf>
    <xf numFmtId="3" fontId="6" fillId="0" borderId="18" xfId="0" applyNumberFormat="1" applyFont="1" applyBorder="1" applyAlignment="1">
      <alignment horizontal="right" vertical="center"/>
    </xf>
    <xf numFmtId="3" fontId="6" fillId="0" borderId="19" xfId="0" applyNumberFormat="1" applyFont="1" applyBorder="1" applyAlignment="1">
      <alignment horizontal="right" vertical="center"/>
    </xf>
    <xf numFmtId="0" fontId="5" fillId="0" borderId="16" xfId="0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8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0" fontId="6" fillId="0" borderId="16" xfId="0" applyFont="1" applyBorder="1" applyAlignment="1">
      <alignment horizontal="right" vertical="center" wrapText="1"/>
    </xf>
    <xf numFmtId="3" fontId="6" fillId="0" borderId="17" xfId="0" applyNumberFormat="1" applyFont="1" applyBorder="1" applyAlignment="1">
      <alignment horizontal="right" vertical="center"/>
    </xf>
    <xf numFmtId="3" fontId="6" fillId="0" borderId="20" xfId="0" applyNumberFormat="1" applyFont="1" applyBorder="1" applyAlignment="1">
      <alignment horizontal="right" vertical="center"/>
    </xf>
    <xf numFmtId="0" fontId="7" fillId="0" borderId="16" xfId="49" applyFont="1" applyBorder="1" applyAlignment="1">
      <alignment horizontal="right" vertical="center" wrapText="1"/>
    </xf>
    <xf numFmtId="0" fontId="6" fillId="0" borderId="17" xfId="0" applyFont="1" applyBorder="1" applyAlignment="1">
      <alignment horizontal="right" vertical="center" wrapText="1"/>
    </xf>
    <xf numFmtId="4" fontId="6" fillId="0" borderId="17" xfId="0" applyNumberFormat="1" applyFont="1" applyBorder="1" applyAlignment="1">
      <alignment horizontal="right" vertical="center"/>
    </xf>
    <xf numFmtId="4" fontId="6" fillId="0" borderId="20" xfId="0" applyNumberFormat="1" applyFont="1" applyBorder="1" applyAlignment="1">
      <alignment horizontal="right" vertical="center"/>
    </xf>
    <xf numFmtId="10" fontId="1" fillId="0" borderId="18" xfId="3" applyNumberFormat="1" applyFont="1" applyFill="1" applyBorder="1" applyAlignment="1">
      <alignment horizontal="right" vertical="center"/>
    </xf>
    <xf numFmtId="10" fontId="1" fillId="0" borderId="19" xfId="3" applyNumberFormat="1" applyFont="1" applyFill="1" applyBorder="1" applyAlignment="1">
      <alignment horizontal="right" vertical="center"/>
    </xf>
    <xf numFmtId="178" fontId="1" fillId="0" borderId="18" xfId="1" applyNumberFormat="1" applyFont="1" applyFill="1" applyBorder="1" applyAlignment="1">
      <alignment vertical="center"/>
    </xf>
    <xf numFmtId="178" fontId="1" fillId="0" borderId="19" xfId="1" applyNumberFormat="1" applyFont="1" applyFill="1" applyBorder="1" applyAlignment="1">
      <alignment vertical="center"/>
    </xf>
    <xf numFmtId="0" fontId="1" fillId="0" borderId="12" xfId="0" applyFont="1" applyBorder="1" applyAlignment="1" quotePrefix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e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92"/>
  <sheetViews>
    <sheetView tabSelected="1" topLeftCell="D1" workbookViewId="0">
      <selection activeCell="H1" sqref="H1"/>
    </sheetView>
  </sheetViews>
  <sheetFormatPr defaultColWidth="9" defaultRowHeight="10.85"/>
  <cols>
    <col min="1" max="1" width="40.6666666666667" style="2" customWidth="1"/>
    <col min="2" max="2" width="71.8833333333333" style="2" customWidth="1"/>
    <col min="3" max="3" width="17.6666666666667" style="1" customWidth="1"/>
    <col min="4" max="4" width="21.775" style="2" customWidth="1"/>
    <col min="5" max="5" width="23.5583333333333" style="2" customWidth="1"/>
    <col min="6" max="6" width="32.4416666666667" style="2" customWidth="1"/>
    <col min="7" max="7" width="21.4416666666667" style="2" customWidth="1"/>
    <col min="8" max="8" width="21.5583333333333" style="1" customWidth="1"/>
    <col min="9" max="9" width="21" style="2" customWidth="1"/>
    <col min="10" max="10" width="16.6666666666667" style="2" customWidth="1"/>
    <col min="11" max="11" width="13" style="1" customWidth="1"/>
    <col min="12" max="13" width="48.6666666666667" style="2" customWidth="1"/>
    <col min="14" max="15" width="12.6666666666667" style="1" customWidth="1"/>
    <col min="16" max="16" width="18.225" style="1" customWidth="1"/>
    <col min="17" max="18" width="15.225" style="1" customWidth="1"/>
    <col min="19" max="19" width="126.558333333333" style="2" customWidth="1"/>
    <col min="20" max="29" width="19.5583333333333" style="2" customWidth="1"/>
    <col min="30" max="30" width="24.6666666666667" style="2" customWidth="1"/>
    <col min="31" max="31" width="23.3333333333333" style="2" customWidth="1"/>
    <col min="32" max="32" width="22.5583333333333" style="2" customWidth="1"/>
    <col min="33" max="33" width="14.775" style="1" customWidth="1"/>
    <col min="34" max="34" width="14.1083333333333" style="1" customWidth="1"/>
    <col min="35" max="35" width="15.4416666666667" style="1" customWidth="1"/>
    <col min="36" max="36" width="13.225" style="2" customWidth="1"/>
    <col min="37" max="37" width="13.4416666666667" style="2" customWidth="1"/>
    <col min="38" max="39" width="13.8833333333333" style="2" customWidth="1"/>
    <col min="40" max="40" width="14.3333333333333" style="2" customWidth="1"/>
    <col min="41" max="41" width="15.225" style="2" customWidth="1"/>
    <col min="42" max="42" width="14.5583333333333" style="2" customWidth="1"/>
    <col min="43" max="43" width="15.4416666666667" style="2" customWidth="1"/>
    <col min="44" max="44" width="15.775" style="2" customWidth="1"/>
    <col min="45" max="45" width="14.8833333333333" style="2" customWidth="1"/>
    <col min="46" max="46" width="14.3333333333333" style="2" customWidth="1"/>
    <col min="47" max="47" width="15.5583333333333" style="2" customWidth="1"/>
    <col min="48" max="16384" width="8.88333333333333" style="2"/>
  </cols>
  <sheetData>
    <row r="1" s="1" customFormat="1" ht="44.25" spans="1:47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4" t="s">
        <v>6</v>
      </c>
      <c r="H1" s="7" t="s">
        <v>7</v>
      </c>
      <c r="I1" s="5" t="s">
        <v>8</v>
      </c>
      <c r="J1" s="29" t="s">
        <v>9</v>
      </c>
      <c r="K1" s="30" t="s">
        <v>10</v>
      </c>
      <c r="L1" s="31" t="s">
        <v>11</v>
      </c>
      <c r="M1" s="30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53" t="s">
        <v>17</v>
      </c>
      <c r="T1" s="54" t="s">
        <v>18</v>
      </c>
      <c r="U1" s="55" t="s">
        <v>19</v>
      </c>
      <c r="V1" s="56" t="s">
        <v>20</v>
      </c>
      <c r="W1" s="57" t="s">
        <v>21</v>
      </c>
      <c r="X1" s="55" t="s">
        <v>22</v>
      </c>
      <c r="Y1" s="55" t="s">
        <v>23</v>
      </c>
      <c r="Z1" s="56" t="s">
        <v>24</v>
      </c>
      <c r="AA1" s="54" t="s">
        <v>25</v>
      </c>
      <c r="AB1" s="55" t="s">
        <v>26</v>
      </c>
      <c r="AC1" s="56" t="s">
        <v>27</v>
      </c>
      <c r="AD1" s="54" t="s">
        <v>28</v>
      </c>
      <c r="AE1" s="55" t="s">
        <v>29</v>
      </c>
      <c r="AF1" s="56" t="s">
        <v>30</v>
      </c>
      <c r="AG1" s="79" t="s">
        <v>31</v>
      </c>
      <c r="AH1" s="79" t="s">
        <v>32</v>
      </c>
      <c r="AI1" s="80" t="s">
        <v>33</v>
      </c>
      <c r="AJ1" s="81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92" t="s">
        <v>39</v>
      </c>
      <c r="AP1" s="81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92" t="s">
        <v>45</v>
      </c>
    </row>
    <row r="2" ht="10.9" spans="1:47">
      <c r="A2" s="8" t="s">
        <v>46</v>
      </c>
      <c r="B2" s="9" t="s">
        <v>47</v>
      </c>
      <c r="C2" s="10" t="s">
        <v>48</v>
      </c>
      <c r="D2" s="11" t="s">
        <v>49</v>
      </c>
      <c r="E2" s="11" t="s">
        <v>50</v>
      </c>
      <c r="F2" s="12" t="s">
        <v>51</v>
      </c>
      <c r="G2" s="13" t="s">
        <v>52</v>
      </c>
      <c r="H2" s="14">
        <v>27505</v>
      </c>
      <c r="I2" s="33">
        <v>72441</v>
      </c>
      <c r="J2" s="34">
        <v>26</v>
      </c>
      <c r="K2" s="35">
        <v>1</v>
      </c>
      <c r="L2" s="36" t="s">
        <v>53</v>
      </c>
      <c r="M2" s="9"/>
      <c r="N2" s="37" t="s">
        <v>54</v>
      </c>
      <c r="O2" s="37"/>
      <c r="P2" s="38"/>
      <c r="Q2" s="38"/>
      <c r="R2" s="38"/>
      <c r="S2" s="58" t="s">
        <v>55</v>
      </c>
      <c r="T2" s="59">
        <v>16.914</v>
      </c>
      <c r="U2" s="60">
        <v>59.62</v>
      </c>
      <c r="V2" s="61">
        <v>18.474</v>
      </c>
      <c r="W2" s="62">
        <v>2061.375</v>
      </c>
      <c r="X2" s="60">
        <v>2184.12</v>
      </c>
      <c r="Y2" s="60">
        <v>2363.977</v>
      </c>
      <c r="Z2" s="61">
        <v>2272.232</v>
      </c>
      <c r="AA2" s="72">
        <v>0.54</v>
      </c>
      <c r="AB2" s="73">
        <v>0.44</v>
      </c>
      <c r="AC2" s="74">
        <v>0.41</v>
      </c>
      <c r="AD2" s="72">
        <v>11.05</v>
      </c>
      <c r="AE2" s="73">
        <v>12.73</v>
      </c>
      <c r="AF2" s="74">
        <v>14.06</v>
      </c>
      <c r="AG2" s="82">
        <f t="shared" ref="AG2:AI13" si="0">T2/((X2+W2)/2)</f>
        <v>0.00796797546575841</v>
      </c>
      <c r="AH2" s="82">
        <f t="shared" si="0"/>
        <v>0.0262175586844344</v>
      </c>
      <c r="AI2" s="83">
        <f t="shared" si="0"/>
        <v>0.00796944227492764</v>
      </c>
      <c r="AJ2" s="84"/>
      <c r="AK2" s="85"/>
      <c r="AL2" s="85"/>
      <c r="AM2" s="85"/>
      <c r="AN2" s="85"/>
      <c r="AO2" s="93"/>
      <c r="AP2" s="85"/>
      <c r="AQ2" s="85"/>
      <c r="AR2" s="85"/>
      <c r="AS2" s="85"/>
      <c r="AT2" s="85"/>
      <c r="AU2" s="93"/>
    </row>
    <row r="3" ht="10.9" spans="1:47">
      <c r="A3" s="15" t="s">
        <v>56</v>
      </c>
      <c r="B3" s="2" t="s">
        <v>57</v>
      </c>
      <c r="C3" s="16" t="s">
        <v>58</v>
      </c>
      <c r="D3" s="1" t="s">
        <v>49</v>
      </c>
      <c r="E3" s="1" t="s">
        <v>59</v>
      </c>
      <c r="F3" s="17" t="s">
        <v>60</v>
      </c>
      <c r="G3" s="18" t="s">
        <v>61</v>
      </c>
      <c r="H3" s="19">
        <v>30120</v>
      </c>
      <c r="I3" s="39">
        <v>52000</v>
      </c>
      <c r="J3" s="40">
        <v>20</v>
      </c>
      <c r="K3" s="41">
        <v>1</v>
      </c>
      <c r="L3" s="42" t="s">
        <v>62</v>
      </c>
      <c r="M3" s="43"/>
      <c r="N3" s="44" t="s">
        <v>54</v>
      </c>
      <c r="O3" s="44"/>
      <c r="P3" s="44"/>
      <c r="Q3" s="44"/>
      <c r="R3" s="44"/>
      <c r="S3" s="63" t="s">
        <v>63</v>
      </c>
      <c r="T3" s="64">
        <v>-40.929</v>
      </c>
      <c r="U3" s="65">
        <v>2.58</v>
      </c>
      <c r="V3" s="66">
        <v>23.756</v>
      </c>
      <c r="W3" s="67">
        <v>315.131</v>
      </c>
      <c r="X3" s="65">
        <v>297.355</v>
      </c>
      <c r="Y3" s="65">
        <v>380.149</v>
      </c>
      <c r="Z3" s="66">
        <v>454.551</v>
      </c>
      <c r="AA3" s="75">
        <v>0.68</v>
      </c>
      <c r="AB3" s="76">
        <v>1.24</v>
      </c>
      <c r="AC3" s="77">
        <v>0.68</v>
      </c>
      <c r="AD3" s="75">
        <v>9.95</v>
      </c>
      <c r="AE3" s="76">
        <v>8.46</v>
      </c>
      <c r="AF3" s="77">
        <v>12.3</v>
      </c>
      <c r="AG3" s="86">
        <f t="shared" si="0"/>
        <v>-0.133648769114723</v>
      </c>
      <c r="AH3" s="86">
        <f t="shared" si="0"/>
        <v>0.00761619119591914</v>
      </c>
      <c r="AI3" s="87">
        <f t="shared" si="0"/>
        <v>0.0569210494788547</v>
      </c>
      <c r="AJ3" s="88"/>
      <c r="AK3" s="89">
        <v>15498</v>
      </c>
      <c r="AL3" s="89">
        <v>25375</v>
      </c>
      <c r="AM3" s="89">
        <v>39055</v>
      </c>
      <c r="AN3" s="89">
        <v>37063</v>
      </c>
      <c r="AO3" s="94">
        <v>36687</v>
      </c>
      <c r="AP3" s="90"/>
      <c r="AQ3" s="90"/>
      <c r="AR3" s="90"/>
      <c r="AS3" s="90"/>
      <c r="AT3" s="90"/>
      <c r="AU3" s="95"/>
    </row>
    <row r="4" ht="10.9" spans="1:47">
      <c r="A4" s="15" t="s">
        <v>64</v>
      </c>
      <c r="B4" s="2" t="s">
        <v>65</v>
      </c>
      <c r="C4" s="16" t="s">
        <v>66</v>
      </c>
      <c r="D4" s="1" t="s">
        <v>49</v>
      </c>
      <c r="E4" s="1" t="s">
        <v>50</v>
      </c>
      <c r="F4" s="20" t="s">
        <v>51</v>
      </c>
      <c r="G4" s="18" t="s">
        <v>61</v>
      </c>
      <c r="H4" s="19">
        <v>27363</v>
      </c>
      <c r="I4" s="39">
        <v>50000</v>
      </c>
      <c r="J4" s="40">
        <v>22</v>
      </c>
      <c r="K4" s="41">
        <v>1</v>
      </c>
      <c r="L4" s="42" t="s">
        <v>67</v>
      </c>
      <c r="M4" s="43"/>
      <c r="N4" s="44" t="s">
        <v>54</v>
      </c>
      <c r="O4" s="44"/>
      <c r="P4" s="44"/>
      <c r="Q4" s="44"/>
      <c r="R4" s="44"/>
      <c r="S4" s="42" t="s">
        <v>68</v>
      </c>
      <c r="T4" s="64">
        <v>78.634</v>
      </c>
      <c r="U4" s="65">
        <v>74.304</v>
      </c>
      <c r="V4" s="66">
        <v>44.879</v>
      </c>
      <c r="W4" s="67">
        <v>747.947</v>
      </c>
      <c r="X4" s="65">
        <v>1382.78</v>
      </c>
      <c r="Y4" s="65">
        <v>1379.692</v>
      </c>
      <c r="Z4" s="66">
        <v>1425.583</v>
      </c>
      <c r="AA4" s="75">
        <v>0.93</v>
      </c>
      <c r="AB4" s="76">
        <v>0.89</v>
      </c>
      <c r="AC4" s="77">
        <v>1.12</v>
      </c>
      <c r="AD4" s="75">
        <v>67.43</v>
      </c>
      <c r="AE4" s="76">
        <v>68.61</v>
      </c>
      <c r="AF4" s="77">
        <v>69.55</v>
      </c>
      <c r="AG4" s="86">
        <f t="shared" si="0"/>
        <v>0.0738095495105661</v>
      </c>
      <c r="AH4" s="86">
        <f t="shared" si="0"/>
        <v>0.0537952963867145</v>
      </c>
      <c r="AI4" s="87">
        <f t="shared" si="0"/>
        <v>0.0319961501100605</v>
      </c>
      <c r="AJ4" s="88"/>
      <c r="AK4" s="90"/>
      <c r="AL4" s="90"/>
      <c r="AM4" s="90"/>
      <c r="AN4" s="90"/>
      <c r="AO4" s="95"/>
      <c r="AP4" s="90"/>
      <c r="AQ4" s="90"/>
      <c r="AR4" s="90"/>
      <c r="AS4" s="90"/>
      <c r="AT4" s="90"/>
      <c r="AU4" s="95"/>
    </row>
    <row r="5" ht="10.9" spans="1:47">
      <c r="A5" s="15" t="s">
        <v>69</v>
      </c>
      <c r="B5" s="2" t="s">
        <v>70</v>
      </c>
      <c r="C5" s="16" t="s">
        <v>71</v>
      </c>
      <c r="D5" s="1" t="s">
        <v>49</v>
      </c>
      <c r="E5" s="1" t="s">
        <v>50</v>
      </c>
      <c r="F5" s="20" t="s">
        <v>51</v>
      </c>
      <c r="G5" s="2" t="s">
        <v>72</v>
      </c>
      <c r="H5" s="19">
        <v>24101</v>
      </c>
      <c r="I5" s="39">
        <v>450000</v>
      </c>
      <c r="J5" s="40">
        <v>37</v>
      </c>
      <c r="K5" s="41">
        <v>1</v>
      </c>
      <c r="L5" s="42" t="s">
        <v>73</v>
      </c>
      <c r="M5" s="43"/>
      <c r="N5" s="44"/>
      <c r="O5" s="44"/>
      <c r="P5" s="44" t="s">
        <v>54</v>
      </c>
      <c r="Q5" s="44"/>
      <c r="R5" s="44"/>
      <c r="S5" s="42" t="s">
        <v>74</v>
      </c>
      <c r="T5" s="64">
        <v>-185.28</v>
      </c>
      <c r="U5" s="65">
        <v>-784.011</v>
      </c>
      <c r="V5" s="66">
        <v>44.041</v>
      </c>
      <c r="W5" s="68" t="s">
        <v>75</v>
      </c>
      <c r="X5" s="65">
        <v>11025.85</v>
      </c>
      <c r="Y5" s="65">
        <v>13633.933</v>
      </c>
      <c r="Z5" s="66">
        <v>13912.685</v>
      </c>
      <c r="AA5" s="75">
        <v>0.91</v>
      </c>
      <c r="AB5" s="76">
        <v>0.73</v>
      </c>
      <c r="AC5" s="77">
        <v>1.3</v>
      </c>
      <c r="AD5" s="75">
        <v>57.15</v>
      </c>
      <c r="AE5" s="76">
        <v>66.22</v>
      </c>
      <c r="AF5" s="77">
        <v>65.21</v>
      </c>
      <c r="AG5" s="86" t="s">
        <v>75</v>
      </c>
      <c r="AH5" s="86">
        <f t="shared" si="0"/>
        <v>-0.0635862043068262</v>
      </c>
      <c r="AI5" s="87">
        <f t="shared" si="0"/>
        <v>0.0031975613122453</v>
      </c>
      <c r="AJ5" s="88"/>
      <c r="AK5" s="90"/>
      <c r="AL5" s="90"/>
      <c r="AM5" s="90"/>
      <c r="AN5" s="90"/>
      <c r="AO5" s="95"/>
      <c r="AP5" s="90"/>
      <c r="AQ5" s="90"/>
      <c r="AR5" s="90"/>
      <c r="AS5" s="90"/>
      <c r="AT5" s="90"/>
      <c r="AU5" s="95"/>
    </row>
    <row r="6" ht="10.9" spans="1:47">
      <c r="A6" s="15" t="s">
        <v>76</v>
      </c>
      <c r="B6" s="2" t="s">
        <v>77</v>
      </c>
      <c r="C6" s="16" t="s">
        <v>78</v>
      </c>
      <c r="D6" s="1" t="s">
        <v>79</v>
      </c>
      <c r="E6" s="1" t="s">
        <v>80</v>
      </c>
      <c r="F6" s="20" t="s">
        <v>81</v>
      </c>
      <c r="G6" s="2" t="s">
        <v>72</v>
      </c>
      <c r="H6" s="19">
        <v>10136</v>
      </c>
      <c r="I6" s="39">
        <v>1100000</v>
      </c>
      <c r="J6" s="40">
        <v>350</v>
      </c>
      <c r="K6" s="41">
        <v>1</v>
      </c>
      <c r="L6" s="42" t="s">
        <v>82</v>
      </c>
      <c r="M6" s="43"/>
      <c r="N6" s="44"/>
      <c r="O6" s="44"/>
      <c r="P6" s="44" t="s">
        <v>54</v>
      </c>
      <c r="Q6" s="44"/>
      <c r="R6" s="44"/>
      <c r="S6" s="42" t="s">
        <v>83</v>
      </c>
      <c r="T6" s="64">
        <v>-5073.355</v>
      </c>
      <c r="U6" s="65">
        <v>3182.494</v>
      </c>
      <c r="V6" s="66">
        <v>7549.981</v>
      </c>
      <c r="W6" s="67">
        <v>316072.273</v>
      </c>
      <c r="X6" s="65">
        <v>326956.249</v>
      </c>
      <c r="Y6" s="65">
        <v>347262.834</v>
      </c>
      <c r="Z6" s="66">
        <v>346946.098</v>
      </c>
      <c r="AA6" s="75">
        <v>0.44</v>
      </c>
      <c r="AB6" s="76">
        <v>0.82</v>
      </c>
      <c r="AC6" s="77">
        <v>0.48</v>
      </c>
      <c r="AD6" s="75">
        <v>56.26</v>
      </c>
      <c r="AE6" s="76">
        <v>53.96</v>
      </c>
      <c r="AF6" s="77">
        <v>55.31</v>
      </c>
      <c r="AG6" s="86">
        <f t="shared" ref="AG6:AG13" si="1">T6/((X6+W6)/2)</f>
        <v>-0.0157795644405335</v>
      </c>
      <c r="AH6" s="86">
        <f t="shared" si="0"/>
        <v>0.00944053373820035</v>
      </c>
      <c r="AI6" s="87">
        <f t="shared" si="0"/>
        <v>0.0217513219780929</v>
      </c>
      <c r="AJ6" s="88"/>
      <c r="AK6" s="90"/>
      <c r="AL6" s="90"/>
      <c r="AM6" s="90"/>
      <c r="AN6" s="90"/>
      <c r="AO6" s="95"/>
      <c r="AP6" s="90"/>
      <c r="AQ6" s="90"/>
      <c r="AR6" s="90"/>
      <c r="AS6" s="90"/>
      <c r="AT6" s="90"/>
      <c r="AU6" s="95"/>
    </row>
    <row r="7" ht="21.75" spans="1:47">
      <c r="A7" s="15" t="s">
        <v>84</v>
      </c>
      <c r="B7" s="21" t="s">
        <v>85</v>
      </c>
      <c r="C7" s="16" t="s">
        <v>86</v>
      </c>
      <c r="D7" s="1" t="s">
        <v>79</v>
      </c>
      <c r="E7" s="1" t="s">
        <v>87</v>
      </c>
      <c r="F7" s="20" t="s">
        <v>88</v>
      </c>
      <c r="G7" s="2" t="s">
        <v>72</v>
      </c>
      <c r="H7" s="19">
        <v>25879</v>
      </c>
      <c r="I7" s="39">
        <v>7000000</v>
      </c>
      <c r="J7" s="40">
        <v>175</v>
      </c>
      <c r="K7" s="41">
        <v>1</v>
      </c>
      <c r="L7" s="42" t="s">
        <v>89</v>
      </c>
      <c r="M7" s="43"/>
      <c r="N7" s="44"/>
      <c r="O7" s="44"/>
      <c r="P7" s="44"/>
      <c r="Q7" s="44"/>
      <c r="R7" s="44" t="s">
        <v>54</v>
      </c>
      <c r="S7" s="42" t="s">
        <v>90</v>
      </c>
      <c r="T7" s="64">
        <v>13397.425</v>
      </c>
      <c r="U7" s="65">
        <v>12311.074</v>
      </c>
      <c r="V7" s="66">
        <v>12001.304</v>
      </c>
      <c r="W7" s="67">
        <v>143245.889</v>
      </c>
      <c r="X7" s="65">
        <v>277791.509</v>
      </c>
      <c r="Y7" s="65">
        <v>290205.326</v>
      </c>
      <c r="Z7" s="66">
        <v>299282.112</v>
      </c>
      <c r="AA7" s="75">
        <v>0.78</v>
      </c>
      <c r="AB7" s="76">
        <v>0.95</v>
      </c>
      <c r="AC7" s="77">
        <v>1.01</v>
      </c>
      <c r="AD7" s="75">
        <v>78.25</v>
      </c>
      <c r="AE7" s="76">
        <v>76.27</v>
      </c>
      <c r="AF7" s="77">
        <v>73.87</v>
      </c>
      <c r="AG7" s="86">
        <f t="shared" si="1"/>
        <v>0.0636400712318671</v>
      </c>
      <c r="AH7" s="86">
        <f t="shared" si="0"/>
        <v>0.0433490936617631</v>
      </c>
      <c r="AI7" s="87">
        <f t="shared" si="0"/>
        <v>0.0407177599601368</v>
      </c>
      <c r="AJ7" s="88"/>
      <c r="AK7" s="90"/>
      <c r="AL7" s="90"/>
      <c r="AM7" s="90"/>
      <c r="AN7" s="90"/>
      <c r="AO7" s="95"/>
      <c r="AP7" s="90"/>
      <c r="AQ7" s="90"/>
      <c r="AR7" s="90"/>
      <c r="AS7" s="90"/>
      <c r="AT7" s="90"/>
      <c r="AU7" s="95"/>
    </row>
    <row r="8" ht="10.9" spans="1:47">
      <c r="A8" s="15" t="s">
        <v>91</v>
      </c>
      <c r="B8" s="2" t="s">
        <v>92</v>
      </c>
      <c r="C8" s="16" t="s">
        <v>93</v>
      </c>
      <c r="D8" s="1" t="s">
        <v>49</v>
      </c>
      <c r="E8" s="1" t="s">
        <v>50</v>
      </c>
      <c r="F8" s="20" t="s">
        <v>51</v>
      </c>
      <c r="G8" s="18" t="s">
        <v>94</v>
      </c>
      <c r="H8" s="19">
        <v>19260</v>
      </c>
      <c r="I8" s="39">
        <v>4396114</v>
      </c>
      <c r="J8" s="40">
        <v>61</v>
      </c>
      <c r="K8" s="41">
        <v>2</v>
      </c>
      <c r="L8" s="42" t="s">
        <v>95</v>
      </c>
      <c r="M8" s="43"/>
      <c r="N8" s="44" t="s">
        <v>54</v>
      </c>
      <c r="O8" s="44"/>
      <c r="P8" s="44"/>
      <c r="Q8" s="44"/>
      <c r="R8" s="44"/>
      <c r="S8" s="42" t="s">
        <v>96</v>
      </c>
      <c r="T8" s="64">
        <v>-1633.349</v>
      </c>
      <c r="U8" s="65">
        <v>-1348.135</v>
      </c>
      <c r="V8" s="66">
        <v>-610.829</v>
      </c>
      <c r="W8" s="67">
        <v>6843.144</v>
      </c>
      <c r="X8" s="65">
        <v>16966.612</v>
      </c>
      <c r="Y8" s="65">
        <v>16877.493</v>
      </c>
      <c r="Z8" s="66">
        <v>20280.252</v>
      </c>
      <c r="AA8" s="75">
        <v>1.11</v>
      </c>
      <c r="AB8" s="76">
        <v>1.18</v>
      </c>
      <c r="AC8" s="77">
        <v>1.24</v>
      </c>
      <c r="AD8" s="75">
        <v>63.93</v>
      </c>
      <c r="AE8" s="76">
        <v>56.35</v>
      </c>
      <c r="AF8" s="77">
        <v>44.06</v>
      </c>
      <c r="AG8" s="86">
        <f t="shared" si="1"/>
        <v>-0.137199978025814</v>
      </c>
      <c r="AH8" s="86">
        <f t="shared" si="0"/>
        <v>-0.0796673453175967</v>
      </c>
      <c r="AI8" s="87">
        <f t="shared" si="0"/>
        <v>-0.0328776140748046</v>
      </c>
      <c r="AJ8" s="88"/>
      <c r="AK8" s="90"/>
      <c r="AL8" s="90"/>
      <c r="AM8" s="90"/>
      <c r="AN8" s="90"/>
      <c r="AO8" s="95"/>
      <c r="AP8" s="90"/>
      <c r="AQ8" s="90"/>
      <c r="AR8" s="96">
        <v>3797</v>
      </c>
      <c r="AS8" s="96">
        <v>7008</v>
      </c>
      <c r="AT8" s="96">
        <v>9092</v>
      </c>
      <c r="AU8" s="97">
        <v>11388</v>
      </c>
    </row>
    <row r="9" ht="10.9" spans="1:47">
      <c r="A9" s="15" t="s">
        <v>97</v>
      </c>
      <c r="B9" s="21" t="s">
        <v>98</v>
      </c>
      <c r="C9" s="16" t="s">
        <v>99</v>
      </c>
      <c r="D9" s="1" t="s">
        <v>49</v>
      </c>
      <c r="E9" s="1" t="s">
        <v>59</v>
      </c>
      <c r="F9" s="20" t="s">
        <v>60</v>
      </c>
      <c r="G9" s="18" t="s">
        <v>100</v>
      </c>
      <c r="H9" s="19">
        <v>14290</v>
      </c>
      <c r="I9" s="39">
        <v>1000000</v>
      </c>
      <c r="J9" s="40">
        <v>97</v>
      </c>
      <c r="K9" s="41">
        <v>1</v>
      </c>
      <c r="L9" s="42" t="s">
        <v>101</v>
      </c>
      <c r="M9" s="43"/>
      <c r="N9" s="44"/>
      <c r="O9" s="44"/>
      <c r="P9" s="44"/>
      <c r="Q9" s="44"/>
      <c r="R9" s="44" t="s">
        <v>54</v>
      </c>
      <c r="S9" s="42" t="s">
        <v>102</v>
      </c>
      <c r="T9" s="64">
        <v>140.656</v>
      </c>
      <c r="U9" s="65">
        <v>179.665</v>
      </c>
      <c r="V9" s="66">
        <v>1371.107</v>
      </c>
      <c r="W9" s="67">
        <v>1936.957</v>
      </c>
      <c r="X9" s="65">
        <v>1923.523</v>
      </c>
      <c r="Y9" s="65">
        <v>5550.646</v>
      </c>
      <c r="Z9" s="66">
        <v>7863.414</v>
      </c>
      <c r="AA9" s="75">
        <v>4.56</v>
      </c>
      <c r="AB9" s="76">
        <v>1.78</v>
      </c>
      <c r="AC9" s="77">
        <v>1.57</v>
      </c>
      <c r="AD9" s="75">
        <v>72.8</v>
      </c>
      <c r="AE9" s="76">
        <v>60.17</v>
      </c>
      <c r="AF9" s="77">
        <v>59.69</v>
      </c>
      <c r="AG9" s="86">
        <f t="shared" si="1"/>
        <v>0.0728696949602122</v>
      </c>
      <c r="AH9" s="86">
        <f t="shared" si="0"/>
        <v>0.0480762476738217</v>
      </c>
      <c r="AI9" s="87">
        <f t="shared" si="0"/>
        <v>0.204428338623802</v>
      </c>
      <c r="AJ9" s="88"/>
      <c r="AK9" s="90"/>
      <c r="AL9" s="90"/>
      <c r="AM9" s="90"/>
      <c r="AN9" s="90"/>
      <c r="AO9" s="95"/>
      <c r="AP9" s="90"/>
      <c r="AQ9" s="90"/>
      <c r="AR9" s="90"/>
      <c r="AS9" s="96">
        <v>2737</v>
      </c>
      <c r="AT9" s="96">
        <v>4363</v>
      </c>
      <c r="AU9" s="97">
        <v>7007</v>
      </c>
    </row>
    <row r="10" ht="10.9" spans="1:47">
      <c r="A10" s="15" t="s">
        <v>103</v>
      </c>
      <c r="B10" s="2" t="s">
        <v>104</v>
      </c>
      <c r="C10" s="16" t="s">
        <v>105</v>
      </c>
      <c r="D10" s="1" t="s">
        <v>49</v>
      </c>
      <c r="E10" s="1" t="s">
        <v>50</v>
      </c>
      <c r="F10" s="20" t="s">
        <v>51</v>
      </c>
      <c r="G10" s="2" t="s">
        <v>72</v>
      </c>
      <c r="H10" s="19">
        <v>28880</v>
      </c>
      <c r="I10" s="39">
        <v>100000</v>
      </c>
      <c r="J10" s="40">
        <v>22</v>
      </c>
      <c r="K10" s="41">
        <v>1</v>
      </c>
      <c r="L10" s="42" t="s">
        <v>106</v>
      </c>
      <c r="M10" s="43"/>
      <c r="N10" s="44" t="s">
        <v>54</v>
      </c>
      <c r="O10" s="44"/>
      <c r="P10" s="44"/>
      <c r="Q10" s="44"/>
      <c r="R10" s="44"/>
      <c r="S10" s="42" t="s">
        <v>107</v>
      </c>
      <c r="T10" s="64">
        <v>6.962</v>
      </c>
      <c r="U10" s="65">
        <v>-181.711</v>
      </c>
      <c r="V10" s="66">
        <v>47.379</v>
      </c>
      <c r="W10" s="67">
        <v>6022.005</v>
      </c>
      <c r="X10" s="65">
        <v>6020.681</v>
      </c>
      <c r="Y10" s="65">
        <v>5814.054</v>
      </c>
      <c r="Z10" s="66">
        <v>5722.071</v>
      </c>
      <c r="AA10" s="75">
        <v>1.06</v>
      </c>
      <c r="AB10" s="76">
        <v>0.87</v>
      </c>
      <c r="AC10" s="77">
        <v>0.49</v>
      </c>
      <c r="AD10" s="75">
        <v>44.52</v>
      </c>
      <c r="AE10" s="76">
        <v>42.97</v>
      </c>
      <c r="AF10" s="77">
        <v>44.49</v>
      </c>
      <c r="AG10" s="86">
        <f t="shared" si="1"/>
        <v>0.00115622046443792</v>
      </c>
      <c r="AH10" s="86">
        <f t="shared" si="0"/>
        <v>-0.0307080809160492</v>
      </c>
      <c r="AI10" s="87">
        <f t="shared" si="0"/>
        <v>0.00821402333972629</v>
      </c>
      <c r="AJ10" s="88"/>
      <c r="AK10" s="90"/>
      <c r="AL10" s="90"/>
      <c r="AM10" s="90"/>
      <c r="AN10" s="90"/>
      <c r="AO10" s="95"/>
      <c r="AP10" s="90"/>
      <c r="AQ10" s="90"/>
      <c r="AR10" s="90"/>
      <c r="AS10" s="90"/>
      <c r="AT10" s="90"/>
      <c r="AU10" s="95"/>
    </row>
    <row r="11" ht="10.9" spans="1:47">
      <c r="A11" s="15" t="s">
        <v>108</v>
      </c>
      <c r="B11" s="2" t="s">
        <v>109</v>
      </c>
      <c r="C11" s="16" t="s">
        <v>110</v>
      </c>
      <c r="D11" s="1" t="s">
        <v>49</v>
      </c>
      <c r="E11" s="1" t="s">
        <v>50</v>
      </c>
      <c r="F11" s="20" t="s">
        <v>51</v>
      </c>
      <c r="G11" s="2" t="s">
        <v>94</v>
      </c>
      <c r="H11" s="19">
        <v>24495</v>
      </c>
      <c r="I11" s="39">
        <v>500000</v>
      </c>
      <c r="J11" s="40">
        <v>11</v>
      </c>
      <c r="K11" s="41">
        <v>1</v>
      </c>
      <c r="L11" s="42" t="s">
        <v>111</v>
      </c>
      <c r="M11" s="43"/>
      <c r="N11" s="44" t="s">
        <v>54</v>
      </c>
      <c r="O11" s="44"/>
      <c r="P11" s="44"/>
      <c r="Q11" s="44"/>
      <c r="R11" s="44"/>
      <c r="S11" s="42" t="s">
        <v>112</v>
      </c>
      <c r="T11" s="64">
        <v>-1.493</v>
      </c>
      <c r="U11" s="65">
        <v>1470.222</v>
      </c>
      <c r="V11" s="66">
        <v>4559.986</v>
      </c>
      <c r="W11" s="67">
        <v>6520.76</v>
      </c>
      <c r="X11" s="65">
        <v>5446.043</v>
      </c>
      <c r="Y11" s="65">
        <v>7807.974</v>
      </c>
      <c r="Z11" s="66">
        <v>11361.971</v>
      </c>
      <c r="AA11" s="75">
        <v>0.97</v>
      </c>
      <c r="AB11" s="76">
        <v>1.72</v>
      </c>
      <c r="AC11" s="77">
        <v>2.72</v>
      </c>
      <c r="AD11" s="75">
        <v>63.9</v>
      </c>
      <c r="AE11" s="76">
        <v>63.4</v>
      </c>
      <c r="AF11" s="77">
        <v>70.76</v>
      </c>
      <c r="AG11" s="86">
        <f t="shared" si="1"/>
        <v>-0.000249523619633414</v>
      </c>
      <c r="AH11" s="86">
        <f t="shared" si="0"/>
        <v>0.221853042741684</v>
      </c>
      <c r="AI11" s="87">
        <f t="shared" si="0"/>
        <v>0.475743253306152</v>
      </c>
      <c r="AJ11" s="88"/>
      <c r="AK11" s="90"/>
      <c r="AL11" s="90"/>
      <c r="AM11" s="90"/>
      <c r="AN11" s="90"/>
      <c r="AO11" s="95"/>
      <c r="AP11" s="90"/>
      <c r="AQ11" s="96">
        <v>5848</v>
      </c>
      <c r="AR11" s="96">
        <v>6264</v>
      </c>
      <c r="AS11" s="96">
        <v>7078</v>
      </c>
      <c r="AT11" s="96">
        <v>7991</v>
      </c>
      <c r="AU11" s="97">
        <v>9038</v>
      </c>
    </row>
    <row r="12" ht="10.9" spans="1:47">
      <c r="A12" s="15" t="s">
        <v>113</v>
      </c>
      <c r="B12" s="2" t="s">
        <v>114</v>
      </c>
      <c r="C12" s="16" t="s">
        <v>115</v>
      </c>
      <c r="D12" s="1" t="s">
        <v>49</v>
      </c>
      <c r="E12" s="1" t="s">
        <v>59</v>
      </c>
      <c r="F12" s="20" t="s">
        <v>60</v>
      </c>
      <c r="G12" s="18" t="s">
        <v>100</v>
      </c>
      <c r="H12" s="19">
        <v>28915</v>
      </c>
      <c r="I12" s="39">
        <v>56000</v>
      </c>
      <c r="J12" s="40">
        <v>27</v>
      </c>
      <c r="K12" s="41">
        <v>1</v>
      </c>
      <c r="L12" s="42" t="s">
        <v>116</v>
      </c>
      <c r="M12" s="43"/>
      <c r="N12" s="44"/>
      <c r="O12" s="44"/>
      <c r="P12" s="44"/>
      <c r="Q12" s="44"/>
      <c r="R12" s="44"/>
      <c r="S12" s="42"/>
      <c r="T12" s="64">
        <v>13.075</v>
      </c>
      <c r="U12" s="65">
        <v>-10.036</v>
      </c>
      <c r="V12" s="66">
        <v>-54.173</v>
      </c>
      <c r="W12" s="67">
        <v>644.232</v>
      </c>
      <c r="X12" s="65">
        <v>926.51</v>
      </c>
      <c r="Y12" s="65">
        <v>1055.758</v>
      </c>
      <c r="Z12" s="66">
        <v>982.978</v>
      </c>
      <c r="AA12" s="75">
        <v>1.7</v>
      </c>
      <c r="AB12" s="76">
        <v>1.74</v>
      </c>
      <c r="AC12" s="77">
        <v>1.33</v>
      </c>
      <c r="AD12" s="75">
        <v>23.81</v>
      </c>
      <c r="AE12" s="76">
        <v>15.2</v>
      </c>
      <c r="AF12" s="77">
        <v>10.82</v>
      </c>
      <c r="AG12" s="86">
        <f t="shared" si="1"/>
        <v>0.0166481828333361</v>
      </c>
      <c r="AH12" s="86">
        <f t="shared" si="0"/>
        <v>-0.0101257751222337</v>
      </c>
      <c r="AI12" s="87">
        <f t="shared" si="0"/>
        <v>-0.0531437125748503</v>
      </c>
      <c r="AJ12" s="88"/>
      <c r="AK12" s="90"/>
      <c r="AL12" s="90"/>
      <c r="AM12" s="90"/>
      <c r="AN12" s="90"/>
      <c r="AO12" s="95"/>
      <c r="AP12" s="90"/>
      <c r="AQ12" s="96">
        <v>3087</v>
      </c>
      <c r="AR12" s="96">
        <v>4538</v>
      </c>
      <c r="AS12" s="96">
        <v>6238</v>
      </c>
      <c r="AT12" s="96">
        <v>7530</v>
      </c>
      <c r="AU12" s="97">
        <v>8504</v>
      </c>
    </row>
    <row r="13" ht="10.9" spans="1:47">
      <c r="A13" s="15" t="s">
        <v>117</v>
      </c>
      <c r="B13" s="2" t="s">
        <v>118</v>
      </c>
      <c r="C13" s="16" t="s">
        <v>119</v>
      </c>
      <c r="D13" s="1" t="s">
        <v>79</v>
      </c>
      <c r="E13" s="1" t="s">
        <v>50</v>
      </c>
      <c r="F13" s="20" t="s">
        <v>51</v>
      </c>
      <c r="G13" s="18" t="s">
        <v>120</v>
      </c>
      <c r="H13" s="19">
        <v>9151</v>
      </c>
      <c r="I13" s="39">
        <v>910000</v>
      </c>
      <c r="J13" s="40">
        <v>41</v>
      </c>
      <c r="K13" s="41">
        <v>1</v>
      </c>
      <c r="L13" s="42" t="s">
        <v>121</v>
      </c>
      <c r="M13" s="43"/>
      <c r="N13" s="44" t="s">
        <v>54</v>
      </c>
      <c r="O13" s="44"/>
      <c r="P13" s="44"/>
      <c r="Q13" s="44"/>
      <c r="R13" s="44"/>
      <c r="S13" s="42" t="s">
        <v>122</v>
      </c>
      <c r="T13" s="64">
        <v>-381.287</v>
      </c>
      <c r="U13" s="65">
        <v>156.567</v>
      </c>
      <c r="V13" s="66">
        <v>194.626</v>
      </c>
      <c r="W13" s="67">
        <v>23304.905</v>
      </c>
      <c r="X13" s="65">
        <v>27333.003</v>
      </c>
      <c r="Y13" s="65">
        <v>28454.633</v>
      </c>
      <c r="Z13" s="66">
        <v>28394.703</v>
      </c>
      <c r="AA13" s="75">
        <v>0.09</v>
      </c>
      <c r="AB13" s="76">
        <v>0.54</v>
      </c>
      <c r="AC13" s="77">
        <v>0.51</v>
      </c>
      <c r="AD13" s="75">
        <v>69.73</v>
      </c>
      <c r="AE13" s="76">
        <v>67.53</v>
      </c>
      <c r="AF13" s="77">
        <v>68.36</v>
      </c>
      <c r="AG13" s="86">
        <f t="shared" si="1"/>
        <v>-0.0150593503981247</v>
      </c>
      <c r="AH13" s="86">
        <f t="shared" si="0"/>
        <v>0.0056129641342035</v>
      </c>
      <c r="AI13" s="87">
        <f t="shared" si="0"/>
        <v>0.0068470808524483</v>
      </c>
      <c r="AJ13" s="88"/>
      <c r="AK13" s="89">
        <v>24157</v>
      </c>
      <c r="AL13" s="89">
        <v>27067</v>
      </c>
      <c r="AM13" s="89">
        <v>28404</v>
      </c>
      <c r="AN13" s="89">
        <v>28418</v>
      </c>
      <c r="AO13" s="94">
        <v>33604</v>
      </c>
      <c r="AP13" s="90"/>
      <c r="AQ13" s="90"/>
      <c r="AR13" s="90"/>
      <c r="AS13" s="90"/>
      <c r="AT13" s="90"/>
      <c r="AU13" s="95"/>
    </row>
    <row r="14" ht="10.9" spans="1:47">
      <c r="A14" s="15" t="s">
        <v>123</v>
      </c>
      <c r="B14" s="2" t="s">
        <v>124</v>
      </c>
      <c r="C14" s="16" t="s">
        <v>125</v>
      </c>
      <c r="D14" s="1" t="s">
        <v>49</v>
      </c>
      <c r="E14" s="1" t="s">
        <v>59</v>
      </c>
      <c r="F14" s="20" t="s">
        <v>60</v>
      </c>
      <c r="G14" s="18" t="s">
        <v>52</v>
      </c>
      <c r="H14" s="19">
        <v>33604</v>
      </c>
      <c r="I14" s="39">
        <v>76500</v>
      </c>
      <c r="J14" s="40">
        <v>15</v>
      </c>
      <c r="K14" s="41">
        <v>2</v>
      </c>
      <c r="L14" s="42" t="s">
        <v>126</v>
      </c>
      <c r="M14" s="43"/>
      <c r="N14" s="44"/>
      <c r="O14" s="44"/>
      <c r="P14" s="44"/>
      <c r="Q14" s="44"/>
      <c r="R14" s="44"/>
      <c r="S14" s="42"/>
      <c r="T14" s="64">
        <v>85.464</v>
      </c>
      <c r="U14" s="65">
        <v>262.068</v>
      </c>
      <c r="V14" s="66">
        <v>192.309</v>
      </c>
      <c r="W14" s="67">
        <v>728.032</v>
      </c>
      <c r="X14" s="65">
        <v>638.716</v>
      </c>
      <c r="Y14" s="65">
        <v>1103.291</v>
      </c>
      <c r="Z14" s="66">
        <v>2037.081</v>
      </c>
      <c r="AA14" s="75">
        <v>1.7</v>
      </c>
      <c r="AB14" s="76">
        <v>2.13</v>
      </c>
      <c r="AC14" s="77">
        <v>0.99</v>
      </c>
      <c r="AD14" s="75">
        <v>56.23</v>
      </c>
      <c r="AE14" s="76">
        <v>56.3</v>
      </c>
      <c r="AF14" s="77">
        <v>24.75</v>
      </c>
      <c r="AG14" s="86">
        <f t="shared" ref="AG14:AI18" si="2">T14/((X14+W14)/2)</f>
        <v>0.125061825588916</v>
      </c>
      <c r="AH14" s="86">
        <f t="shared" si="2"/>
        <v>0.300880536071325</v>
      </c>
      <c r="AI14" s="87">
        <f t="shared" si="2"/>
        <v>0.122475299104692</v>
      </c>
      <c r="AJ14" s="88"/>
      <c r="AK14" s="90"/>
      <c r="AL14" s="90"/>
      <c r="AM14" s="90"/>
      <c r="AN14" s="90"/>
      <c r="AO14" s="95"/>
      <c r="AP14" s="90"/>
      <c r="AQ14" s="90"/>
      <c r="AR14" s="90"/>
      <c r="AS14" s="90"/>
      <c r="AT14" s="90"/>
      <c r="AU14" s="95"/>
    </row>
    <row r="15" ht="10.9" spans="1:47">
      <c r="A15" s="15" t="s">
        <v>127</v>
      </c>
      <c r="B15" s="2" t="s">
        <v>128</v>
      </c>
      <c r="C15" s="16" t="s">
        <v>129</v>
      </c>
      <c r="D15" s="1" t="s">
        <v>49</v>
      </c>
      <c r="E15" s="1" t="s">
        <v>50</v>
      </c>
      <c r="F15" s="20" t="s">
        <v>51</v>
      </c>
      <c r="G15" s="2" t="s">
        <v>72</v>
      </c>
      <c r="H15" s="19">
        <v>29140</v>
      </c>
      <c r="I15" s="39">
        <v>10000</v>
      </c>
      <c r="J15" s="40">
        <v>28</v>
      </c>
      <c r="K15" s="41">
        <v>1</v>
      </c>
      <c r="L15" s="42" t="s">
        <v>130</v>
      </c>
      <c r="M15" s="43"/>
      <c r="N15" s="44" t="s">
        <v>54</v>
      </c>
      <c r="O15" s="44"/>
      <c r="P15" s="44"/>
      <c r="Q15" s="44"/>
      <c r="R15" s="44"/>
      <c r="S15" s="42" t="s">
        <v>131</v>
      </c>
      <c r="T15" s="64">
        <v>-205.25</v>
      </c>
      <c r="U15" s="65">
        <v>263.578</v>
      </c>
      <c r="V15" s="66">
        <v>30.934</v>
      </c>
      <c r="W15" s="67">
        <v>6453.304</v>
      </c>
      <c r="X15" s="65">
        <v>12878.868</v>
      </c>
      <c r="Y15" s="65">
        <v>13305.898</v>
      </c>
      <c r="Z15" s="66">
        <v>13405.057</v>
      </c>
      <c r="AA15" s="75">
        <v>2.47</v>
      </c>
      <c r="AB15" s="76">
        <v>2.24</v>
      </c>
      <c r="AC15" s="77">
        <v>1.13</v>
      </c>
      <c r="AD15" s="75">
        <v>89.97</v>
      </c>
      <c r="AE15" s="76">
        <v>89.07</v>
      </c>
      <c r="AF15" s="77">
        <v>88.64</v>
      </c>
      <c r="AG15" s="86">
        <f t="shared" si="2"/>
        <v>-0.0212340341271534</v>
      </c>
      <c r="AH15" s="86">
        <f t="shared" si="2"/>
        <v>0.0201321638696332</v>
      </c>
      <c r="AI15" s="87">
        <f t="shared" si="2"/>
        <v>0.00231620322073846</v>
      </c>
      <c r="AJ15" s="88"/>
      <c r="AK15" s="90"/>
      <c r="AL15" s="90"/>
      <c r="AM15" s="90"/>
      <c r="AN15" s="90"/>
      <c r="AO15" s="95"/>
      <c r="AP15" s="90"/>
      <c r="AQ15" s="90"/>
      <c r="AR15" s="90"/>
      <c r="AS15" s="90"/>
      <c r="AT15" s="90"/>
      <c r="AU15" s="95"/>
    </row>
    <row r="16" ht="10.9" spans="1:47">
      <c r="A16" s="15" t="s">
        <v>132</v>
      </c>
      <c r="B16" s="2" t="s">
        <v>133</v>
      </c>
      <c r="C16" s="16" t="s">
        <v>134</v>
      </c>
      <c r="D16" s="1" t="s">
        <v>49</v>
      </c>
      <c r="E16" s="1" t="s">
        <v>59</v>
      </c>
      <c r="F16" s="20" t="s">
        <v>60</v>
      </c>
      <c r="G16" s="18" t="s">
        <v>135</v>
      </c>
      <c r="H16" s="19">
        <v>32509</v>
      </c>
      <c r="I16" s="39">
        <v>20000</v>
      </c>
      <c r="J16" s="40">
        <v>5</v>
      </c>
      <c r="K16" s="41">
        <v>1</v>
      </c>
      <c r="L16" s="42" t="s">
        <v>136</v>
      </c>
      <c r="M16" s="43"/>
      <c r="N16" s="44"/>
      <c r="O16" s="44"/>
      <c r="P16" s="44" t="s">
        <v>54</v>
      </c>
      <c r="Q16" s="44" t="s">
        <v>54</v>
      </c>
      <c r="R16" s="44"/>
      <c r="S16" s="42" t="s">
        <v>137</v>
      </c>
      <c r="T16" s="64">
        <v>-68.859</v>
      </c>
      <c r="U16" s="65">
        <v>14.865</v>
      </c>
      <c r="V16" s="66">
        <v>37.018</v>
      </c>
      <c r="W16" s="67">
        <v>260.872</v>
      </c>
      <c r="X16" s="65">
        <v>185.523</v>
      </c>
      <c r="Y16" s="65">
        <v>210.303</v>
      </c>
      <c r="Z16" s="66">
        <v>290.997</v>
      </c>
      <c r="AA16" s="75">
        <v>0.72</v>
      </c>
      <c r="AB16" s="76">
        <v>1.15</v>
      </c>
      <c r="AC16" s="77">
        <v>1.14</v>
      </c>
      <c r="AD16" s="75">
        <v>14.53</v>
      </c>
      <c r="AE16" s="76">
        <v>19.89</v>
      </c>
      <c r="AF16" s="77">
        <v>27.1</v>
      </c>
      <c r="AG16" s="86">
        <f t="shared" si="2"/>
        <v>-0.308511520066309</v>
      </c>
      <c r="AH16" s="86">
        <f t="shared" si="2"/>
        <v>0.0751087599096573</v>
      </c>
      <c r="AI16" s="87">
        <f t="shared" si="2"/>
        <v>0.147688011170956</v>
      </c>
      <c r="AJ16" s="88"/>
      <c r="AK16" s="90"/>
      <c r="AL16" s="90"/>
      <c r="AM16" s="90"/>
      <c r="AN16" s="90"/>
      <c r="AO16" s="95"/>
      <c r="AP16" s="90"/>
      <c r="AQ16" s="90"/>
      <c r="AR16" s="90"/>
      <c r="AS16" s="90"/>
      <c r="AT16" s="90"/>
      <c r="AU16" s="95"/>
    </row>
    <row r="17" ht="10.9" spans="1:47">
      <c r="A17" s="15" t="s">
        <v>138</v>
      </c>
      <c r="B17" s="2" t="s">
        <v>139</v>
      </c>
      <c r="C17" s="16" t="s">
        <v>140</v>
      </c>
      <c r="D17" s="1" t="s">
        <v>49</v>
      </c>
      <c r="E17" s="1" t="s">
        <v>50</v>
      </c>
      <c r="F17" s="20" t="s">
        <v>51</v>
      </c>
      <c r="G17" s="2" t="s">
        <v>72</v>
      </c>
      <c r="H17" s="19">
        <v>33843</v>
      </c>
      <c r="I17" s="39">
        <v>121000</v>
      </c>
      <c r="J17" s="40">
        <v>34</v>
      </c>
      <c r="K17" s="41">
        <v>1</v>
      </c>
      <c r="L17" s="42" t="s">
        <v>141</v>
      </c>
      <c r="M17" s="43"/>
      <c r="N17" s="44" t="s">
        <v>54</v>
      </c>
      <c r="O17" s="44"/>
      <c r="P17" s="44"/>
      <c r="Q17" s="44"/>
      <c r="R17" s="44"/>
      <c r="S17" s="42" t="s">
        <v>142</v>
      </c>
      <c r="T17" s="64">
        <v>-109.589</v>
      </c>
      <c r="U17" s="65">
        <v>119.284</v>
      </c>
      <c r="V17" s="66">
        <v>239.456</v>
      </c>
      <c r="W17" s="67">
        <v>11952.19</v>
      </c>
      <c r="X17" s="65">
        <v>29375.056</v>
      </c>
      <c r="Y17" s="65">
        <v>30475.168</v>
      </c>
      <c r="Z17" s="66">
        <v>29311.341</v>
      </c>
      <c r="AA17" s="75">
        <v>0.64</v>
      </c>
      <c r="AB17" s="76">
        <v>1.62</v>
      </c>
      <c r="AC17" s="77">
        <v>0.98</v>
      </c>
      <c r="AD17" s="75">
        <v>89.86</v>
      </c>
      <c r="AE17" s="76">
        <v>87.01</v>
      </c>
      <c r="AF17" s="77">
        <v>91.28</v>
      </c>
      <c r="AG17" s="86">
        <f t="shared" si="2"/>
        <v>-0.00530347461333378</v>
      </c>
      <c r="AH17" s="86">
        <f t="shared" si="2"/>
        <v>0.0039860836611071</v>
      </c>
      <c r="AI17" s="87">
        <f t="shared" si="2"/>
        <v>0.00801036902823679</v>
      </c>
      <c r="AJ17" s="88"/>
      <c r="AK17" s="90"/>
      <c r="AL17" s="90"/>
      <c r="AM17" s="90"/>
      <c r="AN17" s="90"/>
      <c r="AO17" s="95"/>
      <c r="AP17" s="90"/>
      <c r="AQ17" s="90"/>
      <c r="AR17" s="90"/>
      <c r="AS17" s="90"/>
      <c r="AT17" s="90"/>
      <c r="AU17" s="95"/>
    </row>
    <row r="18" ht="21.75" spans="1:47">
      <c r="A18" s="22" t="s">
        <v>143</v>
      </c>
      <c r="B18" s="23" t="s">
        <v>144</v>
      </c>
      <c r="C18" s="16" t="s">
        <v>145</v>
      </c>
      <c r="D18" s="1" t="s">
        <v>49</v>
      </c>
      <c r="E18" s="1" t="s">
        <v>146</v>
      </c>
      <c r="F18" s="20" t="s">
        <v>147</v>
      </c>
      <c r="G18" s="24" t="s">
        <v>135</v>
      </c>
      <c r="H18" s="25" t="s">
        <v>148</v>
      </c>
      <c r="I18" s="39">
        <v>1825000</v>
      </c>
      <c r="J18" s="40">
        <v>93</v>
      </c>
      <c r="K18" s="45">
        <v>1</v>
      </c>
      <c r="L18" s="46" t="s">
        <v>149</v>
      </c>
      <c r="M18" s="47"/>
      <c r="N18" s="48"/>
      <c r="O18" s="48" t="s">
        <v>54</v>
      </c>
      <c r="P18" s="44"/>
      <c r="Q18" s="44"/>
      <c r="R18" s="44"/>
      <c r="S18" s="42" t="s">
        <v>150</v>
      </c>
      <c r="T18" s="64">
        <v>-231.586</v>
      </c>
      <c r="U18" s="65">
        <v>65.44</v>
      </c>
      <c r="V18" s="66">
        <v>195.259</v>
      </c>
      <c r="W18" s="67">
        <v>7843.713</v>
      </c>
      <c r="X18" s="65">
        <v>9306.58</v>
      </c>
      <c r="Y18" s="65">
        <v>12687.675</v>
      </c>
      <c r="Z18" s="66">
        <v>16897.227</v>
      </c>
      <c r="AA18" s="75">
        <v>1.03</v>
      </c>
      <c r="AB18" s="76">
        <v>1.59</v>
      </c>
      <c r="AC18" s="77">
        <v>1.66</v>
      </c>
      <c r="AD18" s="75">
        <v>43.99</v>
      </c>
      <c r="AE18" s="76">
        <v>32.79</v>
      </c>
      <c r="AF18" s="77">
        <v>25.77</v>
      </c>
      <c r="AG18" s="86">
        <f t="shared" si="2"/>
        <v>-0.0270066523061734</v>
      </c>
      <c r="AH18" s="86">
        <f t="shared" si="2"/>
        <v>0.00595064483884542</v>
      </c>
      <c r="AI18" s="87">
        <f t="shared" si="2"/>
        <v>0.013199908520907</v>
      </c>
      <c r="AJ18" s="88"/>
      <c r="AK18" s="89">
        <v>14574</v>
      </c>
      <c r="AL18" s="89">
        <v>13611</v>
      </c>
      <c r="AM18" s="89">
        <v>13696</v>
      </c>
      <c r="AN18" s="89">
        <v>14072</v>
      </c>
      <c r="AO18" s="94">
        <v>14077</v>
      </c>
      <c r="AP18" s="90"/>
      <c r="AQ18" s="90"/>
      <c r="AR18" s="90"/>
      <c r="AS18" s="90"/>
      <c r="AT18" s="90"/>
      <c r="AU18" s="95"/>
    </row>
    <row r="19" ht="10.9" spans="1:47">
      <c r="A19" s="22" t="s">
        <v>151</v>
      </c>
      <c r="B19" s="23" t="s">
        <v>152</v>
      </c>
      <c r="C19" s="16" t="s">
        <v>153</v>
      </c>
      <c r="D19" s="1" t="s">
        <v>49</v>
      </c>
      <c r="E19" s="1" t="s">
        <v>59</v>
      </c>
      <c r="F19" s="20" t="s">
        <v>60</v>
      </c>
      <c r="G19" s="24" t="s">
        <v>154</v>
      </c>
      <c r="H19" s="25">
        <v>33850</v>
      </c>
      <c r="I19" s="39">
        <v>10000</v>
      </c>
      <c r="J19" s="40">
        <v>8</v>
      </c>
      <c r="K19" s="45">
        <v>1</v>
      </c>
      <c r="L19" s="46" t="s">
        <v>155</v>
      </c>
      <c r="M19" s="47"/>
      <c r="N19" s="48"/>
      <c r="O19" s="48"/>
      <c r="P19" s="44"/>
      <c r="Q19" s="44" t="s">
        <v>54</v>
      </c>
      <c r="R19" s="44"/>
      <c r="S19" s="69" t="s">
        <v>156</v>
      </c>
      <c r="T19" s="64">
        <v>5.619</v>
      </c>
      <c r="U19" s="65">
        <v>14.861</v>
      </c>
      <c r="V19" s="66">
        <v>15.86</v>
      </c>
      <c r="W19" s="67">
        <v>220.469</v>
      </c>
      <c r="X19" s="65">
        <v>208.259</v>
      </c>
      <c r="Y19" s="65">
        <v>223.596</v>
      </c>
      <c r="Z19" s="66">
        <v>236.02</v>
      </c>
      <c r="AA19" s="75">
        <v>1.33</v>
      </c>
      <c r="AB19" s="76">
        <v>1.26</v>
      </c>
      <c r="AC19" s="77">
        <v>1.67</v>
      </c>
      <c r="AD19" s="75">
        <v>33.33</v>
      </c>
      <c r="AE19" s="76">
        <v>37.69</v>
      </c>
      <c r="AF19" s="77">
        <v>42.43</v>
      </c>
      <c r="AG19" s="86">
        <f t="shared" ref="AG19:AI24" si="3">T19/((X19+W19)/2)</f>
        <v>0.0262124237278648</v>
      </c>
      <c r="AH19" s="86">
        <f t="shared" si="3"/>
        <v>0.0688240265829966</v>
      </c>
      <c r="AI19" s="87">
        <f t="shared" si="3"/>
        <v>0.0690141335375618</v>
      </c>
      <c r="AJ19" s="88"/>
      <c r="AK19" s="90"/>
      <c r="AL19" s="90"/>
      <c r="AM19" s="90"/>
      <c r="AN19" s="90"/>
      <c r="AO19" s="95"/>
      <c r="AP19" s="90"/>
      <c r="AQ19" s="90"/>
      <c r="AR19" s="90"/>
      <c r="AS19" s="90"/>
      <c r="AT19" s="90"/>
      <c r="AU19" s="95"/>
    </row>
    <row r="20" ht="10.9" spans="1:47">
      <c r="A20" s="15" t="s">
        <v>157</v>
      </c>
      <c r="B20" s="2" t="s">
        <v>158</v>
      </c>
      <c r="C20" s="16" t="s">
        <v>159</v>
      </c>
      <c r="D20" s="1" t="s">
        <v>49</v>
      </c>
      <c r="E20" s="1" t="s">
        <v>59</v>
      </c>
      <c r="F20" s="20" t="s">
        <v>60</v>
      </c>
      <c r="G20" s="18" t="s">
        <v>100</v>
      </c>
      <c r="H20" s="19">
        <v>31047</v>
      </c>
      <c r="I20" s="39">
        <v>30000</v>
      </c>
      <c r="J20" s="40">
        <v>13</v>
      </c>
      <c r="K20" s="41">
        <v>2</v>
      </c>
      <c r="L20" s="42" t="s">
        <v>160</v>
      </c>
      <c r="M20" s="43"/>
      <c r="N20" s="44"/>
      <c r="O20" s="44"/>
      <c r="P20" s="44" t="s">
        <v>54</v>
      </c>
      <c r="Q20" s="44"/>
      <c r="R20" s="44"/>
      <c r="S20" s="42" t="s">
        <v>161</v>
      </c>
      <c r="T20" s="64">
        <v>5.372</v>
      </c>
      <c r="U20" s="65">
        <v>18.299</v>
      </c>
      <c r="V20" s="66">
        <v>8.533</v>
      </c>
      <c r="W20" s="67">
        <v>729.785</v>
      </c>
      <c r="X20" s="65">
        <v>790.964</v>
      </c>
      <c r="Y20" s="65">
        <v>1013.236</v>
      </c>
      <c r="Z20" s="66">
        <v>1014.103</v>
      </c>
      <c r="AA20" s="75">
        <v>0.46</v>
      </c>
      <c r="AB20" s="76">
        <v>1.84</v>
      </c>
      <c r="AC20" s="77">
        <v>1.47</v>
      </c>
      <c r="AD20" s="75">
        <v>-6.87</v>
      </c>
      <c r="AE20" s="76">
        <v>10.26</v>
      </c>
      <c r="AF20" s="77">
        <v>11.09</v>
      </c>
      <c r="AG20" s="86">
        <f t="shared" si="3"/>
        <v>0.00706493971062943</v>
      </c>
      <c r="AH20" s="86">
        <f t="shared" si="3"/>
        <v>0.0202848908103314</v>
      </c>
      <c r="AI20" s="87">
        <f t="shared" si="3"/>
        <v>0.00841793109095223</v>
      </c>
      <c r="AJ20" s="88"/>
      <c r="AK20" s="90"/>
      <c r="AL20" s="89">
        <v>9871</v>
      </c>
      <c r="AM20" s="89">
        <v>12220</v>
      </c>
      <c r="AN20" s="89">
        <v>14084</v>
      </c>
      <c r="AO20" s="94">
        <v>15090</v>
      </c>
      <c r="AP20" s="90"/>
      <c r="AQ20" s="90"/>
      <c r="AR20" s="90"/>
      <c r="AS20" s="90"/>
      <c r="AT20" s="90"/>
      <c r="AU20" s="95"/>
    </row>
    <row r="21" ht="10.9" spans="1:47">
      <c r="A21" s="22" t="s">
        <v>162</v>
      </c>
      <c r="B21" s="23" t="s">
        <v>163</v>
      </c>
      <c r="C21" s="16" t="s">
        <v>164</v>
      </c>
      <c r="D21" s="1" t="s">
        <v>49</v>
      </c>
      <c r="E21" s="1" t="s">
        <v>59</v>
      </c>
      <c r="F21" s="20" t="s">
        <v>60</v>
      </c>
      <c r="G21" s="24" t="s">
        <v>165</v>
      </c>
      <c r="H21" s="25">
        <v>31299</v>
      </c>
      <c r="I21" s="39">
        <v>1240000</v>
      </c>
      <c r="J21" s="40">
        <v>10</v>
      </c>
      <c r="K21" s="45">
        <v>1</v>
      </c>
      <c r="L21" s="46" t="s">
        <v>166</v>
      </c>
      <c r="M21" s="47"/>
      <c r="N21" s="48"/>
      <c r="O21" s="48"/>
      <c r="P21" s="44"/>
      <c r="Q21" s="44"/>
      <c r="R21" s="44"/>
      <c r="S21" s="42"/>
      <c r="T21" s="64">
        <v>-30.919</v>
      </c>
      <c r="U21" s="65">
        <v>-7.031</v>
      </c>
      <c r="V21" s="66">
        <v>-57.654</v>
      </c>
      <c r="W21" s="67">
        <v>1074.293</v>
      </c>
      <c r="X21" s="65">
        <v>1111.792</v>
      </c>
      <c r="Y21" s="65">
        <v>1100.669</v>
      </c>
      <c r="Z21" s="66">
        <v>1143.536</v>
      </c>
      <c r="AA21" s="75">
        <v>0.12</v>
      </c>
      <c r="AB21" s="76">
        <v>0.11</v>
      </c>
      <c r="AC21" s="77">
        <v>0.22</v>
      </c>
      <c r="AD21" s="75">
        <v>64.81</v>
      </c>
      <c r="AE21" s="76">
        <v>64.83</v>
      </c>
      <c r="AF21" s="77">
        <v>57.36</v>
      </c>
      <c r="AG21" s="86">
        <f t="shared" si="3"/>
        <v>-0.0282870977112052</v>
      </c>
      <c r="AH21" s="86">
        <f t="shared" si="3"/>
        <v>-0.00635581824945163</v>
      </c>
      <c r="AI21" s="87">
        <f t="shared" si="3"/>
        <v>-0.0513803329018517</v>
      </c>
      <c r="AJ21" s="88"/>
      <c r="AK21" s="90"/>
      <c r="AL21" s="90"/>
      <c r="AM21" s="90"/>
      <c r="AN21" s="90"/>
      <c r="AO21" s="95"/>
      <c r="AP21" s="90"/>
      <c r="AQ21" s="90"/>
      <c r="AR21" s="90"/>
      <c r="AS21" s="90"/>
      <c r="AT21" s="90"/>
      <c r="AU21" s="95"/>
    </row>
    <row r="22" ht="10.9" spans="1:47">
      <c r="A22" s="15" t="s">
        <v>167</v>
      </c>
      <c r="B22" s="2" t="s">
        <v>168</v>
      </c>
      <c r="C22" s="16" t="s">
        <v>169</v>
      </c>
      <c r="D22" s="1" t="s">
        <v>49</v>
      </c>
      <c r="E22" s="1" t="s">
        <v>50</v>
      </c>
      <c r="F22" s="20" t="s">
        <v>51</v>
      </c>
      <c r="G22" s="18" t="s">
        <v>154</v>
      </c>
      <c r="H22" s="19">
        <v>32509</v>
      </c>
      <c r="I22" s="39">
        <v>202800</v>
      </c>
      <c r="J22" s="40">
        <v>309</v>
      </c>
      <c r="K22" s="41">
        <v>3</v>
      </c>
      <c r="L22" s="42" t="s">
        <v>170</v>
      </c>
      <c r="M22" s="43"/>
      <c r="N22" s="44" t="s">
        <v>54</v>
      </c>
      <c r="O22" s="44"/>
      <c r="P22" s="44"/>
      <c r="Q22" s="44"/>
      <c r="R22" s="44"/>
      <c r="S22" s="42" t="s">
        <v>171</v>
      </c>
      <c r="T22" s="64">
        <v>-66.527</v>
      </c>
      <c r="U22" s="65">
        <v>-23.251</v>
      </c>
      <c r="V22" s="66">
        <v>441.775</v>
      </c>
      <c r="W22" s="67">
        <v>17752.287</v>
      </c>
      <c r="X22" s="65">
        <v>12905.875</v>
      </c>
      <c r="Y22" s="65">
        <v>13982.962</v>
      </c>
      <c r="Z22" s="66">
        <v>25140.494</v>
      </c>
      <c r="AA22" s="75">
        <v>1.36</v>
      </c>
      <c r="AB22" s="76">
        <v>1.18</v>
      </c>
      <c r="AC22" s="77">
        <v>1.1</v>
      </c>
      <c r="AD22" s="75">
        <v>4.18</v>
      </c>
      <c r="AE22" s="76">
        <v>3.7</v>
      </c>
      <c r="AF22" s="77">
        <v>3.81</v>
      </c>
      <c r="AG22" s="86">
        <f t="shared" si="3"/>
        <v>-0.00433992096460316</v>
      </c>
      <c r="AH22" s="86">
        <f t="shared" si="3"/>
        <v>-0.00172941656048568</v>
      </c>
      <c r="AI22" s="87">
        <f t="shared" si="3"/>
        <v>0.0225836388278173</v>
      </c>
      <c r="AJ22" s="88"/>
      <c r="AK22" s="89">
        <v>212233</v>
      </c>
      <c r="AL22" s="89">
        <v>224745</v>
      </c>
      <c r="AM22" s="89">
        <v>226823</v>
      </c>
      <c r="AN22" s="89">
        <v>228959</v>
      </c>
      <c r="AO22" s="94">
        <v>265519</v>
      </c>
      <c r="AP22" s="90"/>
      <c r="AQ22" s="90"/>
      <c r="AR22" s="90"/>
      <c r="AS22" s="90"/>
      <c r="AT22" s="90"/>
      <c r="AU22" s="95"/>
    </row>
    <row r="23" ht="10.9" spans="1:47">
      <c r="A23" s="15" t="s">
        <v>172</v>
      </c>
      <c r="B23" s="2" t="s">
        <v>173</v>
      </c>
      <c r="C23" s="16" t="s">
        <v>174</v>
      </c>
      <c r="D23" s="1" t="s">
        <v>49</v>
      </c>
      <c r="E23" s="1" t="s">
        <v>59</v>
      </c>
      <c r="F23" s="20" t="s">
        <v>60</v>
      </c>
      <c r="G23" s="18" t="s">
        <v>175</v>
      </c>
      <c r="H23" s="19">
        <v>30734</v>
      </c>
      <c r="I23" s="39">
        <v>119000</v>
      </c>
      <c r="J23" s="40">
        <v>49</v>
      </c>
      <c r="K23" s="41">
        <v>2</v>
      </c>
      <c r="L23" s="42" t="s">
        <v>176</v>
      </c>
      <c r="M23" s="43"/>
      <c r="N23" s="44"/>
      <c r="O23" s="44"/>
      <c r="P23" s="44"/>
      <c r="Q23" s="44"/>
      <c r="R23" s="44" t="s">
        <v>54</v>
      </c>
      <c r="S23" s="42" t="s">
        <v>177</v>
      </c>
      <c r="T23" s="64">
        <v>233.587</v>
      </c>
      <c r="U23" s="65">
        <v>111.366</v>
      </c>
      <c r="V23" s="66">
        <v>69.118</v>
      </c>
      <c r="W23" s="67">
        <v>1249.975</v>
      </c>
      <c r="X23" s="65">
        <v>1486.895</v>
      </c>
      <c r="Y23" s="65">
        <v>1411.515</v>
      </c>
      <c r="Z23" s="66">
        <v>1395.003</v>
      </c>
      <c r="AA23" s="75">
        <v>1.76</v>
      </c>
      <c r="AB23" s="76">
        <v>1.78</v>
      </c>
      <c r="AC23" s="77">
        <v>1.8</v>
      </c>
      <c r="AD23" s="75">
        <v>61.24</v>
      </c>
      <c r="AE23" s="76">
        <v>62.12</v>
      </c>
      <c r="AF23" s="77">
        <v>60.64</v>
      </c>
      <c r="AG23" s="86">
        <f t="shared" si="3"/>
        <v>0.170696452516926</v>
      </c>
      <c r="AH23" s="86">
        <f t="shared" si="3"/>
        <v>0.0768462708864515</v>
      </c>
      <c r="AI23" s="87">
        <f t="shared" si="3"/>
        <v>0.0492553406035522</v>
      </c>
      <c r="AJ23" s="88"/>
      <c r="AK23" s="89">
        <v>86791</v>
      </c>
      <c r="AL23" s="89">
        <v>98746</v>
      </c>
      <c r="AM23" s="89">
        <v>106953</v>
      </c>
      <c r="AN23" s="89">
        <v>112664</v>
      </c>
      <c r="AO23" s="94">
        <v>116043</v>
      </c>
      <c r="AP23" s="90"/>
      <c r="AQ23" s="90"/>
      <c r="AR23" s="90"/>
      <c r="AS23" s="90"/>
      <c r="AT23" s="90"/>
      <c r="AU23" s="95"/>
    </row>
    <row r="24" ht="10.9" spans="1:47">
      <c r="A24" s="15" t="s">
        <v>178</v>
      </c>
      <c r="B24" s="2" t="s">
        <v>179</v>
      </c>
      <c r="C24" s="16" t="s">
        <v>180</v>
      </c>
      <c r="D24" s="1" t="s">
        <v>49</v>
      </c>
      <c r="E24" s="1" t="s">
        <v>59</v>
      </c>
      <c r="F24" s="20" t="s">
        <v>60</v>
      </c>
      <c r="G24" s="18" t="s">
        <v>100</v>
      </c>
      <c r="H24" s="19">
        <v>35149</v>
      </c>
      <c r="I24" s="39">
        <v>22000</v>
      </c>
      <c r="J24" s="40">
        <v>16</v>
      </c>
      <c r="K24" s="41">
        <v>2</v>
      </c>
      <c r="L24" s="42" t="s">
        <v>181</v>
      </c>
      <c r="M24" s="43"/>
      <c r="N24" s="44"/>
      <c r="O24" s="44" t="s">
        <v>54</v>
      </c>
      <c r="P24" s="44"/>
      <c r="Q24" s="44"/>
      <c r="R24" s="44"/>
      <c r="S24" s="42" t="s">
        <v>182</v>
      </c>
      <c r="T24" s="64">
        <v>74.604</v>
      </c>
      <c r="U24" s="65">
        <v>47.612</v>
      </c>
      <c r="V24" s="66">
        <v>161.651</v>
      </c>
      <c r="W24" s="67">
        <v>1182.511</v>
      </c>
      <c r="X24" s="65">
        <v>2345.907</v>
      </c>
      <c r="Y24" s="65">
        <v>3737.506</v>
      </c>
      <c r="Z24" s="66">
        <v>4474.227</v>
      </c>
      <c r="AA24" s="75">
        <v>0.13</v>
      </c>
      <c r="AB24" s="76">
        <v>0.06</v>
      </c>
      <c r="AC24" s="77">
        <v>0.19</v>
      </c>
      <c r="AD24" s="75">
        <v>10.36</v>
      </c>
      <c r="AE24" s="76">
        <v>7.77</v>
      </c>
      <c r="AF24" s="77">
        <v>10.11</v>
      </c>
      <c r="AG24" s="86">
        <f t="shared" si="3"/>
        <v>0.0422875067523179</v>
      </c>
      <c r="AH24" s="86">
        <f t="shared" si="3"/>
        <v>0.015653055283276</v>
      </c>
      <c r="AI24" s="87">
        <f t="shared" si="3"/>
        <v>0.0393707394042159</v>
      </c>
      <c r="AJ24" s="88"/>
      <c r="AK24" s="90"/>
      <c r="AL24" s="90"/>
      <c r="AM24" s="90"/>
      <c r="AN24" s="90"/>
      <c r="AO24" s="95"/>
      <c r="AP24" s="90"/>
      <c r="AQ24" s="96">
        <v>7997</v>
      </c>
      <c r="AR24" s="96">
        <v>10377</v>
      </c>
      <c r="AS24" s="96">
        <v>13935</v>
      </c>
      <c r="AT24" s="96">
        <v>27892</v>
      </c>
      <c r="AU24" s="97">
        <v>32872</v>
      </c>
    </row>
    <row r="25" ht="10.9" spans="1:47">
      <c r="A25" s="22" t="s">
        <v>183</v>
      </c>
      <c r="B25" s="23" t="s">
        <v>184</v>
      </c>
      <c r="C25" s="16" t="s">
        <v>185</v>
      </c>
      <c r="D25" s="1" t="s">
        <v>49</v>
      </c>
      <c r="E25" s="1" t="s">
        <v>59</v>
      </c>
      <c r="F25" s="20" t="s">
        <v>60</v>
      </c>
      <c r="G25" s="24" t="s">
        <v>186</v>
      </c>
      <c r="H25" s="25" t="s">
        <v>187</v>
      </c>
      <c r="I25" s="39">
        <v>100000</v>
      </c>
      <c r="J25" s="40">
        <v>8</v>
      </c>
      <c r="K25" s="45">
        <v>1</v>
      </c>
      <c r="L25" s="46" t="s">
        <v>188</v>
      </c>
      <c r="M25" s="47"/>
      <c r="N25" s="48" t="s">
        <v>54</v>
      </c>
      <c r="O25" s="48"/>
      <c r="P25" s="44"/>
      <c r="Q25" s="44"/>
      <c r="R25" s="44"/>
      <c r="S25" s="42" t="s">
        <v>189</v>
      </c>
      <c r="T25" s="64">
        <v>42.331</v>
      </c>
      <c r="U25" s="65">
        <v>115.394</v>
      </c>
      <c r="V25" s="66">
        <v>88.15</v>
      </c>
      <c r="W25" s="67">
        <v>1052.392</v>
      </c>
      <c r="X25" s="65">
        <v>974.946</v>
      </c>
      <c r="Y25" s="65">
        <v>1075.836</v>
      </c>
      <c r="Z25" s="66">
        <v>1013.973</v>
      </c>
      <c r="AA25" s="75">
        <v>0.43</v>
      </c>
      <c r="AB25" s="76">
        <v>0.68</v>
      </c>
      <c r="AC25" s="77">
        <v>0.66</v>
      </c>
      <c r="AD25" s="75">
        <v>40.4</v>
      </c>
      <c r="AE25" s="76">
        <v>45</v>
      </c>
      <c r="AF25" s="77">
        <v>47.48</v>
      </c>
      <c r="AG25" s="86">
        <f t="shared" ref="AG25:AI33" si="4">T25/((X25+W25)/2)</f>
        <v>0.0417601800982372</v>
      </c>
      <c r="AH25" s="86">
        <f t="shared" si="4"/>
        <v>0.112536583605668</v>
      </c>
      <c r="AI25" s="87">
        <f t="shared" si="4"/>
        <v>0.0843617766025508</v>
      </c>
      <c r="AJ25" s="88"/>
      <c r="AK25" s="90"/>
      <c r="AL25" s="90"/>
      <c r="AM25" s="90"/>
      <c r="AN25" s="90"/>
      <c r="AO25" s="95"/>
      <c r="AP25" s="90"/>
      <c r="AQ25" s="90"/>
      <c r="AR25" s="90"/>
      <c r="AS25" s="90"/>
      <c r="AT25" s="90"/>
      <c r="AU25" s="95"/>
    </row>
    <row r="26" ht="10.9" spans="1:47">
      <c r="A26" s="15" t="s">
        <v>190</v>
      </c>
      <c r="B26" s="2" t="s">
        <v>191</v>
      </c>
      <c r="C26" s="16" t="s">
        <v>192</v>
      </c>
      <c r="D26" s="1" t="s">
        <v>79</v>
      </c>
      <c r="E26" s="1" t="s">
        <v>50</v>
      </c>
      <c r="F26" s="20" t="s">
        <v>51</v>
      </c>
      <c r="G26" s="18" t="s">
        <v>94</v>
      </c>
      <c r="H26" s="19">
        <v>29356</v>
      </c>
      <c r="I26" s="39">
        <v>1032720</v>
      </c>
      <c r="J26" s="40">
        <v>126</v>
      </c>
      <c r="K26" s="41">
        <v>1</v>
      </c>
      <c r="L26" s="42" t="s">
        <v>193</v>
      </c>
      <c r="M26" s="43"/>
      <c r="N26" s="44" t="s">
        <v>54</v>
      </c>
      <c r="O26" s="44"/>
      <c r="P26" s="44"/>
      <c r="Q26" s="44"/>
      <c r="R26" s="44"/>
      <c r="S26" s="42" t="s">
        <v>194</v>
      </c>
      <c r="T26" s="64">
        <v>-721.797</v>
      </c>
      <c r="U26" s="65">
        <v>1420.428</v>
      </c>
      <c r="V26" s="66">
        <v>6188.539</v>
      </c>
      <c r="W26" s="67">
        <v>10964.375</v>
      </c>
      <c r="X26" s="65">
        <v>10490.35</v>
      </c>
      <c r="Y26" s="65">
        <v>56214.413</v>
      </c>
      <c r="Z26" s="66">
        <v>61296.009</v>
      </c>
      <c r="AA26" s="75">
        <v>3.67</v>
      </c>
      <c r="AB26" s="76">
        <v>1.7</v>
      </c>
      <c r="AC26" s="77">
        <v>3.01</v>
      </c>
      <c r="AD26" s="75">
        <v>75.58</v>
      </c>
      <c r="AE26" s="76">
        <v>89.72</v>
      </c>
      <c r="AF26" s="77">
        <v>90.06</v>
      </c>
      <c r="AG26" s="86">
        <f t="shared" si="4"/>
        <v>-0.0672855979277292</v>
      </c>
      <c r="AH26" s="86">
        <f t="shared" si="4"/>
        <v>0.0425885030128958</v>
      </c>
      <c r="AI26" s="87">
        <f t="shared" si="4"/>
        <v>0.105327491718139</v>
      </c>
      <c r="AJ26" s="88"/>
      <c r="AK26" s="90"/>
      <c r="AL26" s="90"/>
      <c r="AM26" s="90"/>
      <c r="AN26" s="90"/>
      <c r="AO26" s="95"/>
      <c r="AP26" s="90"/>
      <c r="AQ26" s="96">
        <v>45524</v>
      </c>
      <c r="AR26" s="96">
        <v>65911</v>
      </c>
      <c r="AS26" s="96">
        <v>136495</v>
      </c>
      <c r="AT26" s="96">
        <v>165776</v>
      </c>
      <c r="AU26" s="97">
        <v>177972</v>
      </c>
    </row>
    <row r="27" ht="10.9" spans="1:47">
      <c r="A27" s="15" t="s">
        <v>195</v>
      </c>
      <c r="B27" s="2" t="s">
        <v>196</v>
      </c>
      <c r="C27" s="16" t="s">
        <v>197</v>
      </c>
      <c r="D27" s="1" t="s">
        <v>49</v>
      </c>
      <c r="E27" s="1" t="s">
        <v>59</v>
      </c>
      <c r="F27" s="20" t="s">
        <v>60</v>
      </c>
      <c r="G27" s="18" t="s">
        <v>186</v>
      </c>
      <c r="H27" s="19">
        <v>29952</v>
      </c>
      <c r="I27" s="39">
        <v>50000</v>
      </c>
      <c r="J27" s="40">
        <v>17</v>
      </c>
      <c r="K27" s="41">
        <v>2</v>
      </c>
      <c r="L27" s="42" t="s">
        <v>198</v>
      </c>
      <c r="M27" s="43"/>
      <c r="N27" s="44"/>
      <c r="O27" s="44"/>
      <c r="P27" s="44"/>
      <c r="Q27" s="44"/>
      <c r="R27" s="44"/>
      <c r="S27" s="42"/>
      <c r="T27" s="64">
        <v>-73.119</v>
      </c>
      <c r="U27" s="65">
        <v>21.964</v>
      </c>
      <c r="V27" s="66">
        <v>-7.213</v>
      </c>
      <c r="W27" s="67">
        <v>550.098</v>
      </c>
      <c r="X27" s="65">
        <v>549.322</v>
      </c>
      <c r="Y27" s="65">
        <v>617.96</v>
      </c>
      <c r="Z27" s="66">
        <v>675.55</v>
      </c>
      <c r="AA27" s="75">
        <v>1.7</v>
      </c>
      <c r="AB27" s="76">
        <v>1.68</v>
      </c>
      <c r="AC27" s="77">
        <v>0.91</v>
      </c>
      <c r="AD27" s="75">
        <v>22.2</v>
      </c>
      <c r="AE27" s="76">
        <v>23.28</v>
      </c>
      <c r="AF27" s="77">
        <v>12.77</v>
      </c>
      <c r="AG27" s="86">
        <f t="shared" si="4"/>
        <v>-0.133013770897382</v>
      </c>
      <c r="AH27" s="86">
        <f t="shared" si="4"/>
        <v>0.0376327228553169</v>
      </c>
      <c r="AI27" s="87">
        <f t="shared" si="4"/>
        <v>-0.0111526002891358</v>
      </c>
      <c r="AJ27" s="88"/>
      <c r="AK27" s="90"/>
      <c r="AL27" s="90"/>
      <c r="AM27" s="90"/>
      <c r="AN27" s="90"/>
      <c r="AO27" s="95"/>
      <c r="AP27" s="90"/>
      <c r="AQ27" s="90"/>
      <c r="AR27" s="90"/>
      <c r="AS27" s="90"/>
      <c r="AT27" s="90"/>
      <c r="AU27" s="95"/>
    </row>
    <row r="28" ht="10.9" spans="1:47">
      <c r="A28" s="15" t="s">
        <v>199</v>
      </c>
      <c r="B28" s="2" t="s">
        <v>200</v>
      </c>
      <c r="C28" s="16" t="s">
        <v>201</v>
      </c>
      <c r="D28" s="1" t="s">
        <v>49</v>
      </c>
      <c r="E28" s="1" t="s">
        <v>202</v>
      </c>
      <c r="F28" s="20" t="s">
        <v>203</v>
      </c>
      <c r="G28" s="18" t="s">
        <v>100</v>
      </c>
      <c r="H28" s="19">
        <v>37671</v>
      </c>
      <c r="I28" s="39">
        <v>3066511</v>
      </c>
      <c r="J28" s="40">
        <v>118</v>
      </c>
      <c r="K28" s="41">
        <v>1</v>
      </c>
      <c r="L28" s="42" t="s">
        <v>204</v>
      </c>
      <c r="M28" s="43"/>
      <c r="N28" s="44" t="s">
        <v>54</v>
      </c>
      <c r="O28" s="44"/>
      <c r="P28" s="44"/>
      <c r="Q28" s="44"/>
      <c r="R28" s="44"/>
      <c r="S28" s="42" t="s">
        <v>205</v>
      </c>
      <c r="T28" s="64">
        <v>-3979.302</v>
      </c>
      <c r="U28" s="65">
        <v>-505.303</v>
      </c>
      <c r="V28" s="66">
        <v>119.314</v>
      </c>
      <c r="W28" s="67">
        <v>53852.972</v>
      </c>
      <c r="X28" s="65">
        <v>51407.122</v>
      </c>
      <c r="Y28" s="65">
        <v>48710.001</v>
      </c>
      <c r="Z28" s="66">
        <v>49099.231</v>
      </c>
      <c r="AA28" s="75">
        <v>1.19</v>
      </c>
      <c r="AB28" s="76">
        <v>1.02</v>
      </c>
      <c r="AC28" s="77">
        <v>0.89</v>
      </c>
      <c r="AD28" s="75">
        <v>39.8</v>
      </c>
      <c r="AE28" s="76">
        <v>41.15</v>
      </c>
      <c r="AF28" s="77">
        <v>41.49</v>
      </c>
      <c r="AG28" s="86">
        <f t="shared" si="4"/>
        <v>-0.0756089387493802</v>
      </c>
      <c r="AH28" s="86">
        <f t="shared" si="4"/>
        <v>-0.0100942373264162</v>
      </c>
      <c r="AI28" s="87">
        <f t="shared" si="4"/>
        <v>0.00243972879778874</v>
      </c>
      <c r="AJ28" s="88"/>
      <c r="AK28" s="90"/>
      <c r="AL28" s="90"/>
      <c r="AM28" s="90"/>
      <c r="AN28" s="90"/>
      <c r="AO28" s="95"/>
      <c r="AP28" s="90"/>
      <c r="AQ28" s="90"/>
      <c r="AR28" s="90"/>
      <c r="AS28" s="90"/>
      <c r="AT28" s="90"/>
      <c r="AU28" s="95"/>
    </row>
    <row r="29" ht="10.9" spans="1:47">
      <c r="A29" s="15" t="s">
        <v>206</v>
      </c>
      <c r="B29" s="2" t="s">
        <v>207</v>
      </c>
      <c r="C29" s="16" t="s">
        <v>208</v>
      </c>
      <c r="D29" s="1" t="s">
        <v>49</v>
      </c>
      <c r="E29" s="1" t="s">
        <v>59</v>
      </c>
      <c r="F29" s="20" t="s">
        <v>60</v>
      </c>
      <c r="G29" s="18" t="s">
        <v>209</v>
      </c>
      <c r="H29" s="19">
        <v>36650</v>
      </c>
      <c r="I29" s="39">
        <v>10000</v>
      </c>
      <c r="J29" s="40">
        <v>22</v>
      </c>
      <c r="K29" s="41">
        <v>2</v>
      </c>
      <c r="L29" s="42" t="s">
        <v>210</v>
      </c>
      <c r="M29" s="43"/>
      <c r="N29" s="44"/>
      <c r="O29" s="44"/>
      <c r="P29" s="44"/>
      <c r="Q29" s="44"/>
      <c r="R29" s="44"/>
      <c r="S29" s="42" t="s">
        <v>211</v>
      </c>
      <c r="T29" s="64">
        <v>64.131</v>
      </c>
      <c r="U29" s="65">
        <v>143.277</v>
      </c>
      <c r="V29" s="66">
        <v>58.547</v>
      </c>
      <c r="W29" s="67">
        <v>863.946</v>
      </c>
      <c r="X29" s="65">
        <v>913.025</v>
      </c>
      <c r="Y29" s="65">
        <v>1093.112</v>
      </c>
      <c r="Z29" s="66">
        <v>947.569</v>
      </c>
      <c r="AA29" s="75">
        <v>1.59</v>
      </c>
      <c r="AB29" s="76">
        <v>1.67</v>
      </c>
      <c r="AC29" s="77">
        <v>1.2</v>
      </c>
      <c r="AD29" s="75">
        <v>39.63</v>
      </c>
      <c r="AE29" s="76">
        <v>36.58</v>
      </c>
      <c r="AF29" s="77">
        <v>34.31</v>
      </c>
      <c r="AG29" s="86">
        <f t="shared" si="4"/>
        <v>0.072180131245811</v>
      </c>
      <c r="AH29" s="86">
        <f t="shared" si="4"/>
        <v>0.142838699450735</v>
      </c>
      <c r="AI29" s="87">
        <f t="shared" si="4"/>
        <v>0.0573798648588388</v>
      </c>
      <c r="AJ29" s="88"/>
      <c r="AK29" s="90"/>
      <c r="AL29" s="89">
        <v>35343</v>
      </c>
      <c r="AM29" s="89">
        <v>40165</v>
      </c>
      <c r="AN29" s="89">
        <v>44360</v>
      </c>
      <c r="AO29" s="94">
        <v>48264</v>
      </c>
      <c r="AP29" s="90"/>
      <c r="AQ29" s="90"/>
      <c r="AR29" s="90"/>
      <c r="AS29" s="90"/>
      <c r="AT29" s="90"/>
      <c r="AU29" s="95"/>
    </row>
    <row r="30" ht="10.9" spans="1:47">
      <c r="A30" s="15" t="s">
        <v>212</v>
      </c>
      <c r="B30" s="2" t="s">
        <v>213</v>
      </c>
      <c r="C30" s="16" t="s">
        <v>214</v>
      </c>
      <c r="D30" s="1" t="s">
        <v>49</v>
      </c>
      <c r="E30" s="1" t="s">
        <v>59</v>
      </c>
      <c r="F30" s="20" t="s">
        <v>60</v>
      </c>
      <c r="G30" s="18" t="s">
        <v>175</v>
      </c>
      <c r="H30" s="19">
        <v>32827</v>
      </c>
      <c r="I30" s="39">
        <v>41600</v>
      </c>
      <c r="J30" s="40">
        <v>18</v>
      </c>
      <c r="K30" s="41">
        <v>3</v>
      </c>
      <c r="L30" s="42" t="s">
        <v>215</v>
      </c>
      <c r="M30" s="43"/>
      <c r="N30" s="44"/>
      <c r="O30" s="44"/>
      <c r="P30" s="44"/>
      <c r="Q30" s="44"/>
      <c r="R30" s="44"/>
      <c r="S30" s="42"/>
      <c r="T30" s="64">
        <v>353.568</v>
      </c>
      <c r="U30" s="65">
        <v>271.785</v>
      </c>
      <c r="V30" s="66">
        <v>221.745</v>
      </c>
      <c r="W30" s="67">
        <v>1929.93</v>
      </c>
      <c r="X30" s="65">
        <v>2917.108</v>
      </c>
      <c r="Y30" s="65">
        <v>2764.569</v>
      </c>
      <c r="Z30" s="66">
        <v>3055.902</v>
      </c>
      <c r="AA30" s="75">
        <v>4.05</v>
      </c>
      <c r="AB30" s="76">
        <v>2.44</v>
      </c>
      <c r="AC30" s="77">
        <v>5</v>
      </c>
      <c r="AD30" s="75">
        <v>93.57</v>
      </c>
      <c r="AE30" s="76">
        <v>86.86</v>
      </c>
      <c r="AF30" s="77">
        <v>85.84</v>
      </c>
      <c r="AG30" s="86">
        <f t="shared" si="4"/>
        <v>0.145890335499742</v>
      </c>
      <c r="AH30" s="86">
        <f t="shared" si="4"/>
        <v>0.0956706972254847</v>
      </c>
      <c r="AI30" s="87">
        <f t="shared" si="4"/>
        <v>0.0761948646423975</v>
      </c>
      <c r="AJ30" s="88"/>
      <c r="AK30" s="89">
        <v>61092</v>
      </c>
      <c r="AL30" s="89">
        <v>81380</v>
      </c>
      <c r="AM30" s="89">
        <v>95044</v>
      </c>
      <c r="AN30" s="89">
        <v>106393</v>
      </c>
      <c r="AO30" s="94">
        <v>114202</v>
      </c>
      <c r="AP30" s="90"/>
      <c r="AQ30" s="90"/>
      <c r="AR30" s="90"/>
      <c r="AS30" s="90"/>
      <c r="AT30" s="90"/>
      <c r="AU30" s="95"/>
    </row>
    <row r="31" ht="10.9" spans="1:47">
      <c r="A31" s="15" t="s">
        <v>216</v>
      </c>
      <c r="B31" s="2" t="s">
        <v>217</v>
      </c>
      <c r="C31" s="16" t="s">
        <v>218</v>
      </c>
      <c r="D31" s="1" t="s">
        <v>49</v>
      </c>
      <c r="E31" s="1" t="s">
        <v>50</v>
      </c>
      <c r="F31" s="20" t="s">
        <v>51</v>
      </c>
      <c r="G31" s="18" t="s">
        <v>120</v>
      </c>
      <c r="H31" s="19">
        <v>31867</v>
      </c>
      <c r="I31" s="39">
        <v>41280</v>
      </c>
      <c r="J31" s="40">
        <v>11</v>
      </c>
      <c r="K31" s="41">
        <v>1</v>
      </c>
      <c r="L31" s="42" t="s">
        <v>219</v>
      </c>
      <c r="M31" s="43"/>
      <c r="N31" s="44" t="s">
        <v>54</v>
      </c>
      <c r="O31" s="44"/>
      <c r="P31" s="44" t="s">
        <v>54</v>
      </c>
      <c r="Q31" s="44"/>
      <c r="R31" s="44"/>
      <c r="S31" s="42" t="s">
        <v>220</v>
      </c>
      <c r="T31" s="64">
        <v>19.055</v>
      </c>
      <c r="U31" s="65">
        <v>158.484</v>
      </c>
      <c r="V31" s="66">
        <v>145.623</v>
      </c>
      <c r="W31" s="67">
        <v>1832.854</v>
      </c>
      <c r="X31" s="65">
        <v>2923.911</v>
      </c>
      <c r="Y31" s="65">
        <v>2986.262</v>
      </c>
      <c r="Z31" s="66">
        <v>3157.231</v>
      </c>
      <c r="AA31" s="75">
        <v>1.88</v>
      </c>
      <c r="AB31" s="76">
        <v>2.75</v>
      </c>
      <c r="AC31" s="77">
        <v>2.35</v>
      </c>
      <c r="AD31" s="75">
        <v>51.59</v>
      </c>
      <c r="AE31" s="76">
        <v>56.62</v>
      </c>
      <c r="AF31" s="77">
        <v>60.55</v>
      </c>
      <c r="AG31" s="86">
        <f t="shared" si="4"/>
        <v>0.00801174747964215</v>
      </c>
      <c r="AH31" s="86">
        <f t="shared" si="4"/>
        <v>0.0536309174029254</v>
      </c>
      <c r="AI31" s="87">
        <f t="shared" si="4"/>
        <v>0.0474072323350901</v>
      </c>
      <c r="AJ31" s="88"/>
      <c r="AK31" s="90"/>
      <c r="AL31" s="90"/>
      <c r="AM31" s="90"/>
      <c r="AN31" s="90"/>
      <c r="AO31" s="95"/>
      <c r="AP31" s="90"/>
      <c r="AQ31" s="90"/>
      <c r="AR31" s="90"/>
      <c r="AS31" s="90"/>
      <c r="AT31" s="90"/>
      <c r="AU31" s="95"/>
    </row>
    <row r="32" ht="10.9" spans="1:47">
      <c r="A32" s="15" t="s">
        <v>221</v>
      </c>
      <c r="B32" s="2" t="s">
        <v>222</v>
      </c>
      <c r="C32" s="16" t="s">
        <v>223</v>
      </c>
      <c r="D32" s="1" t="s">
        <v>49</v>
      </c>
      <c r="E32" s="1" t="s">
        <v>50</v>
      </c>
      <c r="F32" s="20" t="s">
        <v>51</v>
      </c>
      <c r="G32" s="2" t="s">
        <v>72</v>
      </c>
      <c r="H32" s="19">
        <v>31666</v>
      </c>
      <c r="I32" s="39">
        <v>120000</v>
      </c>
      <c r="J32" s="40">
        <v>83</v>
      </c>
      <c r="K32" s="41">
        <v>1</v>
      </c>
      <c r="L32" s="42" t="s">
        <v>224</v>
      </c>
      <c r="M32" s="43"/>
      <c r="N32" s="44" t="s">
        <v>54</v>
      </c>
      <c r="O32" s="44"/>
      <c r="P32" s="44"/>
      <c r="Q32" s="44"/>
      <c r="R32" s="44"/>
      <c r="S32" s="42" t="s">
        <v>225</v>
      </c>
      <c r="T32" s="64">
        <v>-6.216</v>
      </c>
      <c r="U32" s="65">
        <v>-40.337</v>
      </c>
      <c r="V32" s="66">
        <v>1478.326</v>
      </c>
      <c r="W32" s="67">
        <v>19989.525</v>
      </c>
      <c r="X32" s="65">
        <v>19472.421</v>
      </c>
      <c r="Y32" s="65">
        <v>19206.762</v>
      </c>
      <c r="Z32" s="66">
        <v>20482.765</v>
      </c>
      <c r="AA32" s="75">
        <v>0.39</v>
      </c>
      <c r="AB32" s="76">
        <v>0.64</v>
      </c>
      <c r="AC32" s="77">
        <v>0.77</v>
      </c>
      <c r="AD32" s="75">
        <v>67.54</v>
      </c>
      <c r="AE32" s="76">
        <v>68.26</v>
      </c>
      <c r="AF32" s="77">
        <v>70.78</v>
      </c>
      <c r="AG32" s="86">
        <f t="shared" si="4"/>
        <v>-0.000315037682125458</v>
      </c>
      <c r="AH32" s="86">
        <f t="shared" si="4"/>
        <v>-0.00208572140730067</v>
      </c>
      <c r="AI32" s="87">
        <f t="shared" si="4"/>
        <v>0.0744945133762869</v>
      </c>
      <c r="AJ32" s="88"/>
      <c r="AK32" s="90"/>
      <c r="AL32" s="90"/>
      <c r="AM32" s="90"/>
      <c r="AN32" s="90"/>
      <c r="AO32" s="95"/>
      <c r="AP32" s="90"/>
      <c r="AQ32" s="90"/>
      <c r="AR32" s="90"/>
      <c r="AS32" s="90"/>
      <c r="AT32" s="90"/>
      <c r="AU32" s="95"/>
    </row>
    <row r="33" ht="10.9" spans="1:47">
      <c r="A33" s="15" t="s">
        <v>226</v>
      </c>
      <c r="B33" s="2" t="s">
        <v>227</v>
      </c>
      <c r="C33" s="16" t="s">
        <v>228</v>
      </c>
      <c r="D33" s="1" t="s">
        <v>49</v>
      </c>
      <c r="E33" s="1" t="s">
        <v>50</v>
      </c>
      <c r="F33" s="20" t="s">
        <v>51</v>
      </c>
      <c r="G33" s="2" t="s">
        <v>94</v>
      </c>
      <c r="H33" s="19">
        <v>33604</v>
      </c>
      <c r="I33" s="39">
        <v>104000</v>
      </c>
      <c r="J33" s="40">
        <v>21</v>
      </c>
      <c r="K33" s="41">
        <v>1</v>
      </c>
      <c r="L33" s="42" t="s">
        <v>229</v>
      </c>
      <c r="M33" s="43"/>
      <c r="N33" s="44" t="s">
        <v>54</v>
      </c>
      <c r="O33" s="44"/>
      <c r="P33" s="44"/>
      <c r="Q33" s="44"/>
      <c r="R33" s="44"/>
      <c r="S33" s="42" t="s">
        <v>230</v>
      </c>
      <c r="T33" s="64">
        <v>-150.16</v>
      </c>
      <c r="U33" s="65">
        <v>16.641</v>
      </c>
      <c r="V33" s="66">
        <v>109.073</v>
      </c>
      <c r="W33" s="67">
        <v>6510.659</v>
      </c>
      <c r="X33" s="65">
        <v>6571.025</v>
      </c>
      <c r="Y33" s="65">
        <v>10616.798</v>
      </c>
      <c r="Z33" s="66">
        <v>10490.007</v>
      </c>
      <c r="AA33" s="75">
        <v>1.31</v>
      </c>
      <c r="AB33" s="76">
        <v>1.16</v>
      </c>
      <c r="AC33" s="77">
        <v>0.94</v>
      </c>
      <c r="AD33" s="75">
        <v>44.3</v>
      </c>
      <c r="AE33" s="76">
        <v>64.62</v>
      </c>
      <c r="AF33" s="77">
        <v>66.44</v>
      </c>
      <c r="AG33" s="86">
        <f t="shared" si="4"/>
        <v>-0.0229572889851184</v>
      </c>
      <c r="AH33" s="86">
        <f t="shared" si="4"/>
        <v>0.00193637088303737</v>
      </c>
      <c r="AI33" s="87">
        <f t="shared" si="4"/>
        <v>0.0103353397162669</v>
      </c>
      <c r="AJ33" s="91"/>
      <c r="AK33" s="89">
        <v>3996</v>
      </c>
      <c r="AL33" s="89"/>
      <c r="AM33" s="89"/>
      <c r="AN33" s="89"/>
      <c r="AO33" s="95"/>
      <c r="AP33" s="90"/>
      <c r="AQ33" s="90"/>
      <c r="AR33" s="90"/>
      <c r="AS33" s="90"/>
      <c r="AT33" s="90"/>
      <c r="AU33" s="95"/>
    </row>
    <row r="34" ht="10.9" spans="1:47">
      <c r="A34" s="15" t="s">
        <v>231</v>
      </c>
      <c r="B34" s="2" t="s">
        <v>232</v>
      </c>
      <c r="C34" s="16" t="s">
        <v>233</v>
      </c>
      <c r="D34" s="1" t="s">
        <v>49</v>
      </c>
      <c r="E34" s="1" t="s">
        <v>59</v>
      </c>
      <c r="F34" s="20" t="s">
        <v>60</v>
      </c>
      <c r="G34" s="18" t="s">
        <v>61</v>
      </c>
      <c r="H34" s="19">
        <v>29514</v>
      </c>
      <c r="I34" s="39">
        <v>41600</v>
      </c>
      <c r="J34" s="40">
        <v>9</v>
      </c>
      <c r="K34" s="41">
        <v>1</v>
      </c>
      <c r="L34" s="42" t="s">
        <v>234</v>
      </c>
      <c r="M34" s="43"/>
      <c r="N34" s="44"/>
      <c r="O34" s="44"/>
      <c r="P34" s="44"/>
      <c r="Q34" s="44"/>
      <c r="R34" s="44"/>
      <c r="S34" s="42"/>
      <c r="T34" s="64">
        <v>-13.399</v>
      </c>
      <c r="U34" s="65">
        <v>124.808</v>
      </c>
      <c r="V34" s="66">
        <v>65.988</v>
      </c>
      <c r="W34" s="67">
        <v>223.255</v>
      </c>
      <c r="X34" s="65">
        <v>315.107</v>
      </c>
      <c r="Y34" s="65">
        <v>477.454</v>
      </c>
      <c r="Z34" s="66">
        <v>567.913</v>
      </c>
      <c r="AA34" s="75">
        <v>2.45</v>
      </c>
      <c r="AB34" s="76">
        <v>2.89</v>
      </c>
      <c r="AC34" s="77">
        <v>1.71</v>
      </c>
      <c r="AD34" s="75">
        <v>26.15</v>
      </c>
      <c r="AE34" s="76">
        <v>43.4</v>
      </c>
      <c r="AF34" s="77">
        <v>30.5</v>
      </c>
      <c r="AG34" s="86">
        <f t="shared" ref="AG34:AI35" si="5">T34/((X34+W34)/2)</f>
        <v>-0.0497769159041686</v>
      </c>
      <c r="AH34" s="86">
        <f t="shared" si="5"/>
        <v>0.314948628559821</v>
      </c>
      <c r="AI34" s="87">
        <f t="shared" si="5"/>
        <v>0.126248484981829</v>
      </c>
      <c r="AJ34" s="88"/>
      <c r="AK34" s="90"/>
      <c r="AL34" s="90"/>
      <c r="AM34" s="90"/>
      <c r="AN34" s="90"/>
      <c r="AO34" s="95"/>
      <c r="AP34" s="90"/>
      <c r="AQ34" s="90"/>
      <c r="AR34" s="90"/>
      <c r="AS34" s="90"/>
      <c r="AT34" s="90"/>
      <c r="AU34" s="95"/>
    </row>
    <row r="35" ht="10.9" spans="1:47">
      <c r="A35" s="15" t="s">
        <v>235</v>
      </c>
      <c r="B35" s="2" t="s">
        <v>236</v>
      </c>
      <c r="C35" s="16" t="s">
        <v>237</v>
      </c>
      <c r="D35" s="1" t="s">
        <v>49</v>
      </c>
      <c r="E35" s="1" t="s">
        <v>50</v>
      </c>
      <c r="F35" s="20" t="s">
        <v>51</v>
      </c>
      <c r="G35" s="2" t="s">
        <v>94</v>
      </c>
      <c r="H35" s="19">
        <v>33604</v>
      </c>
      <c r="I35" s="39">
        <v>1300000</v>
      </c>
      <c r="J35" s="40">
        <v>45</v>
      </c>
      <c r="K35" s="41">
        <v>1</v>
      </c>
      <c r="L35" s="42" t="s">
        <v>238</v>
      </c>
      <c r="M35" s="43"/>
      <c r="N35" s="44" t="s">
        <v>54</v>
      </c>
      <c r="O35" s="44"/>
      <c r="P35" s="44"/>
      <c r="Q35" s="44"/>
      <c r="R35" s="44"/>
      <c r="S35" s="42" t="s">
        <v>239</v>
      </c>
      <c r="T35" s="64">
        <v>-139.387</v>
      </c>
      <c r="U35" s="65">
        <v>193.278</v>
      </c>
      <c r="V35" s="66">
        <v>2662.296</v>
      </c>
      <c r="W35" s="67">
        <v>20493.49</v>
      </c>
      <c r="X35" s="65">
        <v>20152.962</v>
      </c>
      <c r="Y35" s="65">
        <v>49380.778</v>
      </c>
      <c r="Z35" s="66">
        <v>52123.343</v>
      </c>
      <c r="AA35" s="75">
        <v>6.4</v>
      </c>
      <c r="AB35" s="76">
        <v>1.75</v>
      </c>
      <c r="AC35" s="77">
        <v>2.68</v>
      </c>
      <c r="AD35" s="75">
        <v>43.93</v>
      </c>
      <c r="AE35" s="76">
        <v>73.1</v>
      </c>
      <c r="AF35" s="77">
        <v>74.58</v>
      </c>
      <c r="AG35" s="86">
        <f t="shared" si="5"/>
        <v>-0.00685850760110624</v>
      </c>
      <c r="AH35" s="86">
        <f t="shared" si="5"/>
        <v>0.0055592579947519</v>
      </c>
      <c r="AI35" s="87">
        <f t="shared" si="5"/>
        <v>0.0524569046807469</v>
      </c>
      <c r="AJ35" s="88"/>
      <c r="AK35" s="90"/>
      <c r="AL35" s="90"/>
      <c r="AM35" s="90"/>
      <c r="AN35" s="90"/>
      <c r="AO35" s="95"/>
      <c r="AP35" s="90"/>
      <c r="AQ35" s="90"/>
      <c r="AR35" s="90"/>
      <c r="AS35" s="90"/>
      <c r="AT35" s="90"/>
      <c r="AU35" s="95"/>
    </row>
    <row r="36" ht="10.9" spans="1:47">
      <c r="A36" s="15" t="s">
        <v>240</v>
      </c>
      <c r="B36" s="2" t="s">
        <v>241</v>
      </c>
      <c r="C36" s="16" t="s">
        <v>242</v>
      </c>
      <c r="D36" s="1" t="s">
        <v>49</v>
      </c>
      <c r="E36" s="1" t="s">
        <v>50</v>
      </c>
      <c r="F36" s="20" t="s">
        <v>51</v>
      </c>
      <c r="G36" s="18" t="s">
        <v>186</v>
      </c>
      <c r="H36" s="19">
        <v>43818</v>
      </c>
      <c r="I36" s="39">
        <v>1000000</v>
      </c>
      <c r="J36" s="40">
        <v>63</v>
      </c>
      <c r="K36" s="41">
        <v>2</v>
      </c>
      <c r="L36" s="42" t="s">
        <v>243</v>
      </c>
      <c r="M36" s="43"/>
      <c r="N36" s="44" t="s">
        <v>54</v>
      </c>
      <c r="O36" s="44"/>
      <c r="P36" s="44"/>
      <c r="Q36" s="44"/>
      <c r="R36" s="44"/>
      <c r="S36" s="42" t="s">
        <v>244</v>
      </c>
      <c r="T36" s="64">
        <v>-383.989</v>
      </c>
      <c r="U36" s="65">
        <v>-876.392</v>
      </c>
      <c r="V36" s="66">
        <v>-647.917</v>
      </c>
      <c r="W36" s="68" t="s">
        <v>75</v>
      </c>
      <c r="X36" s="65">
        <v>13516.618</v>
      </c>
      <c r="Y36" s="65">
        <v>29154.015</v>
      </c>
      <c r="Z36" s="66">
        <v>27718.896</v>
      </c>
      <c r="AA36" s="75">
        <v>2.93</v>
      </c>
      <c r="AB36" s="76">
        <v>0.85</v>
      </c>
      <c r="AC36" s="77">
        <v>0.51</v>
      </c>
      <c r="AD36" s="75">
        <v>82.48</v>
      </c>
      <c r="AE36" s="76">
        <v>35.22</v>
      </c>
      <c r="AF36" s="77">
        <v>34.71</v>
      </c>
      <c r="AG36" s="86" t="s">
        <v>75</v>
      </c>
      <c r="AH36" s="86">
        <f>U36/((Y36+X36)/2)</f>
        <v>-0.0410770564383238</v>
      </c>
      <c r="AI36" s="87">
        <f>V36/((Z36+Y36)/2)</f>
        <v>-0.0227847313811667</v>
      </c>
      <c r="AJ36" s="88"/>
      <c r="AK36" s="90"/>
      <c r="AL36" s="90"/>
      <c r="AM36" s="90"/>
      <c r="AN36" s="90"/>
      <c r="AO36" s="95"/>
      <c r="AP36" s="90"/>
      <c r="AQ36" s="90"/>
      <c r="AR36" s="90"/>
      <c r="AS36" s="90"/>
      <c r="AT36" s="90"/>
      <c r="AU36" s="95"/>
    </row>
    <row r="37" ht="10.9" spans="1:47">
      <c r="A37" s="15" t="s">
        <v>245</v>
      </c>
      <c r="B37" s="2" t="s">
        <v>246</v>
      </c>
      <c r="C37" s="16" t="s">
        <v>247</v>
      </c>
      <c r="D37" s="1" t="s">
        <v>49</v>
      </c>
      <c r="E37" s="1" t="s">
        <v>50</v>
      </c>
      <c r="F37" s="20" t="s">
        <v>51</v>
      </c>
      <c r="G37" s="2" t="s">
        <v>94</v>
      </c>
      <c r="H37" s="19">
        <v>38670</v>
      </c>
      <c r="I37" s="39">
        <v>16000</v>
      </c>
      <c r="J37" s="40">
        <v>67</v>
      </c>
      <c r="K37" s="41">
        <v>1</v>
      </c>
      <c r="L37" s="42" t="s">
        <v>248</v>
      </c>
      <c r="M37" s="43"/>
      <c r="N37" s="44" t="s">
        <v>54</v>
      </c>
      <c r="O37" s="44"/>
      <c r="P37" s="44"/>
      <c r="Q37" s="44"/>
      <c r="R37" s="44"/>
      <c r="S37" s="42" t="s">
        <v>249</v>
      </c>
      <c r="T37" s="64">
        <v>-180.87</v>
      </c>
      <c r="U37" s="65">
        <v>-280.483</v>
      </c>
      <c r="V37" s="66">
        <v>96.989</v>
      </c>
      <c r="W37" s="67">
        <v>2792.589</v>
      </c>
      <c r="X37" s="65">
        <v>3072.012</v>
      </c>
      <c r="Y37" s="65">
        <v>3103.894</v>
      </c>
      <c r="Z37" s="66">
        <v>3543.717</v>
      </c>
      <c r="AA37" s="75">
        <v>0.48</v>
      </c>
      <c r="AB37" s="76">
        <v>0.56</v>
      </c>
      <c r="AC37" s="77">
        <v>0.53</v>
      </c>
      <c r="AD37" s="75">
        <v>1.52</v>
      </c>
      <c r="AE37" s="76">
        <v>-7.53</v>
      </c>
      <c r="AF37" s="77">
        <v>-3.86</v>
      </c>
      <c r="AG37" s="86">
        <f t="shared" ref="AG37:AI43" si="6">T37/((X37+W37)/2)</f>
        <v>-0.0616819456259684</v>
      </c>
      <c r="AH37" s="86">
        <f t="shared" si="6"/>
        <v>-0.0908313695189014</v>
      </c>
      <c r="AI37" s="87">
        <f t="shared" si="6"/>
        <v>0.0291801069587255</v>
      </c>
      <c r="AJ37" s="88"/>
      <c r="AK37" s="90"/>
      <c r="AL37" s="90"/>
      <c r="AM37" s="90"/>
      <c r="AN37" s="90"/>
      <c r="AO37" s="95"/>
      <c r="AP37" s="90"/>
      <c r="AQ37" s="90"/>
      <c r="AR37" s="90"/>
      <c r="AS37" s="90"/>
      <c r="AT37" s="90"/>
      <c r="AU37" s="95"/>
    </row>
    <row r="38" ht="21.75" spans="1:47">
      <c r="A38" s="15" t="s">
        <v>250</v>
      </c>
      <c r="B38" s="2" t="s">
        <v>251</v>
      </c>
      <c r="C38" s="16" t="s">
        <v>252</v>
      </c>
      <c r="D38" s="1" t="s">
        <v>79</v>
      </c>
      <c r="E38" s="1" t="s">
        <v>253</v>
      </c>
      <c r="F38" s="20" t="s">
        <v>254</v>
      </c>
      <c r="G38" s="18" t="s">
        <v>61</v>
      </c>
      <c r="H38" s="19">
        <v>29963</v>
      </c>
      <c r="I38" s="39">
        <v>6000000</v>
      </c>
      <c r="J38" s="40">
        <v>997</v>
      </c>
      <c r="K38" s="41">
        <v>1</v>
      </c>
      <c r="L38" s="42" t="s">
        <v>255</v>
      </c>
      <c r="M38" s="43"/>
      <c r="N38" s="44"/>
      <c r="O38" s="44"/>
      <c r="P38" s="44"/>
      <c r="Q38" s="44"/>
      <c r="R38" s="44" t="s">
        <v>54</v>
      </c>
      <c r="S38" s="42" t="s">
        <v>256</v>
      </c>
      <c r="T38" s="64">
        <v>13693.1</v>
      </c>
      <c r="U38" s="65">
        <v>7685.612</v>
      </c>
      <c r="V38" s="66">
        <v>4920.474</v>
      </c>
      <c r="W38" s="67">
        <v>719054.119</v>
      </c>
      <c r="X38" s="65">
        <v>822432.441</v>
      </c>
      <c r="Y38" s="65">
        <v>879050.444</v>
      </c>
      <c r="Z38" s="66">
        <v>943066.492</v>
      </c>
      <c r="AA38" s="75">
        <v>0.8</v>
      </c>
      <c r="AB38" s="76">
        <v>0.8</v>
      </c>
      <c r="AC38" s="77">
        <v>0.74</v>
      </c>
      <c r="AD38" s="75">
        <v>22.97</v>
      </c>
      <c r="AE38" s="76">
        <v>20.3</v>
      </c>
      <c r="AF38" s="77">
        <v>20.9</v>
      </c>
      <c r="AG38" s="86">
        <f t="shared" si="6"/>
        <v>0.0177660971627284</v>
      </c>
      <c r="AH38" s="86">
        <f t="shared" si="6"/>
        <v>0.00903401623108304</v>
      </c>
      <c r="AI38" s="87">
        <f t="shared" si="6"/>
        <v>0.00540083229872355</v>
      </c>
      <c r="AJ38" s="88"/>
      <c r="AK38" s="90"/>
      <c r="AL38" s="90"/>
      <c r="AM38" s="90"/>
      <c r="AN38" s="90"/>
      <c r="AO38" s="95"/>
      <c r="AP38" s="90"/>
      <c r="AQ38" s="90"/>
      <c r="AR38" s="90"/>
      <c r="AS38" s="90"/>
      <c r="AT38" s="90"/>
      <c r="AU38" s="95"/>
    </row>
    <row r="39" ht="10.9" spans="1:47">
      <c r="A39" s="15" t="s">
        <v>257</v>
      </c>
      <c r="B39" s="2" t="s">
        <v>258</v>
      </c>
      <c r="C39" s="16" t="s">
        <v>259</v>
      </c>
      <c r="D39" s="1" t="s">
        <v>79</v>
      </c>
      <c r="E39" s="1" t="s">
        <v>50</v>
      </c>
      <c r="F39" s="20" t="s">
        <v>51</v>
      </c>
      <c r="G39" s="18" t="s">
        <v>100</v>
      </c>
      <c r="H39" s="1" t="s">
        <v>260</v>
      </c>
      <c r="I39" s="39">
        <v>838958</v>
      </c>
      <c r="J39" s="40">
        <v>64</v>
      </c>
      <c r="K39" s="41">
        <v>1</v>
      </c>
      <c r="L39" s="42" t="s">
        <v>261</v>
      </c>
      <c r="M39" s="43"/>
      <c r="N39" s="44" t="s">
        <v>54</v>
      </c>
      <c r="O39" s="44"/>
      <c r="P39" s="44"/>
      <c r="Q39" s="44"/>
      <c r="R39" s="44"/>
      <c r="S39" s="42" t="s">
        <v>262</v>
      </c>
      <c r="T39" s="64">
        <v>-1127.539</v>
      </c>
      <c r="U39" s="65">
        <v>417.375</v>
      </c>
      <c r="V39" s="66">
        <v>27.62</v>
      </c>
      <c r="W39" s="67">
        <v>22894.402</v>
      </c>
      <c r="X39" s="65">
        <v>28277.814</v>
      </c>
      <c r="Y39" s="65">
        <v>31705.034</v>
      </c>
      <c r="Z39" s="66">
        <v>44922.984</v>
      </c>
      <c r="AA39" s="75">
        <v>1.01</v>
      </c>
      <c r="AB39" s="76">
        <v>1.14</v>
      </c>
      <c r="AC39" s="77">
        <v>0.74</v>
      </c>
      <c r="AD39" s="75">
        <v>43.29</v>
      </c>
      <c r="AE39" s="76">
        <v>40.05</v>
      </c>
      <c r="AF39" s="77">
        <v>28.47</v>
      </c>
      <c r="AG39" s="86">
        <f t="shared" si="6"/>
        <v>-0.044068406183543</v>
      </c>
      <c r="AH39" s="86">
        <f t="shared" si="6"/>
        <v>0.0139164782572511</v>
      </c>
      <c r="AI39" s="87">
        <f t="shared" si="6"/>
        <v>0.000720885146735754</v>
      </c>
      <c r="AJ39" s="88"/>
      <c r="AK39" s="90"/>
      <c r="AL39" s="90"/>
      <c r="AM39" s="90"/>
      <c r="AN39" s="90"/>
      <c r="AO39" s="95"/>
      <c r="AP39" s="90"/>
      <c r="AQ39" s="90"/>
      <c r="AR39" s="90"/>
      <c r="AS39" s="90"/>
      <c r="AT39" s="90"/>
      <c r="AU39" s="95"/>
    </row>
    <row r="40" ht="10.9" spans="1:47">
      <c r="A40" s="15" t="s">
        <v>263</v>
      </c>
      <c r="B40" s="2" t="s">
        <v>264</v>
      </c>
      <c r="C40" s="16" t="s">
        <v>265</v>
      </c>
      <c r="D40" s="26" t="s">
        <v>49</v>
      </c>
      <c r="E40" s="26" t="s">
        <v>59</v>
      </c>
      <c r="F40" s="20" t="s">
        <v>60</v>
      </c>
      <c r="G40" s="18" t="s">
        <v>100</v>
      </c>
      <c r="H40" s="19">
        <v>42858</v>
      </c>
      <c r="I40" s="49">
        <v>10000</v>
      </c>
      <c r="J40" s="50">
        <v>12</v>
      </c>
      <c r="K40" s="41">
        <v>1</v>
      </c>
      <c r="L40" s="42" t="s">
        <v>266</v>
      </c>
      <c r="M40" s="43"/>
      <c r="N40" s="44"/>
      <c r="O40" s="44"/>
      <c r="P40" s="44"/>
      <c r="Q40" s="44"/>
      <c r="R40" s="44" t="s">
        <v>54</v>
      </c>
      <c r="S40" s="42" t="s">
        <v>267</v>
      </c>
      <c r="T40" s="64">
        <v>-32.936</v>
      </c>
      <c r="U40" s="65">
        <v>1.667</v>
      </c>
      <c r="V40" s="66">
        <v>-5.624</v>
      </c>
      <c r="W40" s="67">
        <v>431.583</v>
      </c>
      <c r="X40" s="65">
        <v>382.222</v>
      </c>
      <c r="Y40" s="65">
        <v>409.991</v>
      </c>
      <c r="Z40" s="66">
        <v>441.558</v>
      </c>
      <c r="AA40" s="75">
        <v>0.35</v>
      </c>
      <c r="AB40" s="76">
        <v>0.47</v>
      </c>
      <c r="AC40" s="77">
        <v>0.45</v>
      </c>
      <c r="AD40" s="75">
        <v>2.11</v>
      </c>
      <c r="AE40" s="76">
        <v>2.37</v>
      </c>
      <c r="AF40" s="77">
        <v>0.71</v>
      </c>
      <c r="AG40" s="86">
        <f t="shared" si="6"/>
        <v>-0.080943223499487</v>
      </c>
      <c r="AH40" s="86">
        <f t="shared" si="6"/>
        <v>0.00420846413780132</v>
      </c>
      <c r="AI40" s="87">
        <f t="shared" si="6"/>
        <v>-0.0132088699534613</v>
      </c>
      <c r="AJ40" s="88"/>
      <c r="AK40" s="90"/>
      <c r="AL40" s="90"/>
      <c r="AM40" s="90"/>
      <c r="AN40" s="90"/>
      <c r="AO40" s="95"/>
      <c r="AP40" s="90"/>
      <c r="AQ40" s="90"/>
      <c r="AR40" s="90"/>
      <c r="AS40" s="96">
        <v>1692</v>
      </c>
      <c r="AT40" s="96">
        <v>2355</v>
      </c>
      <c r="AU40" s="97">
        <v>2863</v>
      </c>
    </row>
    <row r="41" ht="32.65" spans="1:47">
      <c r="A41" s="22" t="s">
        <v>268</v>
      </c>
      <c r="B41" s="23" t="s">
        <v>269</v>
      </c>
      <c r="C41" s="16" t="s">
        <v>270</v>
      </c>
      <c r="D41" s="27" t="s">
        <v>49</v>
      </c>
      <c r="E41" s="27" t="s">
        <v>271</v>
      </c>
      <c r="F41" s="20" t="s">
        <v>272</v>
      </c>
      <c r="G41" s="24" t="s">
        <v>165</v>
      </c>
      <c r="H41" s="25" t="s">
        <v>273</v>
      </c>
      <c r="I41" s="51">
        <v>50000</v>
      </c>
      <c r="J41" s="52">
        <v>21</v>
      </c>
      <c r="K41" s="45">
        <v>1</v>
      </c>
      <c r="L41" s="46" t="s">
        <v>274</v>
      </c>
      <c r="M41" s="47"/>
      <c r="N41" s="48"/>
      <c r="O41" s="48"/>
      <c r="P41" s="44" t="s">
        <v>54</v>
      </c>
      <c r="Q41" s="44"/>
      <c r="R41" s="44"/>
      <c r="S41" s="42" t="s">
        <v>275</v>
      </c>
      <c r="T41" s="64">
        <v>-466.289</v>
      </c>
      <c r="U41" s="65">
        <v>-273.855</v>
      </c>
      <c r="V41" s="66">
        <v>-296.763</v>
      </c>
      <c r="W41" s="67">
        <v>848.034</v>
      </c>
      <c r="X41" s="65">
        <v>859.687</v>
      </c>
      <c r="Y41" s="65">
        <v>971.929</v>
      </c>
      <c r="Z41" s="66">
        <v>710.775</v>
      </c>
      <c r="AA41" s="75">
        <v>1.67</v>
      </c>
      <c r="AB41" s="76">
        <v>3.72</v>
      </c>
      <c r="AC41" s="77">
        <v>1.43</v>
      </c>
      <c r="AD41" s="75">
        <v>80.3</v>
      </c>
      <c r="AE41" s="76">
        <v>84</v>
      </c>
      <c r="AF41" s="77">
        <v>73.12</v>
      </c>
      <c r="AG41" s="86">
        <f t="shared" si="6"/>
        <v>-0.54609505885329</v>
      </c>
      <c r="AH41" s="86">
        <f t="shared" si="6"/>
        <v>-0.299031019602362</v>
      </c>
      <c r="AI41" s="87">
        <f t="shared" si="6"/>
        <v>-0.352721571946106</v>
      </c>
      <c r="AJ41" s="88"/>
      <c r="AK41" s="90"/>
      <c r="AL41" s="90"/>
      <c r="AM41" s="89">
        <v>7143</v>
      </c>
      <c r="AN41" s="89">
        <v>7763</v>
      </c>
      <c r="AO41" s="94">
        <v>10941</v>
      </c>
      <c r="AP41" s="90"/>
      <c r="AQ41" s="90"/>
      <c r="AR41" s="90"/>
      <c r="AS41" s="96">
        <v>4709</v>
      </c>
      <c r="AT41" s="96">
        <v>5277</v>
      </c>
      <c r="AU41" s="97">
        <v>5775</v>
      </c>
    </row>
    <row r="42" ht="10.9" spans="1:47">
      <c r="A42" s="15" t="s">
        <v>276</v>
      </c>
      <c r="B42" s="2" t="s">
        <v>277</v>
      </c>
      <c r="C42" s="16" t="s">
        <v>278</v>
      </c>
      <c r="D42" s="1" t="s">
        <v>49</v>
      </c>
      <c r="E42" s="1" t="s">
        <v>59</v>
      </c>
      <c r="F42" s="20" t="s">
        <v>60</v>
      </c>
      <c r="G42" s="18" t="s">
        <v>279</v>
      </c>
      <c r="H42" s="19">
        <v>40926</v>
      </c>
      <c r="I42" s="39">
        <v>10000</v>
      </c>
      <c r="J42" s="40">
        <v>15</v>
      </c>
      <c r="K42" s="41">
        <v>1</v>
      </c>
      <c r="L42" s="42" t="s">
        <v>280</v>
      </c>
      <c r="M42" s="43"/>
      <c r="N42" s="44"/>
      <c r="O42" s="44"/>
      <c r="P42" s="44" t="s">
        <v>54</v>
      </c>
      <c r="Q42" s="44"/>
      <c r="R42" s="44"/>
      <c r="S42" s="42" t="s">
        <v>281</v>
      </c>
      <c r="T42" s="64">
        <v>3.611</v>
      </c>
      <c r="U42" s="65">
        <v>1.693</v>
      </c>
      <c r="V42" s="66">
        <v>2.574</v>
      </c>
      <c r="W42" s="67">
        <v>2172.966</v>
      </c>
      <c r="X42" s="65">
        <v>2324.495</v>
      </c>
      <c r="Y42" s="65">
        <v>2581.874</v>
      </c>
      <c r="Z42" s="66">
        <v>2902.164</v>
      </c>
      <c r="AA42" s="75">
        <v>0.64</v>
      </c>
      <c r="AB42" s="76">
        <v>0.45</v>
      </c>
      <c r="AC42" s="77">
        <v>0.38</v>
      </c>
      <c r="AD42" s="75">
        <v>5.07</v>
      </c>
      <c r="AE42" s="76">
        <v>4.63</v>
      </c>
      <c r="AF42" s="77">
        <v>4.21</v>
      </c>
      <c r="AG42" s="86">
        <f t="shared" si="6"/>
        <v>0.00160579491406374</v>
      </c>
      <c r="AH42" s="86">
        <f t="shared" si="6"/>
        <v>0.000690123388599594</v>
      </c>
      <c r="AI42" s="87">
        <f t="shared" si="6"/>
        <v>0.000938724348737189</v>
      </c>
      <c r="AJ42" s="88"/>
      <c r="AK42" s="89">
        <v>22352</v>
      </c>
      <c r="AL42" s="89">
        <v>23805</v>
      </c>
      <c r="AM42" s="89">
        <v>25075</v>
      </c>
      <c r="AN42" s="89">
        <v>26244</v>
      </c>
      <c r="AO42" s="94">
        <v>28857</v>
      </c>
      <c r="AP42" s="90"/>
      <c r="AQ42" s="90"/>
      <c r="AR42" s="90"/>
      <c r="AS42" s="90"/>
      <c r="AT42" s="90"/>
      <c r="AU42" s="95"/>
    </row>
    <row r="43" ht="10.9" spans="1:47">
      <c r="A43" s="22" t="s">
        <v>282</v>
      </c>
      <c r="B43" s="21" t="s">
        <v>283</v>
      </c>
      <c r="C43" s="16" t="s">
        <v>284</v>
      </c>
      <c r="D43" s="1" t="s">
        <v>49</v>
      </c>
      <c r="E43" s="1" t="s">
        <v>50</v>
      </c>
      <c r="F43" s="20" t="s">
        <v>51</v>
      </c>
      <c r="G43" s="24" t="s">
        <v>285</v>
      </c>
      <c r="H43" s="25">
        <v>32548</v>
      </c>
      <c r="I43" s="39">
        <v>51480</v>
      </c>
      <c r="J43" s="40">
        <v>19</v>
      </c>
      <c r="K43" s="45">
        <v>1</v>
      </c>
      <c r="L43" s="46" t="s">
        <v>286</v>
      </c>
      <c r="M43" s="47"/>
      <c r="N43" s="48" t="s">
        <v>54</v>
      </c>
      <c r="O43" s="48"/>
      <c r="P43" s="44"/>
      <c r="Q43" s="44"/>
      <c r="R43" s="44"/>
      <c r="S43" s="42" t="s">
        <v>287</v>
      </c>
      <c r="T43" s="64">
        <v>101.883</v>
      </c>
      <c r="U43" s="65">
        <v>29.812</v>
      </c>
      <c r="V43" s="66">
        <v>22.786</v>
      </c>
      <c r="W43" s="67">
        <v>2006.015</v>
      </c>
      <c r="X43" s="65">
        <v>2104.165</v>
      </c>
      <c r="Y43" s="65">
        <v>2162.837</v>
      </c>
      <c r="Z43" s="66">
        <v>2298.057</v>
      </c>
      <c r="AA43" s="75">
        <v>0.66</v>
      </c>
      <c r="AB43" s="76">
        <v>1.15</v>
      </c>
      <c r="AC43" s="77">
        <v>0.98</v>
      </c>
      <c r="AD43" s="75">
        <v>47.68</v>
      </c>
      <c r="AE43" s="76">
        <v>47.77</v>
      </c>
      <c r="AF43" s="77">
        <v>45.95</v>
      </c>
      <c r="AG43" s="86">
        <f t="shared" si="6"/>
        <v>0.0495759309811249</v>
      </c>
      <c r="AH43" s="86">
        <f t="shared" si="6"/>
        <v>0.0139732767877775</v>
      </c>
      <c r="AI43" s="87">
        <f t="shared" si="6"/>
        <v>0.0102158894607224</v>
      </c>
      <c r="AJ43" s="88"/>
      <c r="AK43" s="90"/>
      <c r="AL43" s="90"/>
      <c r="AM43" s="90"/>
      <c r="AN43" s="90"/>
      <c r="AO43" s="95"/>
      <c r="AP43" s="90"/>
      <c r="AQ43" s="90"/>
      <c r="AR43" s="90"/>
      <c r="AS43" s="96">
        <v>6233</v>
      </c>
      <c r="AT43" s="96">
        <v>8440</v>
      </c>
      <c r="AU43" s="97">
        <v>10170</v>
      </c>
    </row>
    <row r="44" ht="10.9" spans="1:47">
      <c r="A44" s="15" t="s">
        <v>288</v>
      </c>
      <c r="B44" s="2" t="s">
        <v>289</v>
      </c>
      <c r="C44" s="16" t="s">
        <v>290</v>
      </c>
      <c r="D44" s="27" t="s">
        <v>49</v>
      </c>
      <c r="E44" s="27" t="s">
        <v>50</v>
      </c>
      <c r="F44" s="20" t="s">
        <v>51</v>
      </c>
      <c r="G44" s="18" t="s">
        <v>100</v>
      </c>
      <c r="H44" s="19">
        <v>44183</v>
      </c>
      <c r="I44" s="51">
        <v>100000</v>
      </c>
      <c r="J44" s="52">
        <v>73</v>
      </c>
      <c r="K44" s="41">
        <v>1</v>
      </c>
      <c r="L44" s="42" t="s">
        <v>291</v>
      </c>
      <c r="M44" s="43"/>
      <c r="N44" s="44" t="s">
        <v>54</v>
      </c>
      <c r="O44" s="44"/>
      <c r="P44" s="44"/>
      <c r="Q44" s="44"/>
      <c r="R44" s="44"/>
      <c r="S44" s="42" t="s">
        <v>292</v>
      </c>
      <c r="T44" s="70" t="s">
        <v>75</v>
      </c>
      <c r="U44" s="65">
        <v>-960.953</v>
      </c>
      <c r="V44" s="66">
        <v>-2287.687</v>
      </c>
      <c r="W44" s="68" t="s">
        <v>75</v>
      </c>
      <c r="X44" s="71" t="s">
        <v>75</v>
      </c>
      <c r="Y44" s="65">
        <v>33612.122</v>
      </c>
      <c r="Z44" s="66">
        <v>35477.671</v>
      </c>
      <c r="AA44" s="70" t="s">
        <v>75</v>
      </c>
      <c r="AB44" s="76">
        <v>1.74</v>
      </c>
      <c r="AC44" s="77">
        <v>1.21</v>
      </c>
      <c r="AD44" s="70" t="s">
        <v>75</v>
      </c>
      <c r="AE44" s="76">
        <v>84.3</v>
      </c>
      <c r="AF44" s="77">
        <v>73.42</v>
      </c>
      <c r="AG44" s="86" t="s">
        <v>75</v>
      </c>
      <c r="AH44" s="86" t="s">
        <v>75</v>
      </c>
      <c r="AI44" s="87">
        <f>V44/((Z44+Y44)/2)</f>
        <v>-0.0662235881934108</v>
      </c>
      <c r="AJ44" s="88"/>
      <c r="AK44" s="90"/>
      <c r="AL44" s="90"/>
      <c r="AM44" s="90"/>
      <c r="AN44" s="90"/>
      <c r="AO44" s="95"/>
      <c r="AP44" s="90"/>
      <c r="AQ44" s="90"/>
      <c r="AR44" s="90"/>
      <c r="AS44" s="90"/>
      <c r="AT44" s="90"/>
      <c r="AU44" s="95"/>
    </row>
    <row r="45" ht="21.75" spans="1:47">
      <c r="A45" s="15" t="s">
        <v>293</v>
      </c>
      <c r="B45" s="21" t="s">
        <v>294</v>
      </c>
      <c r="C45" s="16" t="s">
        <v>295</v>
      </c>
      <c r="D45" s="27" t="s">
        <v>49</v>
      </c>
      <c r="E45" s="27" t="s">
        <v>59</v>
      </c>
      <c r="F45" s="20" t="s">
        <v>60</v>
      </c>
      <c r="G45" s="18" t="s">
        <v>100</v>
      </c>
      <c r="H45" s="19">
        <v>34457</v>
      </c>
      <c r="I45" s="51">
        <v>15600</v>
      </c>
      <c r="J45" s="52">
        <v>32</v>
      </c>
      <c r="K45" s="41">
        <v>1</v>
      </c>
      <c r="L45" s="42" t="s">
        <v>296</v>
      </c>
      <c r="M45" s="43"/>
      <c r="N45" s="44"/>
      <c r="O45" s="44"/>
      <c r="P45" s="44"/>
      <c r="Q45" s="44"/>
      <c r="R45" s="44" t="s">
        <v>54</v>
      </c>
      <c r="S45" s="42" t="s">
        <v>297</v>
      </c>
      <c r="T45" s="64">
        <v>2.137</v>
      </c>
      <c r="U45" s="65">
        <v>112.126</v>
      </c>
      <c r="V45" s="66">
        <v>22.868</v>
      </c>
      <c r="W45" s="67">
        <v>1174.497</v>
      </c>
      <c r="X45" s="65">
        <v>1060.262</v>
      </c>
      <c r="Y45" s="65">
        <v>1678.168</v>
      </c>
      <c r="Z45" s="66">
        <v>1627.687</v>
      </c>
      <c r="AA45" s="75">
        <v>3.47</v>
      </c>
      <c r="AB45" s="76">
        <v>2.7</v>
      </c>
      <c r="AC45" s="77">
        <v>1.16</v>
      </c>
      <c r="AD45" s="75">
        <v>66.51</v>
      </c>
      <c r="AE45" s="76">
        <v>48.7</v>
      </c>
      <c r="AF45" s="77">
        <v>19.71</v>
      </c>
      <c r="AG45" s="86">
        <f>T45/((X45+W45)/2)</f>
        <v>0.00191251047652118</v>
      </c>
      <c r="AH45" s="86">
        <f>U45/((Y45+X45)/2)</f>
        <v>0.0818907184043412</v>
      </c>
      <c r="AI45" s="87">
        <f>V45/((Z45+Y45)/2)</f>
        <v>0.0138348475659096</v>
      </c>
      <c r="AJ45" s="88"/>
      <c r="AK45" s="90"/>
      <c r="AL45" s="90"/>
      <c r="AM45" s="90"/>
      <c r="AN45" s="90"/>
      <c r="AO45" s="95"/>
      <c r="AP45" s="90"/>
      <c r="AQ45" s="90"/>
      <c r="AR45" s="90"/>
      <c r="AS45" s="90"/>
      <c r="AT45" s="90"/>
      <c r="AU45" s="95"/>
    </row>
    <row r="46" ht="10.9" spans="1:47">
      <c r="A46" s="15" t="s">
        <v>298</v>
      </c>
      <c r="B46" s="21" t="s">
        <v>299</v>
      </c>
      <c r="C46" s="16" t="s">
        <v>300</v>
      </c>
      <c r="D46" s="27" t="s">
        <v>49</v>
      </c>
      <c r="E46" s="27" t="s">
        <v>59</v>
      </c>
      <c r="F46" s="20" t="s">
        <v>60</v>
      </c>
      <c r="G46" s="18" t="s">
        <v>61</v>
      </c>
      <c r="H46" s="19">
        <v>35857</v>
      </c>
      <c r="I46" s="51">
        <v>10000</v>
      </c>
      <c r="J46" s="52">
        <v>5</v>
      </c>
      <c r="K46" s="41">
        <v>1</v>
      </c>
      <c r="L46" s="42" t="s">
        <v>301</v>
      </c>
      <c r="M46" s="43"/>
      <c r="N46" s="44"/>
      <c r="O46" s="44"/>
      <c r="P46" s="44"/>
      <c r="Q46" s="44"/>
      <c r="R46" s="44"/>
      <c r="S46" s="42"/>
      <c r="T46" s="64">
        <v>20.647</v>
      </c>
      <c r="U46" s="65">
        <v>44.155</v>
      </c>
      <c r="V46" s="66">
        <v>8.103</v>
      </c>
      <c r="W46" s="68" t="s">
        <v>75</v>
      </c>
      <c r="X46" s="65">
        <v>61.822</v>
      </c>
      <c r="Y46" s="65">
        <v>110.251</v>
      </c>
      <c r="Z46" s="66">
        <v>93.93</v>
      </c>
      <c r="AA46" s="70" t="s">
        <v>302</v>
      </c>
      <c r="AB46" s="76">
        <v>8.24</v>
      </c>
      <c r="AC46" s="77">
        <v>9.67</v>
      </c>
      <c r="AD46" s="75">
        <v>49.57</v>
      </c>
      <c r="AE46" s="76">
        <v>67.85</v>
      </c>
      <c r="AF46" s="77">
        <v>61.65</v>
      </c>
      <c r="AG46" s="86" t="s">
        <v>75</v>
      </c>
      <c r="AH46" s="86">
        <f t="shared" ref="AH46:AI51" si="7">U46/((Y46+X46)/2)</f>
        <v>0.513212415660795</v>
      </c>
      <c r="AI46" s="87">
        <f t="shared" si="7"/>
        <v>0.0793707543796925</v>
      </c>
      <c r="AJ46" s="88"/>
      <c r="AK46" s="90"/>
      <c r="AL46" s="90"/>
      <c r="AM46" s="90"/>
      <c r="AN46" s="90"/>
      <c r="AO46" s="95"/>
      <c r="AP46" s="90"/>
      <c r="AQ46" s="90"/>
      <c r="AR46" s="90"/>
      <c r="AS46" s="90"/>
      <c r="AT46" s="90"/>
      <c r="AU46" s="95"/>
    </row>
    <row r="47" ht="10.9" spans="1:47">
      <c r="A47" s="15" t="s">
        <v>303</v>
      </c>
      <c r="B47" s="21" t="s">
        <v>304</v>
      </c>
      <c r="C47" s="16" t="s">
        <v>305</v>
      </c>
      <c r="D47" s="1" t="s">
        <v>49</v>
      </c>
      <c r="E47" s="1" t="s">
        <v>50</v>
      </c>
      <c r="F47" s="20" t="s">
        <v>51</v>
      </c>
      <c r="G47" s="18" t="s">
        <v>209</v>
      </c>
      <c r="H47" s="19">
        <v>42285</v>
      </c>
      <c r="I47" s="39">
        <v>10000</v>
      </c>
      <c r="J47" s="40">
        <v>13</v>
      </c>
      <c r="K47" s="41">
        <v>1</v>
      </c>
      <c r="L47" s="42" t="s">
        <v>306</v>
      </c>
      <c r="M47" s="43"/>
      <c r="N47" s="44" t="s">
        <v>54</v>
      </c>
      <c r="O47" s="44"/>
      <c r="P47" s="44"/>
      <c r="Q47" s="44"/>
      <c r="R47" s="44"/>
      <c r="S47" s="42" t="s">
        <v>307</v>
      </c>
      <c r="T47" s="64">
        <v>-5.671</v>
      </c>
      <c r="U47" s="65">
        <v>54.336</v>
      </c>
      <c r="V47" s="66">
        <v>67.164</v>
      </c>
      <c r="W47" s="67">
        <v>1972.447</v>
      </c>
      <c r="X47" s="65">
        <v>2112.5</v>
      </c>
      <c r="Y47" s="65">
        <v>2069.015</v>
      </c>
      <c r="Z47" s="66">
        <v>2342.648</v>
      </c>
      <c r="AA47" s="75">
        <v>0.99</v>
      </c>
      <c r="AB47" s="76">
        <v>0.81</v>
      </c>
      <c r="AC47" s="77">
        <v>0.93</v>
      </c>
      <c r="AD47" s="75">
        <v>9.82</v>
      </c>
      <c r="AE47" s="76">
        <v>12.65</v>
      </c>
      <c r="AF47" s="77">
        <v>14.04</v>
      </c>
      <c r="AG47" s="86">
        <f>T47/((X47+W47)/2)</f>
        <v>-0.00277653541159775</v>
      </c>
      <c r="AH47" s="86">
        <f t="shared" si="7"/>
        <v>0.0259886667870377</v>
      </c>
      <c r="AI47" s="87">
        <f t="shared" si="7"/>
        <v>0.0304483819366982</v>
      </c>
      <c r="AJ47" s="88"/>
      <c r="AK47" s="90"/>
      <c r="AL47" s="90"/>
      <c r="AM47" s="90"/>
      <c r="AN47" s="90"/>
      <c r="AO47" s="95"/>
      <c r="AP47" s="90"/>
      <c r="AQ47" s="96">
        <v>2973</v>
      </c>
      <c r="AR47" s="96">
        <v>5807</v>
      </c>
      <c r="AS47" s="96">
        <v>7798</v>
      </c>
      <c r="AT47" s="96">
        <v>9046</v>
      </c>
      <c r="AU47" s="97">
        <v>24744</v>
      </c>
    </row>
    <row r="48" ht="10.9" spans="1:47">
      <c r="A48" s="15" t="s">
        <v>308</v>
      </c>
      <c r="B48" s="2" t="s">
        <v>309</v>
      </c>
      <c r="C48" s="16" t="s">
        <v>310</v>
      </c>
      <c r="D48" s="27" t="s">
        <v>49</v>
      </c>
      <c r="E48" s="27" t="s">
        <v>59</v>
      </c>
      <c r="F48" s="20" t="s">
        <v>60</v>
      </c>
      <c r="G48" s="18" t="s">
        <v>100</v>
      </c>
      <c r="H48" s="19">
        <v>43122</v>
      </c>
      <c r="I48" s="51">
        <v>1000</v>
      </c>
      <c r="J48" s="52">
        <v>20</v>
      </c>
      <c r="K48" s="41">
        <v>1</v>
      </c>
      <c r="L48" s="42" t="s">
        <v>311</v>
      </c>
      <c r="M48" s="43"/>
      <c r="N48" s="44"/>
      <c r="O48" s="44"/>
      <c r="P48" s="44"/>
      <c r="Q48" s="44"/>
      <c r="R48" s="44"/>
      <c r="S48" s="42"/>
      <c r="T48" s="64">
        <v>47.566</v>
      </c>
      <c r="U48" s="65">
        <v>18.691</v>
      </c>
      <c r="V48" s="66">
        <v>-148.054</v>
      </c>
      <c r="W48" s="67">
        <v>257.025</v>
      </c>
      <c r="X48" s="65">
        <v>281.958</v>
      </c>
      <c r="Y48" s="65">
        <v>692.414</v>
      </c>
      <c r="Z48" s="66">
        <v>755.149</v>
      </c>
      <c r="AA48" s="75">
        <v>1.17</v>
      </c>
      <c r="AB48" s="76">
        <v>2.35</v>
      </c>
      <c r="AC48" s="77">
        <v>0.18</v>
      </c>
      <c r="AD48" s="75">
        <v>5.66</v>
      </c>
      <c r="AE48" s="76">
        <v>5</v>
      </c>
      <c r="AF48" s="77">
        <v>-15.02</v>
      </c>
      <c r="AG48" s="86">
        <f>T48/((X48+W48)/2)</f>
        <v>0.176502783946804</v>
      </c>
      <c r="AH48" s="86">
        <f t="shared" si="7"/>
        <v>0.0383652239596376</v>
      </c>
      <c r="AI48" s="87">
        <f t="shared" si="7"/>
        <v>-0.204556209297972</v>
      </c>
      <c r="AJ48" s="88"/>
      <c r="AK48" s="90"/>
      <c r="AL48" s="90"/>
      <c r="AM48" s="90"/>
      <c r="AN48" s="90"/>
      <c r="AO48" s="95"/>
      <c r="AP48" s="90"/>
      <c r="AQ48" s="90"/>
      <c r="AR48" s="90"/>
      <c r="AS48" s="90"/>
      <c r="AT48" s="90"/>
      <c r="AU48" s="95"/>
    </row>
    <row r="49" ht="10.9" spans="1:47">
      <c r="A49" s="15" t="s">
        <v>312</v>
      </c>
      <c r="B49" s="2" t="s">
        <v>313</v>
      </c>
      <c r="C49" s="16" t="s">
        <v>314</v>
      </c>
      <c r="D49" s="27" t="s">
        <v>315</v>
      </c>
      <c r="E49" s="27" t="s">
        <v>59</v>
      </c>
      <c r="F49" s="20" t="s">
        <v>60</v>
      </c>
      <c r="G49" s="18" t="s">
        <v>209</v>
      </c>
      <c r="H49" s="19">
        <v>42514</v>
      </c>
      <c r="I49" s="51">
        <v>500</v>
      </c>
      <c r="J49" s="52">
        <v>10</v>
      </c>
      <c r="K49" s="41">
        <v>1</v>
      </c>
      <c r="L49" s="42" t="s">
        <v>316</v>
      </c>
      <c r="M49" s="43"/>
      <c r="N49" s="44"/>
      <c r="O49" s="44"/>
      <c r="P49" s="44"/>
      <c r="Q49" s="44"/>
      <c r="R49" s="44"/>
      <c r="S49" s="42"/>
      <c r="T49" s="64">
        <v>22.178</v>
      </c>
      <c r="U49" s="65">
        <v>19.632</v>
      </c>
      <c r="V49" s="66">
        <v>0.751</v>
      </c>
      <c r="W49" s="67">
        <v>146.944</v>
      </c>
      <c r="X49" s="65">
        <v>197.461</v>
      </c>
      <c r="Y49" s="65">
        <v>208.068</v>
      </c>
      <c r="Z49" s="66">
        <v>229.617</v>
      </c>
      <c r="AA49" s="75">
        <v>1.92</v>
      </c>
      <c r="AB49" s="76">
        <v>1.88</v>
      </c>
      <c r="AC49" s="77">
        <v>1.1</v>
      </c>
      <c r="AD49" s="75">
        <v>11</v>
      </c>
      <c r="AE49" s="76">
        <v>19.87</v>
      </c>
      <c r="AF49" s="77">
        <v>18.33</v>
      </c>
      <c r="AG49" s="86">
        <f>T49/((X49+W49)/2)</f>
        <v>0.128790232429843</v>
      </c>
      <c r="AH49" s="86">
        <f t="shared" si="7"/>
        <v>0.0968216822964572</v>
      </c>
      <c r="AI49" s="87">
        <f t="shared" si="7"/>
        <v>0.00343169174177776</v>
      </c>
      <c r="AJ49" s="88"/>
      <c r="AK49" s="90"/>
      <c r="AL49" s="90"/>
      <c r="AM49" s="90"/>
      <c r="AN49" s="90"/>
      <c r="AO49" s="95"/>
      <c r="AP49" s="90"/>
      <c r="AQ49" s="90"/>
      <c r="AR49" s="96">
        <v>1363</v>
      </c>
      <c r="AS49" s="96">
        <v>1752</v>
      </c>
      <c r="AT49" s="90"/>
      <c r="AU49" s="95"/>
    </row>
    <row r="50" ht="10.9" spans="1:47">
      <c r="A50" s="15" t="s">
        <v>317</v>
      </c>
      <c r="B50" s="2" t="s">
        <v>318</v>
      </c>
      <c r="C50" s="16" t="s">
        <v>319</v>
      </c>
      <c r="D50" s="27" t="s">
        <v>49</v>
      </c>
      <c r="E50" s="27" t="s">
        <v>59</v>
      </c>
      <c r="F50" s="20" t="s">
        <v>60</v>
      </c>
      <c r="G50" s="18" t="s">
        <v>94</v>
      </c>
      <c r="H50" s="19">
        <v>42172</v>
      </c>
      <c r="I50" s="51">
        <v>10000</v>
      </c>
      <c r="J50" s="52">
        <v>6</v>
      </c>
      <c r="K50" s="41">
        <v>2</v>
      </c>
      <c r="L50" s="42" t="s">
        <v>320</v>
      </c>
      <c r="M50" s="43"/>
      <c r="N50" s="44"/>
      <c r="O50" s="44"/>
      <c r="P50" s="44"/>
      <c r="Q50" s="44"/>
      <c r="R50" s="44"/>
      <c r="S50" s="42"/>
      <c r="T50" s="64">
        <v>7.901</v>
      </c>
      <c r="U50" s="65">
        <v>-197.145</v>
      </c>
      <c r="V50" s="66">
        <v>-299.86</v>
      </c>
      <c r="W50" s="67">
        <v>650.478</v>
      </c>
      <c r="X50" s="65">
        <v>620.834</v>
      </c>
      <c r="Y50" s="65">
        <v>557.391</v>
      </c>
      <c r="Z50" s="66">
        <v>593.853</v>
      </c>
      <c r="AA50" s="75">
        <v>0.2</v>
      </c>
      <c r="AB50" s="76">
        <v>0.03</v>
      </c>
      <c r="AC50" s="77">
        <v>0.13</v>
      </c>
      <c r="AD50" s="75">
        <v>7.97</v>
      </c>
      <c r="AE50" s="76">
        <v>-26.49</v>
      </c>
      <c r="AF50" s="78" t="s">
        <v>302</v>
      </c>
      <c r="AG50" s="86">
        <f>T50/((X50+W50)/2)</f>
        <v>0.0124296789458449</v>
      </c>
      <c r="AH50" s="86">
        <f t="shared" si="7"/>
        <v>-0.334647456979779</v>
      </c>
      <c r="AI50" s="87">
        <f t="shared" si="7"/>
        <v>-0.520932139494321</v>
      </c>
      <c r="AJ50" s="88"/>
      <c r="AK50" s="89">
        <v>8536</v>
      </c>
      <c r="AL50" s="89">
        <v>10530</v>
      </c>
      <c r="AM50" s="89">
        <v>12432</v>
      </c>
      <c r="AN50" s="89">
        <v>15697</v>
      </c>
      <c r="AO50" s="94">
        <v>18021</v>
      </c>
      <c r="AP50" s="90"/>
      <c r="AQ50" s="96">
        <v>9016</v>
      </c>
      <c r="AR50" s="96">
        <v>11709</v>
      </c>
      <c r="AS50" s="96">
        <v>14736</v>
      </c>
      <c r="AT50" s="96">
        <v>19177</v>
      </c>
      <c r="AU50" s="97">
        <v>22998</v>
      </c>
    </row>
    <row r="51" ht="10.9" spans="1:47">
      <c r="A51" s="15" t="s">
        <v>321</v>
      </c>
      <c r="B51" s="2" t="s">
        <v>322</v>
      </c>
      <c r="C51" s="16" t="s">
        <v>323</v>
      </c>
      <c r="D51" s="1" t="s">
        <v>49</v>
      </c>
      <c r="E51" s="1" t="s">
        <v>50</v>
      </c>
      <c r="F51" s="20" t="s">
        <v>51</v>
      </c>
      <c r="G51" s="2" t="s">
        <v>72</v>
      </c>
      <c r="H51" s="19">
        <v>36372</v>
      </c>
      <c r="I51" s="39">
        <v>12910</v>
      </c>
      <c r="J51" s="40">
        <v>19</v>
      </c>
      <c r="K51" s="41">
        <v>1</v>
      </c>
      <c r="L51" s="42" t="s">
        <v>324</v>
      </c>
      <c r="M51" s="43"/>
      <c r="N51" s="44" t="s">
        <v>54</v>
      </c>
      <c r="O51" s="44"/>
      <c r="P51" s="44"/>
      <c r="Q51" s="44"/>
      <c r="R51" s="44"/>
      <c r="S51" s="42" t="s">
        <v>325</v>
      </c>
      <c r="T51" s="64">
        <v>73.214</v>
      </c>
      <c r="U51" s="65">
        <v>32.933</v>
      </c>
      <c r="V51" s="66">
        <v>195.56</v>
      </c>
      <c r="W51" s="67">
        <v>1615.222</v>
      </c>
      <c r="X51" s="65">
        <v>4101.388</v>
      </c>
      <c r="Y51" s="65">
        <v>4023.387</v>
      </c>
      <c r="Z51" s="66">
        <v>4508.119</v>
      </c>
      <c r="AA51" s="75">
        <v>0.71</v>
      </c>
      <c r="AB51" s="76">
        <v>0.54</v>
      </c>
      <c r="AC51" s="77">
        <v>1.69</v>
      </c>
      <c r="AD51" s="75">
        <v>67.54</v>
      </c>
      <c r="AE51" s="76">
        <v>69.67</v>
      </c>
      <c r="AF51" s="77">
        <v>66.61</v>
      </c>
      <c r="AG51" s="86">
        <f>T51/((X51+W51)/2)</f>
        <v>0.0256144813097273</v>
      </c>
      <c r="AH51" s="86">
        <f t="shared" si="7"/>
        <v>0.00810680911163694</v>
      </c>
      <c r="AI51" s="87">
        <f t="shared" si="7"/>
        <v>0.0458441921039498</v>
      </c>
      <c r="AJ51" s="88"/>
      <c r="AK51" s="90"/>
      <c r="AL51" s="90"/>
      <c r="AM51" s="90"/>
      <c r="AN51" s="90"/>
      <c r="AO51" s="95"/>
      <c r="AP51" s="90"/>
      <c r="AQ51" s="90"/>
      <c r="AR51" s="90"/>
      <c r="AS51" s="90"/>
      <c r="AT51" s="90"/>
      <c r="AU51" s="95"/>
    </row>
    <row r="52" ht="10.9" spans="1:47">
      <c r="A52" s="15" t="s">
        <v>326</v>
      </c>
      <c r="B52" s="21" t="s">
        <v>327</v>
      </c>
      <c r="C52" s="16" t="s">
        <v>328</v>
      </c>
      <c r="D52" s="1" t="s">
        <v>49</v>
      </c>
      <c r="E52" s="1" t="s">
        <v>50</v>
      </c>
      <c r="F52" s="28" t="s">
        <v>51</v>
      </c>
      <c r="G52" s="18" t="s">
        <v>100</v>
      </c>
      <c r="H52" s="19">
        <v>37574</v>
      </c>
      <c r="I52" s="39">
        <v>50000</v>
      </c>
      <c r="J52" s="40">
        <v>34</v>
      </c>
      <c r="K52" s="41">
        <v>1</v>
      </c>
      <c r="L52" s="42" t="s">
        <v>329</v>
      </c>
      <c r="M52" s="43"/>
      <c r="N52" s="44" t="s">
        <v>54</v>
      </c>
      <c r="O52" s="44"/>
      <c r="P52" s="44"/>
      <c r="Q52" s="44"/>
      <c r="R52" s="44"/>
      <c r="S52" s="42" t="s">
        <v>330</v>
      </c>
      <c r="T52" s="64">
        <v>-628.397</v>
      </c>
      <c r="U52" s="65">
        <v>9.472</v>
      </c>
      <c r="V52" s="66">
        <v>-6.759</v>
      </c>
      <c r="W52" s="67">
        <v>4370.394</v>
      </c>
      <c r="X52" s="65">
        <v>4962.068</v>
      </c>
      <c r="Y52" s="65">
        <v>5748.912</v>
      </c>
      <c r="Z52" s="66">
        <v>5931.135</v>
      </c>
      <c r="AA52" s="75">
        <v>0.47</v>
      </c>
      <c r="AB52" s="76">
        <v>0.51</v>
      </c>
      <c r="AC52" s="77">
        <v>0.41</v>
      </c>
      <c r="AD52" s="75">
        <v>4.2</v>
      </c>
      <c r="AE52" s="76">
        <v>2.25</v>
      </c>
      <c r="AF52" s="77">
        <v>2.07</v>
      </c>
      <c r="AG52" s="86">
        <f t="shared" ref="AG52:AI61" si="8">T52/((X52+W52)/2)</f>
        <v>-0.134669072319823</v>
      </c>
      <c r="AH52" s="86">
        <f t="shared" si="8"/>
        <v>0.00176865235487322</v>
      </c>
      <c r="AI52" s="87">
        <f t="shared" si="8"/>
        <v>-0.00115735835652031</v>
      </c>
      <c r="AJ52" s="88"/>
      <c r="AK52" s="90"/>
      <c r="AL52" s="90"/>
      <c r="AM52" s="90"/>
      <c r="AN52" s="90"/>
      <c r="AO52" s="95"/>
      <c r="AP52" s="90"/>
      <c r="AQ52" s="90"/>
      <c r="AR52" s="90"/>
      <c r="AS52" s="90"/>
      <c r="AT52" s="90"/>
      <c r="AU52" s="95"/>
    </row>
    <row r="53" ht="10.9" spans="1:47">
      <c r="A53" s="22" t="s">
        <v>331</v>
      </c>
      <c r="B53" s="23" t="s">
        <v>332</v>
      </c>
      <c r="C53" s="16" t="s">
        <v>333</v>
      </c>
      <c r="D53" s="1" t="s">
        <v>49</v>
      </c>
      <c r="E53" s="1" t="s">
        <v>334</v>
      </c>
      <c r="F53" s="28" t="s">
        <v>335</v>
      </c>
      <c r="G53" s="24" t="s">
        <v>165</v>
      </c>
      <c r="H53" s="25" t="s">
        <v>336</v>
      </c>
      <c r="I53" s="39">
        <v>15000000</v>
      </c>
      <c r="J53" s="40">
        <v>71</v>
      </c>
      <c r="K53" s="45">
        <v>1</v>
      </c>
      <c r="L53" s="46" t="s">
        <v>337</v>
      </c>
      <c r="M53" s="47"/>
      <c r="N53" s="48" t="s">
        <v>54</v>
      </c>
      <c r="O53" s="48" t="s">
        <v>54</v>
      </c>
      <c r="P53" s="44"/>
      <c r="Q53" s="44"/>
      <c r="R53" s="44"/>
      <c r="S53" s="42" t="s">
        <v>338</v>
      </c>
      <c r="T53" s="64">
        <v>-99.986</v>
      </c>
      <c r="U53" s="65">
        <v>-1184.996</v>
      </c>
      <c r="V53" s="66">
        <v>-1857.645</v>
      </c>
      <c r="W53" s="67">
        <v>158.252</v>
      </c>
      <c r="X53" s="65">
        <v>3054.9</v>
      </c>
      <c r="Y53" s="65">
        <v>19139.137</v>
      </c>
      <c r="Z53" s="66">
        <v>22768.213</v>
      </c>
      <c r="AA53" s="75">
        <v>0.46</v>
      </c>
      <c r="AB53" s="76">
        <v>0.04</v>
      </c>
      <c r="AC53" s="77">
        <v>0.13</v>
      </c>
      <c r="AD53" s="75">
        <v>-2.95</v>
      </c>
      <c r="AE53" s="76">
        <v>-6.14</v>
      </c>
      <c r="AF53" s="77">
        <v>70.77</v>
      </c>
      <c r="AG53" s="86">
        <f t="shared" si="8"/>
        <v>-0.0622354622501519</v>
      </c>
      <c r="AH53" s="86">
        <f t="shared" si="8"/>
        <v>-0.106785079253495</v>
      </c>
      <c r="AI53" s="87">
        <f t="shared" si="8"/>
        <v>-0.0886548541007723</v>
      </c>
      <c r="AJ53" s="88"/>
      <c r="AK53" s="90"/>
      <c r="AL53" s="90"/>
      <c r="AM53" s="90"/>
      <c r="AN53" s="90"/>
      <c r="AO53" s="95"/>
      <c r="AP53" s="90"/>
      <c r="AQ53" s="90"/>
      <c r="AR53" s="90"/>
      <c r="AS53" s="90"/>
      <c r="AT53" s="90"/>
      <c r="AU53" s="95"/>
    </row>
    <row r="54" ht="10.9" spans="1:47">
      <c r="A54" s="15" t="s">
        <v>339</v>
      </c>
      <c r="B54" s="2" t="s">
        <v>340</v>
      </c>
      <c r="C54" s="16" t="s">
        <v>341</v>
      </c>
      <c r="D54" s="1" t="s">
        <v>49</v>
      </c>
      <c r="E54" s="1" t="s">
        <v>50</v>
      </c>
      <c r="F54" s="28" t="s">
        <v>51</v>
      </c>
      <c r="G54" s="18" t="s">
        <v>279</v>
      </c>
      <c r="H54" s="19">
        <v>32779</v>
      </c>
      <c r="I54" s="39">
        <v>788474</v>
      </c>
      <c r="J54" s="40">
        <v>45</v>
      </c>
      <c r="K54" s="41">
        <v>1</v>
      </c>
      <c r="L54" s="42" t="s">
        <v>342</v>
      </c>
      <c r="M54" s="43"/>
      <c r="N54" s="44" t="s">
        <v>54</v>
      </c>
      <c r="O54" s="44"/>
      <c r="P54" s="44"/>
      <c r="Q54" s="44"/>
      <c r="R54" s="44"/>
      <c r="S54" s="42" t="s">
        <v>343</v>
      </c>
      <c r="T54" s="64">
        <v>86.795</v>
      </c>
      <c r="U54" s="65">
        <v>159.489</v>
      </c>
      <c r="V54" s="66">
        <v>679.405</v>
      </c>
      <c r="W54" s="67">
        <v>8165.103</v>
      </c>
      <c r="X54" s="65">
        <v>10322.114</v>
      </c>
      <c r="Y54" s="65">
        <v>11217.309</v>
      </c>
      <c r="Z54" s="66">
        <v>14382.123</v>
      </c>
      <c r="AA54" s="75">
        <v>0.55</v>
      </c>
      <c r="AB54" s="76">
        <v>0.37</v>
      </c>
      <c r="AC54" s="77">
        <v>1.19</v>
      </c>
      <c r="AD54" s="75">
        <v>30.61</v>
      </c>
      <c r="AE54" s="76">
        <v>29.59</v>
      </c>
      <c r="AF54" s="77">
        <v>27.8</v>
      </c>
      <c r="AG54" s="86">
        <f t="shared" si="8"/>
        <v>0.00938973129379073</v>
      </c>
      <c r="AH54" s="86">
        <f t="shared" si="8"/>
        <v>0.0148090317925415</v>
      </c>
      <c r="AI54" s="87">
        <f t="shared" si="8"/>
        <v>0.0530796933306958</v>
      </c>
      <c r="AJ54" s="88"/>
      <c r="AK54" s="90"/>
      <c r="AL54" s="90"/>
      <c r="AM54" s="90"/>
      <c r="AN54" s="90"/>
      <c r="AO54" s="95"/>
      <c r="AP54" s="90"/>
      <c r="AQ54" s="90"/>
      <c r="AR54" s="90"/>
      <c r="AS54" s="90"/>
      <c r="AT54" s="90"/>
      <c r="AU54" s="95"/>
    </row>
    <row r="55" ht="10.9" spans="1:47">
      <c r="A55" s="15" t="s">
        <v>344</v>
      </c>
      <c r="B55" s="2" t="s">
        <v>345</v>
      </c>
      <c r="C55" s="16" t="s">
        <v>346</v>
      </c>
      <c r="D55" s="1" t="s">
        <v>49</v>
      </c>
      <c r="E55" s="1" t="s">
        <v>347</v>
      </c>
      <c r="F55" s="28" t="s">
        <v>348</v>
      </c>
      <c r="G55" s="18" t="s">
        <v>154</v>
      </c>
      <c r="H55" s="19">
        <v>38393</v>
      </c>
      <c r="I55" s="39">
        <v>219895</v>
      </c>
      <c r="J55" s="40">
        <v>56</v>
      </c>
      <c r="K55" s="41">
        <v>2</v>
      </c>
      <c r="L55" s="42" t="s">
        <v>349</v>
      </c>
      <c r="M55" s="43"/>
      <c r="N55" s="44"/>
      <c r="O55" s="44"/>
      <c r="P55" s="44"/>
      <c r="Q55" s="44" t="s">
        <v>54</v>
      </c>
      <c r="R55" s="44"/>
      <c r="S55" s="63" t="s">
        <v>350</v>
      </c>
      <c r="T55" s="64">
        <v>-708.394</v>
      </c>
      <c r="U55" s="65">
        <v>50.615</v>
      </c>
      <c r="V55" s="66">
        <v>21.813</v>
      </c>
      <c r="W55" s="67">
        <v>4434.708</v>
      </c>
      <c r="X55" s="65">
        <v>3331.153</v>
      </c>
      <c r="Y55" s="65">
        <v>4422.458</v>
      </c>
      <c r="Z55" s="66">
        <v>6522.219</v>
      </c>
      <c r="AA55" s="75">
        <v>0.86</v>
      </c>
      <c r="AB55" s="76">
        <v>0.89</v>
      </c>
      <c r="AC55" s="77">
        <v>0.59</v>
      </c>
      <c r="AD55" s="75">
        <v>-7.92</v>
      </c>
      <c r="AE55" s="76">
        <v>1.96</v>
      </c>
      <c r="AF55" s="77">
        <v>1.66</v>
      </c>
      <c r="AG55" s="86">
        <f t="shared" si="8"/>
        <v>-0.182437980798266</v>
      </c>
      <c r="AH55" s="86">
        <f t="shared" si="8"/>
        <v>0.0130558522990127</v>
      </c>
      <c r="AI55" s="87">
        <f t="shared" si="8"/>
        <v>0.00398604728124914</v>
      </c>
      <c r="AJ55" s="88"/>
      <c r="AK55" s="90"/>
      <c r="AL55" s="90"/>
      <c r="AM55" s="90"/>
      <c r="AN55" s="90"/>
      <c r="AO55" s="95"/>
      <c r="AP55" s="90"/>
      <c r="AQ55" s="90"/>
      <c r="AR55" s="90"/>
      <c r="AS55" s="90"/>
      <c r="AT55" s="90"/>
      <c r="AU55" s="95"/>
    </row>
    <row r="56" ht="10.9" spans="1:47">
      <c r="A56" s="15" t="s">
        <v>351</v>
      </c>
      <c r="B56" s="2" t="s">
        <v>352</v>
      </c>
      <c r="C56" s="16" t="s">
        <v>353</v>
      </c>
      <c r="D56" s="1" t="s">
        <v>79</v>
      </c>
      <c r="E56" s="1" t="s">
        <v>50</v>
      </c>
      <c r="F56" s="28" t="s">
        <v>51</v>
      </c>
      <c r="G56" s="18" t="s">
        <v>100</v>
      </c>
      <c r="H56" s="19">
        <v>36990</v>
      </c>
      <c r="I56" s="39">
        <v>2440500</v>
      </c>
      <c r="J56" s="40">
        <v>58</v>
      </c>
      <c r="K56" s="41">
        <v>2</v>
      </c>
      <c r="L56" s="42" t="s">
        <v>354</v>
      </c>
      <c r="M56" s="43"/>
      <c r="N56" s="44" t="s">
        <v>54</v>
      </c>
      <c r="O56" s="44"/>
      <c r="P56" s="44"/>
      <c r="Q56" s="44"/>
      <c r="R56" s="44"/>
      <c r="S56" s="42" t="s">
        <v>355</v>
      </c>
      <c r="T56" s="64">
        <v>-1533.157</v>
      </c>
      <c r="U56" s="65">
        <v>252.213</v>
      </c>
      <c r="V56" s="66">
        <v>-327.888</v>
      </c>
      <c r="W56" s="67">
        <v>29264.704</v>
      </c>
      <c r="X56" s="65">
        <v>30083.989</v>
      </c>
      <c r="Y56" s="65">
        <v>36665.337</v>
      </c>
      <c r="Z56" s="66">
        <v>45439.368</v>
      </c>
      <c r="AA56" s="75">
        <v>0.73</v>
      </c>
      <c r="AB56" s="76">
        <v>2.53</v>
      </c>
      <c r="AC56" s="77">
        <v>3.24</v>
      </c>
      <c r="AD56" s="75">
        <v>56.36</v>
      </c>
      <c r="AE56" s="76">
        <v>64.45</v>
      </c>
      <c r="AF56" s="77">
        <v>71.43</v>
      </c>
      <c r="AG56" s="86">
        <f t="shared" si="8"/>
        <v>-0.0516660746008341</v>
      </c>
      <c r="AH56" s="86">
        <f t="shared" si="8"/>
        <v>0.00755702012631558</v>
      </c>
      <c r="AI56" s="87">
        <f t="shared" si="8"/>
        <v>-0.00798706968132947</v>
      </c>
      <c r="AJ56" s="88"/>
      <c r="AK56" s="90"/>
      <c r="AL56" s="90"/>
      <c r="AM56" s="90"/>
      <c r="AN56" s="90"/>
      <c r="AO56" s="95"/>
      <c r="AP56" s="90"/>
      <c r="AQ56" s="90"/>
      <c r="AR56" s="90"/>
      <c r="AS56" s="90"/>
      <c r="AT56" s="90"/>
      <c r="AU56" s="95"/>
    </row>
    <row r="57" ht="10.9" spans="1:47">
      <c r="A57" s="15" t="s">
        <v>356</v>
      </c>
      <c r="B57" s="21" t="s">
        <v>357</v>
      </c>
      <c r="C57" s="16" t="s">
        <v>358</v>
      </c>
      <c r="D57" s="1" t="s">
        <v>79</v>
      </c>
      <c r="E57" s="1" t="s">
        <v>50</v>
      </c>
      <c r="F57" s="28" t="s">
        <v>51</v>
      </c>
      <c r="G57" s="18" t="s">
        <v>100</v>
      </c>
      <c r="H57" s="19">
        <v>32143</v>
      </c>
      <c r="I57" s="39">
        <f>3283*1000</f>
        <v>3283000</v>
      </c>
      <c r="J57" s="40">
        <v>55</v>
      </c>
      <c r="K57" s="41">
        <v>2</v>
      </c>
      <c r="L57" s="42" t="s">
        <v>359</v>
      </c>
      <c r="M57" s="43"/>
      <c r="N57" s="44" t="s">
        <v>54</v>
      </c>
      <c r="O57" s="44"/>
      <c r="P57" s="44"/>
      <c r="Q57" s="44"/>
      <c r="R57" s="44"/>
      <c r="S57" s="42" t="s">
        <v>360</v>
      </c>
      <c r="T57" s="64">
        <v>-2127</v>
      </c>
      <c r="U57" s="65">
        <v>-482</v>
      </c>
      <c r="V57" s="66">
        <v>2287</v>
      </c>
      <c r="W57" s="67">
        <v>23010</v>
      </c>
      <c r="X57" s="65">
        <v>23767</v>
      </c>
      <c r="Y57" s="65">
        <v>26662</v>
      </c>
      <c r="Z57" s="66">
        <v>29847</v>
      </c>
      <c r="AA57" s="75">
        <v>1.23</v>
      </c>
      <c r="AB57" s="76">
        <v>2.04</v>
      </c>
      <c r="AC57" s="77">
        <v>3.15</v>
      </c>
      <c r="AD57" s="75">
        <v>76.39</v>
      </c>
      <c r="AE57" s="76">
        <v>74.95</v>
      </c>
      <c r="AF57" s="77">
        <v>82.8</v>
      </c>
      <c r="AG57" s="86">
        <f t="shared" si="8"/>
        <v>-0.0909421296791158</v>
      </c>
      <c r="AH57" s="86">
        <f t="shared" si="8"/>
        <v>-0.0191159848499871</v>
      </c>
      <c r="AI57" s="87">
        <f t="shared" si="8"/>
        <v>0.0809428586596825</v>
      </c>
      <c r="AJ57" s="88"/>
      <c r="AK57" s="90"/>
      <c r="AL57" s="90"/>
      <c r="AM57" s="90"/>
      <c r="AN57" s="90"/>
      <c r="AO57" s="95"/>
      <c r="AP57" s="90"/>
      <c r="AQ57" s="90"/>
      <c r="AR57" s="90"/>
      <c r="AS57" s="90"/>
      <c r="AT57" s="90"/>
      <c r="AU57" s="95"/>
    </row>
    <row r="58" ht="21.75" spans="1:47">
      <c r="A58" s="15" t="s">
        <v>361</v>
      </c>
      <c r="B58" s="2" t="s">
        <v>362</v>
      </c>
      <c r="C58" s="16" t="s">
        <v>363</v>
      </c>
      <c r="D58" s="1" t="s">
        <v>49</v>
      </c>
      <c r="E58" s="1" t="s">
        <v>364</v>
      </c>
      <c r="F58" s="28" t="s">
        <v>365</v>
      </c>
      <c r="G58" s="18" t="s">
        <v>285</v>
      </c>
      <c r="H58" s="19">
        <v>40836</v>
      </c>
      <c r="I58" s="39">
        <v>23000</v>
      </c>
      <c r="J58" s="40">
        <v>12</v>
      </c>
      <c r="K58" s="41">
        <v>3</v>
      </c>
      <c r="L58" s="42" t="s">
        <v>366</v>
      </c>
      <c r="M58" s="43"/>
      <c r="N58" s="44" t="s">
        <v>54</v>
      </c>
      <c r="O58" s="44"/>
      <c r="P58" s="44"/>
      <c r="Q58" s="44" t="s">
        <v>54</v>
      </c>
      <c r="R58" s="44"/>
      <c r="S58" s="42" t="s">
        <v>367</v>
      </c>
      <c r="T58" s="64">
        <v>18.149</v>
      </c>
      <c r="U58" s="65">
        <v>14.528</v>
      </c>
      <c r="V58" s="66">
        <v>11.605</v>
      </c>
      <c r="W58" s="67">
        <v>2853.183</v>
      </c>
      <c r="X58" s="65">
        <v>7871.85</v>
      </c>
      <c r="Y58" s="65">
        <v>7930.863</v>
      </c>
      <c r="Z58" s="66">
        <v>10182.835</v>
      </c>
      <c r="AA58" s="75">
        <v>1.29</v>
      </c>
      <c r="AB58" s="76">
        <v>1.53</v>
      </c>
      <c r="AC58" s="77">
        <v>4.9</v>
      </c>
      <c r="AD58" s="75">
        <v>71.42</v>
      </c>
      <c r="AE58" s="76">
        <v>71.1</v>
      </c>
      <c r="AF58" s="77">
        <v>54.98</v>
      </c>
      <c r="AG58" s="86">
        <f t="shared" si="8"/>
        <v>0.00338441849083355</v>
      </c>
      <c r="AH58" s="86">
        <f t="shared" si="8"/>
        <v>0.00183867162556202</v>
      </c>
      <c r="AI58" s="87">
        <f t="shared" si="8"/>
        <v>0.0012813507214264</v>
      </c>
      <c r="AJ58" s="88"/>
      <c r="AK58" s="90"/>
      <c r="AL58" s="90"/>
      <c r="AM58" s="89">
        <v>128948</v>
      </c>
      <c r="AN58" s="89">
        <v>146339</v>
      </c>
      <c r="AO58" s="94">
        <v>161457</v>
      </c>
      <c r="AP58" s="90"/>
      <c r="AQ58" s="96">
        <v>21765</v>
      </c>
      <c r="AR58" s="96">
        <v>32020</v>
      </c>
      <c r="AS58" s="96">
        <v>40747</v>
      </c>
      <c r="AT58" s="96">
        <v>54466</v>
      </c>
      <c r="AU58" s="97">
        <v>62847</v>
      </c>
    </row>
    <row r="59" ht="10.9" spans="1:47">
      <c r="A59" s="22" t="s">
        <v>368</v>
      </c>
      <c r="B59" s="21" t="s">
        <v>369</v>
      </c>
      <c r="C59" s="16" t="s">
        <v>370</v>
      </c>
      <c r="D59" s="1" t="s">
        <v>49</v>
      </c>
      <c r="E59" s="1" t="s">
        <v>59</v>
      </c>
      <c r="F59" s="28" t="s">
        <v>60</v>
      </c>
      <c r="G59" s="24" t="s">
        <v>154</v>
      </c>
      <c r="H59" s="25" t="s">
        <v>371</v>
      </c>
      <c r="I59" s="39">
        <v>12000</v>
      </c>
      <c r="J59" s="40">
        <v>14</v>
      </c>
      <c r="K59" s="45">
        <v>1</v>
      </c>
      <c r="L59" s="46" t="s">
        <v>372</v>
      </c>
      <c r="M59" s="47"/>
      <c r="N59" s="48"/>
      <c r="O59" s="48"/>
      <c r="P59" s="44"/>
      <c r="Q59" s="44"/>
      <c r="R59" s="44"/>
      <c r="S59" s="42"/>
      <c r="T59" s="64">
        <v>-50.578</v>
      </c>
      <c r="U59" s="65">
        <v>-24.278</v>
      </c>
      <c r="V59" s="66">
        <v>-322.68</v>
      </c>
      <c r="W59" s="67">
        <v>491.983</v>
      </c>
      <c r="X59" s="65">
        <v>431.007</v>
      </c>
      <c r="Y59" s="65">
        <v>528.151</v>
      </c>
      <c r="Z59" s="66">
        <v>349.55</v>
      </c>
      <c r="AA59" s="75">
        <v>0.5</v>
      </c>
      <c r="AB59" s="76">
        <v>1.01</v>
      </c>
      <c r="AC59" s="77">
        <v>0.36</v>
      </c>
      <c r="AD59" s="75">
        <v>-0.29</v>
      </c>
      <c r="AE59" s="76">
        <v>-2</v>
      </c>
      <c r="AF59" s="78" t="s">
        <v>302</v>
      </c>
      <c r="AG59" s="86">
        <f t="shared" si="8"/>
        <v>-0.109595986955438</v>
      </c>
      <c r="AH59" s="86">
        <f t="shared" si="8"/>
        <v>-0.0506235677542178</v>
      </c>
      <c r="AI59" s="87">
        <f t="shared" si="8"/>
        <v>-0.735284567295696</v>
      </c>
      <c r="AJ59" s="88"/>
      <c r="AK59" s="90"/>
      <c r="AL59" s="90"/>
      <c r="AM59" s="90"/>
      <c r="AN59" s="90"/>
      <c r="AO59" s="95"/>
      <c r="AP59" s="90"/>
      <c r="AQ59" s="90"/>
      <c r="AR59" s="90"/>
      <c r="AS59" s="90"/>
      <c r="AT59" s="90"/>
      <c r="AU59" s="95"/>
    </row>
    <row r="60" ht="10.9" spans="1:47">
      <c r="A60" s="22" t="s">
        <v>373</v>
      </c>
      <c r="B60" s="23" t="s">
        <v>374</v>
      </c>
      <c r="C60" s="16" t="s">
        <v>375</v>
      </c>
      <c r="D60" s="1" t="s">
        <v>49</v>
      </c>
      <c r="E60" s="1" t="s">
        <v>59</v>
      </c>
      <c r="F60" s="28" t="s">
        <v>60</v>
      </c>
      <c r="G60" s="24" t="s">
        <v>285</v>
      </c>
      <c r="H60" s="25" t="s">
        <v>376</v>
      </c>
      <c r="I60" s="39">
        <v>39775</v>
      </c>
      <c r="J60" s="40">
        <v>11</v>
      </c>
      <c r="K60" s="45">
        <v>1</v>
      </c>
      <c r="L60" s="46" t="s">
        <v>377</v>
      </c>
      <c r="M60" s="47"/>
      <c r="N60" s="48"/>
      <c r="O60" s="48"/>
      <c r="P60" s="44" t="s">
        <v>54</v>
      </c>
      <c r="Q60" s="44"/>
      <c r="R60" s="44"/>
      <c r="S60" s="42" t="s">
        <v>378</v>
      </c>
      <c r="T60" s="64">
        <v>0.478</v>
      </c>
      <c r="U60" s="65">
        <v>40.981</v>
      </c>
      <c r="V60" s="66">
        <v>44.007</v>
      </c>
      <c r="W60" s="67">
        <v>420.826</v>
      </c>
      <c r="X60" s="65">
        <v>557.869</v>
      </c>
      <c r="Y60" s="65">
        <v>691.414</v>
      </c>
      <c r="Z60" s="66">
        <v>748.912</v>
      </c>
      <c r="AA60" s="75">
        <v>1.1</v>
      </c>
      <c r="AB60" s="76">
        <v>1.42</v>
      </c>
      <c r="AC60" s="77">
        <v>1.24</v>
      </c>
      <c r="AD60" s="75">
        <v>30.8</v>
      </c>
      <c r="AE60" s="76">
        <v>30.78</v>
      </c>
      <c r="AF60" s="77">
        <v>34.29</v>
      </c>
      <c r="AG60" s="86">
        <f t="shared" si="8"/>
        <v>0.000976810957448439</v>
      </c>
      <c r="AH60" s="86">
        <f t="shared" si="8"/>
        <v>0.0656072323084521</v>
      </c>
      <c r="AI60" s="87">
        <f t="shared" si="8"/>
        <v>0.0611069993876386</v>
      </c>
      <c r="AJ60" s="88"/>
      <c r="AK60" s="90"/>
      <c r="AL60" s="90"/>
      <c r="AM60" s="90"/>
      <c r="AN60" s="90"/>
      <c r="AO60" s="95"/>
      <c r="AP60" s="90"/>
      <c r="AQ60" s="90"/>
      <c r="AR60" s="90"/>
      <c r="AS60" s="90"/>
      <c r="AT60" s="90"/>
      <c r="AU60" s="95"/>
    </row>
    <row r="61" ht="10.9" spans="1:47">
      <c r="A61" s="15" t="s">
        <v>379</v>
      </c>
      <c r="B61" s="2" t="s">
        <v>380</v>
      </c>
      <c r="C61" s="16" t="s">
        <v>381</v>
      </c>
      <c r="D61" s="1" t="s">
        <v>49</v>
      </c>
      <c r="E61" s="1" t="s">
        <v>59</v>
      </c>
      <c r="F61" s="28" t="s">
        <v>60</v>
      </c>
      <c r="G61" s="18" t="s">
        <v>120</v>
      </c>
      <c r="H61" s="19">
        <v>26841</v>
      </c>
      <c r="I61" s="39">
        <v>100000</v>
      </c>
      <c r="J61" s="40">
        <v>23</v>
      </c>
      <c r="K61" s="41">
        <v>1</v>
      </c>
      <c r="L61" s="42" t="s">
        <v>382</v>
      </c>
      <c r="M61" s="43"/>
      <c r="N61" s="44"/>
      <c r="O61" s="44"/>
      <c r="P61" s="44"/>
      <c r="Q61" s="44"/>
      <c r="R61" s="44"/>
      <c r="S61" s="42"/>
      <c r="T61" s="64">
        <v>-950.257</v>
      </c>
      <c r="U61" s="65">
        <v>-71.64</v>
      </c>
      <c r="V61" s="66">
        <v>7.153</v>
      </c>
      <c r="W61" s="67">
        <v>1529.179</v>
      </c>
      <c r="X61" s="65">
        <v>911.685</v>
      </c>
      <c r="Y61" s="65">
        <v>1514.043</v>
      </c>
      <c r="Z61" s="66">
        <v>2455.481</v>
      </c>
      <c r="AA61" s="75">
        <v>2.34</v>
      </c>
      <c r="AB61" s="76">
        <v>1.26</v>
      </c>
      <c r="AC61" s="77">
        <v>0.62</v>
      </c>
      <c r="AD61" s="75">
        <v>57.83</v>
      </c>
      <c r="AE61" s="76">
        <v>30.09</v>
      </c>
      <c r="AF61" s="77">
        <v>18.85</v>
      </c>
      <c r="AG61" s="86">
        <f t="shared" si="8"/>
        <v>-0.778623471033208</v>
      </c>
      <c r="AH61" s="86">
        <f t="shared" si="8"/>
        <v>-0.059066803862593</v>
      </c>
      <c r="AI61" s="87">
        <f t="shared" si="8"/>
        <v>0.0036039585602707</v>
      </c>
      <c r="AJ61" s="88"/>
      <c r="AK61" s="90"/>
      <c r="AL61" s="90"/>
      <c r="AM61" s="89">
        <v>2826</v>
      </c>
      <c r="AN61" s="89">
        <v>3520</v>
      </c>
      <c r="AO61" s="94">
        <v>4107</v>
      </c>
      <c r="AP61" s="90"/>
      <c r="AQ61" s="90"/>
      <c r="AR61" s="90"/>
      <c r="AS61" s="96">
        <v>10160</v>
      </c>
      <c r="AT61" s="96">
        <v>14795</v>
      </c>
      <c r="AU61" s="97">
        <v>18956</v>
      </c>
    </row>
    <row r="62" ht="10.9" spans="1:47">
      <c r="A62" s="22" t="s">
        <v>383</v>
      </c>
      <c r="B62" s="23" t="s">
        <v>384</v>
      </c>
      <c r="C62" s="16" t="s">
        <v>385</v>
      </c>
      <c r="D62" s="1" t="s">
        <v>49</v>
      </c>
      <c r="E62" s="1" t="s">
        <v>59</v>
      </c>
      <c r="F62" s="28" t="s">
        <v>60</v>
      </c>
      <c r="G62" s="24" t="s">
        <v>186</v>
      </c>
      <c r="H62" s="25">
        <v>35103</v>
      </c>
      <c r="I62" s="39">
        <v>100000</v>
      </c>
      <c r="J62" s="40">
        <v>3</v>
      </c>
      <c r="K62" s="45">
        <v>1</v>
      </c>
      <c r="L62" s="46" t="s">
        <v>386</v>
      </c>
      <c r="M62" s="47"/>
      <c r="N62" s="48"/>
      <c r="O62" s="48"/>
      <c r="P62" s="44"/>
      <c r="Q62" s="44"/>
      <c r="R62" s="44"/>
      <c r="S62" s="42"/>
      <c r="T62" s="64">
        <v>85.892</v>
      </c>
      <c r="U62" s="65">
        <v>65.357</v>
      </c>
      <c r="V62" s="66">
        <v>-1197.892</v>
      </c>
      <c r="W62" s="67">
        <v>3780.928</v>
      </c>
      <c r="X62" s="65">
        <v>3944.21</v>
      </c>
      <c r="Y62" s="65">
        <v>4074.325</v>
      </c>
      <c r="Z62" s="66">
        <v>1451.657</v>
      </c>
      <c r="AA62" s="70" t="s">
        <v>302</v>
      </c>
      <c r="AB62" s="71" t="s">
        <v>302</v>
      </c>
      <c r="AC62" s="78" t="s">
        <v>302</v>
      </c>
      <c r="AD62" s="75">
        <v>46.04</v>
      </c>
      <c r="AE62" s="76">
        <v>46.17</v>
      </c>
      <c r="AF62" s="77">
        <v>47.06</v>
      </c>
      <c r="AG62" s="86">
        <f t="shared" ref="AG62:AI62" si="9">T62/((X62+W62)/2)</f>
        <v>0.0222370137594953</v>
      </c>
      <c r="AH62" s="86">
        <f t="shared" si="9"/>
        <v>0.016301481505038</v>
      </c>
      <c r="AI62" s="87">
        <f t="shared" si="9"/>
        <v>-0.433549005407546</v>
      </c>
      <c r="AJ62" s="88"/>
      <c r="AK62" s="90"/>
      <c r="AL62" s="90"/>
      <c r="AM62" s="90"/>
      <c r="AN62" s="90"/>
      <c r="AO62" s="95"/>
      <c r="AP62" s="90"/>
      <c r="AQ62" s="90"/>
      <c r="AR62" s="90"/>
      <c r="AS62" s="90"/>
      <c r="AT62" s="90"/>
      <c r="AU62" s="95"/>
    </row>
    <row r="63" ht="10.9" spans="1:47">
      <c r="A63" s="15" t="s">
        <v>387</v>
      </c>
      <c r="B63" s="21" t="s">
        <v>388</v>
      </c>
      <c r="C63" s="16" t="s">
        <v>389</v>
      </c>
      <c r="D63" s="1" t="s">
        <v>49</v>
      </c>
      <c r="E63" s="1" t="s">
        <v>50</v>
      </c>
      <c r="F63" s="28" t="s">
        <v>51</v>
      </c>
      <c r="G63" s="18" t="s">
        <v>390</v>
      </c>
      <c r="H63" s="19">
        <v>36969</v>
      </c>
      <c r="I63" s="39">
        <v>10200</v>
      </c>
      <c r="J63" s="40">
        <v>25</v>
      </c>
      <c r="K63" s="41">
        <v>1</v>
      </c>
      <c r="L63" s="42" t="s">
        <v>391</v>
      </c>
      <c r="M63" s="43"/>
      <c r="N63" s="44" t="s">
        <v>54</v>
      </c>
      <c r="O63" s="44"/>
      <c r="P63" s="44"/>
      <c r="Q63" s="44"/>
      <c r="R63" s="44"/>
      <c r="S63" s="42" t="s">
        <v>392</v>
      </c>
      <c r="T63" s="64">
        <v>-14.346</v>
      </c>
      <c r="U63" s="65">
        <v>39.875</v>
      </c>
      <c r="V63" s="66">
        <v>133.63</v>
      </c>
      <c r="W63" s="67">
        <v>4134.143</v>
      </c>
      <c r="X63" s="65">
        <v>17646.298</v>
      </c>
      <c r="Y63" s="65">
        <v>17828.408</v>
      </c>
      <c r="Z63" s="66">
        <v>17715.609</v>
      </c>
      <c r="AA63" s="75">
        <v>7.45</v>
      </c>
      <c r="AB63" s="76">
        <v>4.61</v>
      </c>
      <c r="AC63" s="77">
        <v>2.69</v>
      </c>
      <c r="AD63" s="75">
        <v>80.28</v>
      </c>
      <c r="AE63" s="76">
        <v>79.68</v>
      </c>
      <c r="AF63" s="77">
        <v>79.25</v>
      </c>
      <c r="AG63" s="86">
        <f t="shared" ref="AG63:AI78" si="10">T63/((X63+W63)/2)</f>
        <v>-0.00131732869871643</v>
      </c>
      <c r="AH63" s="86">
        <f t="shared" si="10"/>
        <v>0.00224808064653164</v>
      </c>
      <c r="AI63" s="87">
        <f t="shared" si="10"/>
        <v>0.00751912762139406</v>
      </c>
      <c r="AJ63" s="88"/>
      <c r="AK63" s="90"/>
      <c r="AL63" s="90"/>
      <c r="AM63" s="90"/>
      <c r="AN63" s="90"/>
      <c r="AO63" s="95"/>
      <c r="AP63" s="96">
        <v>4709</v>
      </c>
      <c r="AQ63" s="96">
        <v>12774</v>
      </c>
      <c r="AR63" s="96">
        <v>20444</v>
      </c>
      <c r="AS63" s="96">
        <v>35698</v>
      </c>
      <c r="AT63" s="96">
        <v>44846</v>
      </c>
      <c r="AU63" s="97">
        <v>48531</v>
      </c>
    </row>
    <row r="64" ht="10.9" spans="1:47">
      <c r="A64" s="15" t="s">
        <v>393</v>
      </c>
      <c r="B64" s="21" t="s">
        <v>394</v>
      </c>
      <c r="C64" s="16" t="s">
        <v>395</v>
      </c>
      <c r="D64" s="1" t="s">
        <v>49</v>
      </c>
      <c r="E64" s="1" t="s">
        <v>50</v>
      </c>
      <c r="F64" s="28" t="s">
        <v>51</v>
      </c>
      <c r="G64" s="2" t="s">
        <v>94</v>
      </c>
      <c r="H64" s="19">
        <v>29603</v>
      </c>
      <c r="I64" s="39">
        <v>255000</v>
      </c>
      <c r="J64" s="40">
        <v>28</v>
      </c>
      <c r="K64" s="41">
        <v>1</v>
      </c>
      <c r="L64" s="42" t="s">
        <v>396</v>
      </c>
      <c r="M64" s="43"/>
      <c r="N64" s="44" t="s">
        <v>54</v>
      </c>
      <c r="O64" s="44"/>
      <c r="P64" s="44"/>
      <c r="Q64" s="44"/>
      <c r="R64" s="44"/>
      <c r="S64" s="42" t="s">
        <v>397</v>
      </c>
      <c r="T64" s="64">
        <v>-366.224</v>
      </c>
      <c r="U64" s="65">
        <v>-251.185</v>
      </c>
      <c r="V64" s="66">
        <v>180.495</v>
      </c>
      <c r="W64" s="67">
        <v>3572.541</v>
      </c>
      <c r="X64" s="65">
        <v>3525.579</v>
      </c>
      <c r="Y64" s="65">
        <v>3877.302</v>
      </c>
      <c r="Z64" s="66">
        <v>4789.444</v>
      </c>
      <c r="AA64" s="75">
        <v>0.25</v>
      </c>
      <c r="AB64" s="76">
        <v>0.42</v>
      </c>
      <c r="AC64" s="77">
        <v>1.87</v>
      </c>
      <c r="AD64" s="75">
        <v>31.05</v>
      </c>
      <c r="AE64" s="76">
        <v>22.78</v>
      </c>
      <c r="AF64" s="77">
        <v>22.21</v>
      </c>
      <c r="AG64" s="86">
        <f t="shared" si="10"/>
        <v>-0.103189013428908</v>
      </c>
      <c r="AH64" s="86">
        <f t="shared" si="10"/>
        <v>-0.0678614177372296</v>
      </c>
      <c r="AI64" s="87">
        <f t="shared" si="10"/>
        <v>0.0416523110288452</v>
      </c>
      <c r="AJ64" s="88"/>
      <c r="AK64" s="90"/>
      <c r="AL64" s="90"/>
      <c r="AM64" s="90"/>
      <c r="AN64" s="90"/>
      <c r="AO64" s="95"/>
      <c r="AP64" s="90"/>
      <c r="AQ64" s="90"/>
      <c r="AR64" s="90"/>
      <c r="AS64" s="90"/>
      <c r="AT64" s="90"/>
      <c r="AU64" s="95"/>
    </row>
    <row r="65" ht="10.9" spans="1:47">
      <c r="A65" s="22" t="s">
        <v>398</v>
      </c>
      <c r="B65" s="21" t="s">
        <v>399</v>
      </c>
      <c r="C65" s="16" t="s">
        <v>400</v>
      </c>
      <c r="D65" s="1" t="s">
        <v>49</v>
      </c>
      <c r="E65" s="1" t="s">
        <v>59</v>
      </c>
      <c r="F65" s="28" t="s">
        <v>60</v>
      </c>
      <c r="G65" s="24" t="s">
        <v>135</v>
      </c>
      <c r="H65" s="25" t="s">
        <v>401</v>
      </c>
      <c r="I65" s="39">
        <v>150000</v>
      </c>
      <c r="J65" s="40">
        <v>13</v>
      </c>
      <c r="K65" s="45">
        <v>1</v>
      </c>
      <c r="L65" s="46" t="s">
        <v>402</v>
      </c>
      <c r="M65" s="47"/>
      <c r="N65" s="48" t="s">
        <v>54</v>
      </c>
      <c r="O65" s="48"/>
      <c r="P65" s="44"/>
      <c r="Q65" s="44"/>
      <c r="R65" s="44"/>
      <c r="S65" s="42" t="s">
        <v>403</v>
      </c>
      <c r="T65" s="64">
        <v>15.318</v>
      </c>
      <c r="U65" s="65">
        <v>95.337</v>
      </c>
      <c r="V65" s="66">
        <v>171.764</v>
      </c>
      <c r="W65" s="67">
        <v>1753.17</v>
      </c>
      <c r="X65" s="65">
        <v>1555.014</v>
      </c>
      <c r="Y65" s="65">
        <v>1877.5</v>
      </c>
      <c r="Z65" s="66">
        <v>1847.191</v>
      </c>
      <c r="AA65" s="75">
        <v>1.08</v>
      </c>
      <c r="AB65" s="76">
        <v>1.66</v>
      </c>
      <c r="AC65" s="77">
        <v>1.84</v>
      </c>
      <c r="AD65" s="75">
        <v>43.01</v>
      </c>
      <c r="AE65" s="76">
        <v>40.7</v>
      </c>
      <c r="AF65" s="77">
        <v>50.67</v>
      </c>
      <c r="AG65" s="86">
        <f t="shared" si="10"/>
        <v>0.00926066990227871</v>
      </c>
      <c r="AH65" s="86">
        <f t="shared" si="10"/>
        <v>0.0555493728503365</v>
      </c>
      <c r="AI65" s="87">
        <f t="shared" si="10"/>
        <v>0.0922299326306531</v>
      </c>
      <c r="AJ65" s="88"/>
      <c r="AK65" s="90"/>
      <c r="AL65" s="90"/>
      <c r="AM65" s="90"/>
      <c r="AN65" s="90"/>
      <c r="AO65" s="95"/>
      <c r="AP65" s="90"/>
      <c r="AQ65" s="90"/>
      <c r="AR65" s="96">
        <v>5668</v>
      </c>
      <c r="AS65" s="96">
        <v>9184</v>
      </c>
      <c r="AT65" s="96">
        <v>12856</v>
      </c>
      <c r="AU65" s="97">
        <v>19365</v>
      </c>
    </row>
    <row r="66" ht="10.9" spans="1:47">
      <c r="A66" s="15" t="s">
        <v>404</v>
      </c>
      <c r="B66" s="21" t="s">
        <v>405</v>
      </c>
      <c r="C66" s="16" t="s">
        <v>406</v>
      </c>
      <c r="D66" s="1" t="s">
        <v>49</v>
      </c>
      <c r="E66" s="1" t="s">
        <v>50</v>
      </c>
      <c r="F66" s="28" t="s">
        <v>51</v>
      </c>
      <c r="G66" s="18" t="s">
        <v>407</v>
      </c>
      <c r="H66" s="19">
        <v>35438</v>
      </c>
      <c r="I66" s="39">
        <v>10400</v>
      </c>
      <c r="J66" s="40">
        <v>29</v>
      </c>
      <c r="K66" s="41">
        <v>1</v>
      </c>
      <c r="L66" s="42" t="s">
        <v>408</v>
      </c>
      <c r="M66" s="43"/>
      <c r="N66" s="44" t="s">
        <v>54</v>
      </c>
      <c r="O66" s="44"/>
      <c r="P66" s="44"/>
      <c r="Q66" s="44"/>
      <c r="R66" s="44"/>
      <c r="S66" s="42" t="s">
        <v>409</v>
      </c>
      <c r="T66" s="64">
        <v>-141.421</v>
      </c>
      <c r="U66" s="65">
        <v>-58.348</v>
      </c>
      <c r="V66" s="66">
        <v>-175.71</v>
      </c>
      <c r="W66" s="67">
        <v>3675.652</v>
      </c>
      <c r="X66" s="65">
        <v>3692.752</v>
      </c>
      <c r="Y66" s="65">
        <v>3703.427</v>
      </c>
      <c r="Z66" s="66">
        <v>3841.665</v>
      </c>
      <c r="AA66" s="75">
        <v>0.07</v>
      </c>
      <c r="AB66" s="76">
        <v>0.05</v>
      </c>
      <c r="AC66" s="77">
        <v>0.02</v>
      </c>
      <c r="AD66" s="75">
        <v>14.69</v>
      </c>
      <c r="AE66" s="76">
        <v>13.07</v>
      </c>
      <c r="AF66" s="77">
        <v>8.03</v>
      </c>
      <c r="AG66" s="86">
        <f t="shared" si="10"/>
        <v>-0.0383857888356827</v>
      </c>
      <c r="AH66" s="86">
        <f t="shared" si="10"/>
        <v>-0.0157778766576634</v>
      </c>
      <c r="AI66" s="87">
        <f t="shared" si="10"/>
        <v>-0.0465759728310801</v>
      </c>
      <c r="AJ66" s="88"/>
      <c r="AK66" s="90"/>
      <c r="AL66" s="90"/>
      <c r="AM66" s="90"/>
      <c r="AN66" s="90"/>
      <c r="AO66" s="95"/>
      <c r="AP66" s="90"/>
      <c r="AQ66" s="96">
        <v>921</v>
      </c>
      <c r="AR66" s="96">
        <v>1544</v>
      </c>
      <c r="AS66" s="96">
        <v>2626</v>
      </c>
      <c r="AT66" s="96">
        <v>3736</v>
      </c>
      <c r="AU66" s="97">
        <v>4491</v>
      </c>
    </row>
    <row r="67" ht="10.9" spans="1:47">
      <c r="A67" s="15" t="s">
        <v>410</v>
      </c>
      <c r="B67" s="2" t="s">
        <v>411</v>
      </c>
      <c r="C67" s="16" t="s">
        <v>412</v>
      </c>
      <c r="D67" s="1" t="s">
        <v>49</v>
      </c>
      <c r="E67" s="1" t="s">
        <v>59</v>
      </c>
      <c r="F67" s="28" t="s">
        <v>60</v>
      </c>
      <c r="G67" s="2" t="s">
        <v>72</v>
      </c>
      <c r="H67" s="19">
        <v>39814</v>
      </c>
      <c r="I67" s="39">
        <v>10000</v>
      </c>
      <c r="J67" s="40">
        <v>7</v>
      </c>
      <c r="K67" s="41">
        <v>1</v>
      </c>
      <c r="L67" s="42" t="s">
        <v>413</v>
      </c>
      <c r="M67" s="43"/>
      <c r="N67" s="44"/>
      <c r="O67" s="44"/>
      <c r="P67" s="44" t="s">
        <v>54</v>
      </c>
      <c r="Q67" s="44"/>
      <c r="R67" s="44"/>
      <c r="S67" s="42" t="s">
        <v>414</v>
      </c>
      <c r="T67" s="64">
        <v>-43.536</v>
      </c>
      <c r="U67" s="65">
        <v>27.944</v>
      </c>
      <c r="V67" s="66">
        <v>-3.351</v>
      </c>
      <c r="W67" s="67">
        <v>986.457</v>
      </c>
      <c r="X67" s="65">
        <v>932.459</v>
      </c>
      <c r="Y67" s="65">
        <v>900.747</v>
      </c>
      <c r="Z67" s="66">
        <v>1038.048</v>
      </c>
      <c r="AA67" s="75">
        <v>1.58</v>
      </c>
      <c r="AB67" s="76">
        <v>2.68</v>
      </c>
      <c r="AC67" s="77">
        <v>1.11</v>
      </c>
      <c r="AD67" s="75">
        <v>6.61</v>
      </c>
      <c r="AE67" s="76">
        <v>9.94</v>
      </c>
      <c r="AF67" s="77">
        <v>8.3</v>
      </c>
      <c r="AG67" s="86">
        <f t="shared" si="10"/>
        <v>-0.045375618317842</v>
      </c>
      <c r="AH67" s="86">
        <f t="shared" si="10"/>
        <v>0.0304864810610482</v>
      </c>
      <c r="AI67" s="87">
        <f t="shared" si="10"/>
        <v>-0.00345678630283243</v>
      </c>
      <c r="AJ67" s="88"/>
      <c r="AK67" s="90"/>
      <c r="AL67" s="90"/>
      <c r="AM67" s="89">
        <v>6457</v>
      </c>
      <c r="AN67" s="89">
        <v>7919</v>
      </c>
      <c r="AO67" s="94">
        <v>8994</v>
      </c>
      <c r="AP67" s="90"/>
      <c r="AQ67" s="90"/>
      <c r="AR67" s="90"/>
      <c r="AS67" s="90"/>
      <c r="AT67" s="90"/>
      <c r="AU67" s="95"/>
    </row>
    <row r="68" ht="10.9" spans="1:47">
      <c r="A68" s="15" t="s">
        <v>415</v>
      </c>
      <c r="B68" s="2" t="s">
        <v>416</v>
      </c>
      <c r="C68" s="16" t="s">
        <v>417</v>
      </c>
      <c r="D68" s="27" t="s">
        <v>49</v>
      </c>
      <c r="E68" s="27" t="s">
        <v>59</v>
      </c>
      <c r="F68" s="28" t="s">
        <v>60</v>
      </c>
      <c r="G68" s="18" t="s">
        <v>135</v>
      </c>
      <c r="H68" s="19">
        <v>38754</v>
      </c>
      <c r="I68" s="51">
        <v>10000</v>
      </c>
      <c r="J68" s="52">
        <v>4</v>
      </c>
      <c r="K68" s="41">
        <v>1</v>
      </c>
      <c r="L68" s="42" t="s">
        <v>418</v>
      </c>
      <c r="M68" s="43"/>
      <c r="N68" s="44"/>
      <c r="O68" s="44"/>
      <c r="P68" s="44" t="s">
        <v>54</v>
      </c>
      <c r="Q68" s="44"/>
      <c r="R68" s="44"/>
      <c r="S68" s="42" t="s">
        <v>378</v>
      </c>
      <c r="T68" s="64">
        <v>-1.428</v>
      </c>
      <c r="U68" s="65">
        <v>-9.833</v>
      </c>
      <c r="V68" s="66">
        <v>4.835</v>
      </c>
      <c r="W68" s="67">
        <v>619.921</v>
      </c>
      <c r="X68" s="65">
        <v>737.59</v>
      </c>
      <c r="Y68" s="65">
        <v>795.948</v>
      </c>
      <c r="Z68" s="66">
        <v>951.178</v>
      </c>
      <c r="AA68" s="75">
        <v>1.12</v>
      </c>
      <c r="AB68" s="76">
        <v>1.47</v>
      </c>
      <c r="AC68" s="77">
        <v>1.18</v>
      </c>
      <c r="AD68" s="75">
        <v>1.22</v>
      </c>
      <c r="AE68" s="76">
        <v>1.4</v>
      </c>
      <c r="AF68" s="77">
        <v>1.68</v>
      </c>
      <c r="AG68" s="86">
        <f t="shared" si="10"/>
        <v>-0.0021038503555404</v>
      </c>
      <c r="AH68" s="86">
        <f t="shared" si="10"/>
        <v>-0.0128239404566434</v>
      </c>
      <c r="AI68" s="87">
        <f t="shared" si="10"/>
        <v>0.00553480401527995</v>
      </c>
      <c r="AJ68" s="88"/>
      <c r="AK68" s="90"/>
      <c r="AL68" s="90"/>
      <c r="AM68" s="90"/>
      <c r="AN68" s="90"/>
      <c r="AO68" s="95"/>
      <c r="AP68" s="90"/>
      <c r="AQ68" s="90"/>
      <c r="AR68" s="90"/>
      <c r="AS68" s="90"/>
      <c r="AT68" s="90"/>
      <c r="AU68" s="95"/>
    </row>
    <row r="69" ht="10.9" spans="1:47">
      <c r="A69" s="15" t="s">
        <v>419</v>
      </c>
      <c r="B69" s="2" t="s">
        <v>420</v>
      </c>
      <c r="C69" s="16" t="s">
        <v>421</v>
      </c>
      <c r="D69" s="1" t="s">
        <v>49</v>
      </c>
      <c r="E69" s="1" t="s">
        <v>50</v>
      </c>
      <c r="F69" s="28" t="s">
        <v>51</v>
      </c>
      <c r="G69" s="18" t="s">
        <v>135</v>
      </c>
      <c r="H69" s="19">
        <v>36938</v>
      </c>
      <c r="I69" s="39">
        <v>5000000</v>
      </c>
      <c r="J69" s="40">
        <v>51</v>
      </c>
      <c r="K69" s="41">
        <v>2</v>
      </c>
      <c r="L69" s="42" t="s">
        <v>422</v>
      </c>
      <c r="M69" s="43"/>
      <c r="N69" s="44" t="s">
        <v>54</v>
      </c>
      <c r="O69" s="44"/>
      <c r="P69" s="44"/>
      <c r="Q69" s="44"/>
      <c r="R69" s="44"/>
      <c r="S69" s="42" t="s">
        <v>423</v>
      </c>
      <c r="T69" s="64">
        <v>-982.425</v>
      </c>
      <c r="U69" s="65">
        <v>166.462</v>
      </c>
      <c r="V69" s="66">
        <v>1534.598</v>
      </c>
      <c r="W69" s="67">
        <v>15571.18</v>
      </c>
      <c r="X69" s="65">
        <v>15030.267</v>
      </c>
      <c r="Y69" s="65">
        <v>20566.77</v>
      </c>
      <c r="Z69" s="66">
        <v>22428.522</v>
      </c>
      <c r="AA69" s="75">
        <v>2.47</v>
      </c>
      <c r="AB69" s="76">
        <v>3.38</v>
      </c>
      <c r="AC69" s="77">
        <v>4.36</v>
      </c>
      <c r="AD69" s="75">
        <v>66.84</v>
      </c>
      <c r="AE69" s="76">
        <v>75.16</v>
      </c>
      <c r="AF69" s="77">
        <v>75.76</v>
      </c>
      <c r="AG69" s="86">
        <f t="shared" si="10"/>
        <v>-0.0642077480845922</v>
      </c>
      <c r="AH69" s="86">
        <f t="shared" si="10"/>
        <v>0.00935257617087625</v>
      </c>
      <c r="AI69" s="87">
        <f t="shared" si="10"/>
        <v>0.0713844669318678</v>
      </c>
      <c r="AJ69" s="88"/>
      <c r="AK69" s="90"/>
      <c r="AL69" s="90"/>
      <c r="AM69" s="90"/>
      <c r="AN69" s="90"/>
      <c r="AO69" s="95"/>
      <c r="AP69" s="90"/>
      <c r="AQ69" s="90"/>
      <c r="AR69" s="90"/>
      <c r="AS69" s="96">
        <v>44422</v>
      </c>
      <c r="AT69" s="96">
        <v>50573</v>
      </c>
      <c r="AU69" s="97">
        <v>63600</v>
      </c>
    </row>
    <row r="70" ht="10.9" spans="1:47">
      <c r="A70" s="15" t="s">
        <v>424</v>
      </c>
      <c r="B70" s="2" t="s">
        <v>425</v>
      </c>
      <c r="C70" s="16" t="s">
        <v>426</v>
      </c>
      <c r="D70" s="1" t="s">
        <v>49</v>
      </c>
      <c r="E70" s="1" t="s">
        <v>50</v>
      </c>
      <c r="F70" s="28" t="s">
        <v>51</v>
      </c>
      <c r="G70" s="18" t="s">
        <v>100</v>
      </c>
      <c r="H70" s="19">
        <v>40214</v>
      </c>
      <c r="I70" s="39">
        <v>10000</v>
      </c>
      <c r="J70" s="40">
        <v>40</v>
      </c>
      <c r="K70" s="41">
        <v>1</v>
      </c>
      <c r="L70" s="42" t="s">
        <v>427</v>
      </c>
      <c r="M70" s="43"/>
      <c r="N70" s="44" t="s">
        <v>54</v>
      </c>
      <c r="O70" s="44"/>
      <c r="P70" s="44"/>
      <c r="Q70" s="44"/>
      <c r="R70" s="44"/>
      <c r="S70" s="42" t="s">
        <v>428</v>
      </c>
      <c r="T70" s="64">
        <v>16.41</v>
      </c>
      <c r="U70" s="65">
        <v>16.147</v>
      </c>
      <c r="V70" s="66">
        <v>19.414</v>
      </c>
      <c r="W70" s="67">
        <v>2905.531</v>
      </c>
      <c r="X70" s="65">
        <v>7153.809</v>
      </c>
      <c r="Y70" s="65">
        <v>7288.276</v>
      </c>
      <c r="Z70" s="66">
        <v>6830.433</v>
      </c>
      <c r="AA70" s="75">
        <v>0.19</v>
      </c>
      <c r="AB70" s="76">
        <v>0.88</v>
      </c>
      <c r="AC70" s="77">
        <v>0.78</v>
      </c>
      <c r="AD70" s="75">
        <v>12.52</v>
      </c>
      <c r="AE70" s="76">
        <v>12.51</v>
      </c>
      <c r="AF70" s="77">
        <v>14.01</v>
      </c>
      <c r="AG70" s="86">
        <f t="shared" si="10"/>
        <v>0.00326263949722348</v>
      </c>
      <c r="AH70" s="86">
        <f t="shared" si="10"/>
        <v>0.0022361037204808</v>
      </c>
      <c r="AI70" s="87">
        <f t="shared" si="10"/>
        <v>0.00275010980111567</v>
      </c>
      <c r="AJ70" s="88"/>
      <c r="AK70" s="90"/>
      <c r="AL70" s="90"/>
      <c r="AM70" s="90"/>
      <c r="AN70" s="90"/>
      <c r="AO70" s="95"/>
      <c r="AP70" s="90"/>
      <c r="AQ70" s="90"/>
      <c r="AR70" s="90"/>
      <c r="AS70" s="96">
        <v>4355</v>
      </c>
      <c r="AT70" s="96">
        <v>6208</v>
      </c>
      <c r="AU70" s="97">
        <v>7356</v>
      </c>
    </row>
    <row r="71" ht="10.9" spans="1:47">
      <c r="A71" s="22" t="s">
        <v>429</v>
      </c>
      <c r="B71" s="23" t="s">
        <v>430</v>
      </c>
      <c r="C71" s="16" t="s">
        <v>431</v>
      </c>
      <c r="D71" s="27" t="s">
        <v>49</v>
      </c>
      <c r="E71" s="27" t="s">
        <v>59</v>
      </c>
      <c r="F71" s="28" t="s">
        <v>60</v>
      </c>
      <c r="G71" s="24" t="s">
        <v>52</v>
      </c>
      <c r="H71" s="25" t="s">
        <v>432</v>
      </c>
      <c r="I71" s="51">
        <v>10000</v>
      </c>
      <c r="J71" s="52">
        <v>9</v>
      </c>
      <c r="K71" s="45">
        <v>1</v>
      </c>
      <c r="L71" s="46" t="s">
        <v>433</v>
      </c>
      <c r="M71" s="47"/>
      <c r="N71" s="48"/>
      <c r="O71" s="48"/>
      <c r="P71" s="44"/>
      <c r="Q71" s="44"/>
      <c r="R71" s="44"/>
      <c r="S71" s="42"/>
      <c r="T71" s="64">
        <v>2.472</v>
      </c>
      <c r="U71" s="65">
        <v>43.359</v>
      </c>
      <c r="V71" s="66">
        <v>16.182</v>
      </c>
      <c r="W71" s="67">
        <v>308.696</v>
      </c>
      <c r="X71" s="65">
        <v>326.81</v>
      </c>
      <c r="Y71" s="65">
        <v>463.28</v>
      </c>
      <c r="Z71" s="66">
        <v>447.352</v>
      </c>
      <c r="AA71" s="75">
        <v>0.98</v>
      </c>
      <c r="AB71" s="76">
        <v>1.28</v>
      </c>
      <c r="AC71" s="77">
        <v>1.67</v>
      </c>
      <c r="AD71" s="75">
        <v>35.63</v>
      </c>
      <c r="AE71" s="76">
        <v>34.5</v>
      </c>
      <c r="AF71" s="77">
        <v>39.34</v>
      </c>
      <c r="AG71" s="86">
        <f t="shared" si="10"/>
        <v>0.00777962757235966</v>
      </c>
      <c r="AH71" s="86">
        <f t="shared" si="10"/>
        <v>0.109757116277892</v>
      </c>
      <c r="AI71" s="87">
        <f t="shared" si="10"/>
        <v>0.0355401523337638</v>
      </c>
      <c r="AJ71" s="88"/>
      <c r="AK71" s="90"/>
      <c r="AL71" s="90"/>
      <c r="AM71" s="90"/>
      <c r="AN71" s="90"/>
      <c r="AO71" s="95"/>
      <c r="AP71" s="90"/>
      <c r="AQ71" s="90"/>
      <c r="AR71" s="90"/>
      <c r="AS71" s="90"/>
      <c r="AT71" s="90"/>
      <c r="AU71" s="95"/>
    </row>
    <row r="72" ht="10.9" spans="1:47">
      <c r="A72" s="15" t="s">
        <v>434</v>
      </c>
      <c r="B72" s="2" t="s">
        <v>435</v>
      </c>
      <c r="C72" s="16" t="s">
        <v>436</v>
      </c>
      <c r="D72" s="27" t="s">
        <v>79</v>
      </c>
      <c r="E72" s="27" t="s">
        <v>59</v>
      </c>
      <c r="F72" s="28" t="s">
        <v>60</v>
      </c>
      <c r="G72" s="18" t="s">
        <v>135</v>
      </c>
      <c r="H72" s="19">
        <v>37180</v>
      </c>
      <c r="I72" s="51">
        <v>50000</v>
      </c>
      <c r="J72" s="52">
        <v>18</v>
      </c>
      <c r="K72" s="41">
        <v>1</v>
      </c>
      <c r="L72" s="42" t="s">
        <v>437</v>
      </c>
      <c r="M72" s="43"/>
      <c r="N72" s="44" t="s">
        <v>54</v>
      </c>
      <c r="O72" s="44"/>
      <c r="P72" s="44"/>
      <c r="Q72" s="44"/>
      <c r="R72" s="44"/>
      <c r="S72" s="42" t="s">
        <v>438</v>
      </c>
      <c r="T72" s="64">
        <v>-372.043</v>
      </c>
      <c r="U72" s="65">
        <v>1.882</v>
      </c>
      <c r="V72" s="66">
        <v>61.11</v>
      </c>
      <c r="W72" s="67">
        <v>3149.943</v>
      </c>
      <c r="X72" s="65">
        <v>2869.158</v>
      </c>
      <c r="Y72" s="65">
        <v>1477.39</v>
      </c>
      <c r="Z72" s="66">
        <v>1433.851</v>
      </c>
      <c r="AA72" s="75">
        <v>1.04</v>
      </c>
      <c r="AB72" s="76">
        <v>0.18</v>
      </c>
      <c r="AC72" s="77">
        <v>0.18</v>
      </c>
      <c r="AD72" s="75">
        <v>4.51</v>
      </c>
      <c r="AE72" s="76">
        <v>6.92</v>
      </c>
      <c r="AF72" s="77">
        <v>11.39</v>
      </c>
      <c r="AG72" s="86">
        <f t="shared" si="10"/>
        <v>-0.123620786559322</v>
      </c>
      <c r="AH72" s="86">
        <f t="shared" si="10"/>
        <v>0.000865974561882211</v>
      </c>
      <c r="AI72" s="87">
        <f t="shared" si="10"/>
        <v>0.0419820962950165</v>
      </c>
      <c r="AJ72" s="88"/>
      <c r="AK72" s="90"/>
      <c r="AL72" s="90"/>
      <c r="AM72" s="90"/>
      <c r="AN72" s="90"/>
      <c r="AO72" s="95"/>
      <c r="AP72" s="90"/>
      <c r="AQ72" s="90"/>
      <c r="AR72" s="90"/>
      <c r="AS72" s="90"/>
      <c r="AT72" s="90"/>
      <c r="AU72" s="95"/>
    </row>
    <row r="73" ht="10.9" spans="1:47">
      <c r="A73" s="15" t="s">
        <v>439</v>
      </c>
      <c r="B73" s="2" t="s">
        <v>440</v>
      </c>
      <c r="C73" s="16" t="s">
        <v>441</v>
      </c>
      <c r="D73" s="1" t="s">
        <v>49</v>
      </c>
      <c r="E73" s="1" t="s">
        <v>50</v>
      </c>
      <c r="F73" s="28" t="s">
        <v>51</v>
      </c>
      <c r="G73" s="18" t="s">
        <v>72</v>
      </c>
      <c r="H73" s="19">
        <v>36913</v>
      </c>
      <c r="I73" s="39">
        <v>110000</v>
      </c>
      <c r="J73" s="40">
        <v>35</v>
      </c>
      <c r="K73" s="41">
        <v>2</v>
      </c>
      <c r="L73" s="42" t="s">
        <v>442</v>
      </c>
      <c r="M73" s="43"/>
      <c r="N73" s="44" t="s">
        <v>54</v>
      </c>
      <c r="O73" s="44"/>
      <c r="P73" s="44"/>
      <c r="Q73" s="44"/>
      <c r="R73" s="44"/>
      <c r="S73" s="42" t="s">
        <v>443</v>
      </c>
      <c r="T73" s="64">
        <v>10.481</v>
      </c>
      <c r="U73" s="65">
        <v>62.151</v>
      </c>
      <c r="V73" s="66">
        <v>119.451</v>
      </c>
      <c r="W73" s="67">
        <v>9936.117</v>
      </c>
      <c r="X73" s="65">
        <v>12795.401</v>
      </c>
      <c r="Y73" s="65">
        <v>28250.663</v>
      </c>
      <c r="Z73" s="66">
        <v>26456.773</v>
      </c>
      <c r="AA73" s="75">
        <v>1.04</v>
      </c>
      <c r="AB73" s="76">
        <v>0.83</v>
      </c>
      <c r="AC73" s="77">
        <v>5.94</v>
      </c>
      <c r="AD73" s="75">
        <v>34.3</v>
      </c>
      <c r="AE73" s="76">
        <v>32.56</v>
      </c>
      <c r="AF73" s="77">
        <v>35.22</v>
      </c>
      <c r="AG73" s="86">
        <f t="shared" si="10"/>
        <v>0.000922155748683392</v>
      </c>
      <c r="AH73" s="86">
        <f t="shared" si="10"/>
        <v>0.00302835370524199</v>
      </c>
      <c r="AI73" s="87">
        <f t="shared" si="10"/>
        <v>0.00436690178644088</v>
      </c>
      <c r="AJ73" s="88"/>
      <c r="AK73" s="90"/>
      <c r="AL73" s="90"/>
      <c r="AM73" s="90"/>
      <c r="AN73" s="90"/>
      <c r="AO73" s="95"/>
      <c r="AP73" s="90"/>
      <c r="AQ73" s="90"/>
      <c r="AR73" s="90"/>
      <c r="AS73" s="90"/>
      <c r="AT73" s="90"/>
      <c r="AU73" s="95"/>
    </row>
    <row r="74" ht="10.9" spans="1:47">
      <c r="A74" s="22" t="s">
        <v>444</v>
      </c>
      <c r="B74" s="23" t="s">
        <v>445</v>
      </c>
      <c r="C74" s="16" t="s">
        <v>446</v>
      </c>
      <c r="D74" s="1" t="s">
        <v>49</v>
      </c>
      <c r="E74" s="1" t="s">
        <v>59</v>
      </c>
      <c r="F74" s="28" t="s">
        <v>60</v>
      </c>
      <c r="G74" s="24" t="s">
        <v>154</v>
      </c>
      <c r="H74" s="25" t="s">
        <v>447</v>
      </c>
      <c r="I74" s="39">
        <v>20000</v>
      </c>
      <c r="J74" s="40">
        <v>7</v>
      </c>
      <c r="K74" s="45">
        <v>1</v>
      </c>
      <c r="L74" s="46" t="s">
        <v>448</v>
      </c>
      <c r="M74" s="47"/>
      <c r="N74" s="48"/>
      <c r="O74" s="48"/>
      <c r="P74" s="44" t="s">
        <v>54</v>
      </c>
      <c r="Q74" s="44"/>
      <c r="R74" s="44"/>
      <c r="S74" s="42" t="s">
        <v>378</v>
      </c>
      <c r="T74" s="64">
        <v>-12.294</v>
      </c>
      <c r="U74" s="65">
        <v>31.593</v>
      </c>
      <c r="V74" s="66">
        <v>0.321</v>
      </c>
      <c r="W74" s="67">
        <v>324.553</v>
      </c>
      <c r="X74" s="65">
        <v>260.924</v>
      </c>
      <c r="Y74" s="65">
        <v>335.686</v>
      </c>
      <c r="Z74" s="66">
        <v>419.945</v>
      </c>
      <c r="AA74" s="75">
        <v>1.21</v>
      </c>
      <c r="AB74" s="76">
        <v>1.01</v>
      </c>
      <c r="AC74" s="77">
        <v>0.84</v>
      </c>
      <c r="AD74" s="75">
        <v>0.01</v>
      </c>
      <c r="AE74" s="76">
        <v>9.42</v>
      </c>
      <c r="AF74" s="77">
        <v>7.6</v>
      </c>
      <c r="AG74" s="86">
        <f t="shared" si="10"/>
        <v>-0.0419965259096429</v>
      </c>
      <c r="AH74" s="86">
        <f t="shared" si="10"/>
        <v>0.105908382360336</v>
      </c>
      <c r="AI74" s="87">
        <f t="shared" si="10"/>
        <v>0.000849621045192693</v>
      </c>
      <c r="AJ74" s="88"/>
      <c r="AK74" s="90"/>
      <c r="AL74" s="90"/>
      <c r="AM74" s="90"/>
      <c r="AN74" s="90"/>
      <c r="AO74" s="95"/>
      <c r="AP74" s="90"/>
      <c r="AQ74" s="90"/>
      <c r="AR74" s="90"/>
      <c r="AS74" s="90"/>
      <c r="AT74" s="90"/>
      <c r="AU74" s="95"/>
    </row>
    <row r="75" ht="10.9" spans="1:47">
      <c r="A75" s="22" t="s">
        <v>449</v>
      </c>
      <c r="B75" s="21" t="s">
        <v>450</v>
      </c>
      <c r="C75" s="16" t="s">
        <v>451</v>
      </c>
      <c r="D75" s="1" t="s">
        <v>49</v>
      </c>
      <c r="E75" s="1" t="s">
        <v>59</v>
      </c>
      <c r="F75" s="28" t="s">
        <v>60</v>
      </c>
      <c r="G75" s="24" t="s">
        <v>52</v>
      </c>
      <c r="H75" s="25" t="s">
        <v>452</v>
      </c>
      <c r="I75" s="39">
        <v>58000</v>
      </c>
      <c r="J75" s="40">
        <v>23</v>
      </c>
      <c r="K75" s="45">
        <v>1</v>
      </c>
      <c r="L75" s="46" t="s">
        <v>453</v>
      </c>
      <c r="M75" s="47"/>
      <c r="N75" s="48"/>
      <c r="O75" s="48"/>
      <c r="P75" s="44"/>
      <c r="Q75" s="44"/>
      <c r="R75" s="44" t="s">
        <v>54</v>
      </c>
      <c r="S75" s="42" t="s">
        <v>454</v>
      </c>
      <c r="T75" s="64">
        <v>-146.68</v>
      </c>
      <c r="U75" s="65">
        <v>-181.035</v>
      </c>
      <c r="V75" s="66">
        <v>-42.639</v>
      </c>
      <c r="W75" s="67">
        <v>802.227</v>
      </c>
      <c r="X75" s="65">
        <v>1387.878</v>
      </c>
      <c r="Y75" s="65">
        <v>1205.819</v>
      </c>
      <c r="Z75" s="66">
        <v>1184.012</v>
      </c>
      <c r="AA75" s="75">
        <v>1.64</v>
      </c>
      <c r="AB75" s="76">
        <v>1.23</v>
      </c>
      <c r="AC75" s="77">
        <v>1.06</v>
      </c>
      <c r="AD75" s="75">
        <v>16.49</v>
      </c>
      <c r="AE75" s="76">
        <v>3.96</v>
      </c>
      <c r="AF75" s="77">
        <v>0.44</v>
      </c>
      <c r="AG75" s="86">
        <f t="shared" si="10"/>
        <v>-0.1339479157392</v>
      </c>
      <c r="AH75" s="86">
        <f t="shared" si="10"/>
        <v>-0.139596105481866</v>
      </c>
      <c r="AI75" s="87">
        <f t="shared" si="10"/>
        <v>-0.0356836947884599</v>
      </c>
      <c r="AJ75" s="88"/>
      <c r="AK75" s="90"/>
      <c r="AL75" s="90"/>
      <c r="AM75" s="90"/>
      <c r="AN75" s="90"/>
      <c r="AO75" s="95"/>
      <c r="AP75" s="90"/>
      <c r="AQ75" s="90"/>
      <c r="AR75" s="90"/>
      <c r="AS75" s="90"/>
      <c r="AT75" s="90"/>
      <c r="AU75" s="95"/>
    </row>
    <row r="76" ht="10.9" spans="1:47">
      <c r="A76" s="15" t="s">
        <v>455</v>
      </c>
      <c r="B76" s="2" t="s">
        <v>456</v>
      </c>
      <c r="C76" s="16" t="s">
        <v>457</v>
      </c>
      <c r="D76" s="1" t="s">
        <v>49</v>
      </c>
      <c r="E76" s="1" t="s">
        <v>59</v>
      </c>
      <c r="F76" s="28" t="s">
        <v>60</v>
      </c>
      <c r="G76" s="18" t="s">
        <v>100</v>
      </c>
      <c r="H76" s="19">
        <v>43271</v>
      </c>
      <c r="I76" s="39">
        <v>10000</v>
      </c>
      <c r="J76" s="40">
        <v>8</v>
      </c>
      <c r="K76" s="41">
        <v>1</v>
      </c>
      <c r="L76" s="42" t="s">
        <v>458</v>
      </c>
      <c r="M76" s="43"/>
      <c r="N76" s="44"/>
      <c r="O76" s="44"/>
      <c r="P76" s="44"/>
      <c r="Q76" s="44"/>
      <c r="R76" s="44"/>
      <c r="S76" s="42"/>
      <c r="T76" s="64">
        <v>0.835</v>
      </c>
      <c r="U76" s="65">
        <v>5.703</v>
      </c>
      <c r="V76" s="66">
        <v>4.572</v>
      </c>
      <c r="W76" s="67">
        <v>110.241</v>
      </c>
      <c r="X76" s="65">
        <v>108.699</v>
      </c>
      <c r="Y76" s="65">
        <v>161.664</v>
      </c>
      <c r="Z76" s="66">
        <v>149.225</v>
      </c>
      <c r="AA76" s="75">
        <v>0.25</v>
      </c>
      <c r="AB76" s="76">
        <v>0.41</v>
      </c>
      <c r="AC76" s="77">
        <v>0.43</v>
      </c>
      <c r="AD76" s="75">
        <v>15.8</v>
      </c>
      <c r="AE76" s="76">
        <v>14.15</v>
      </c>
      <c r="AF76" s="77">
        <v>18.4</v>
      </c>
      <c r="AG76" s="86">
        <f t="shared" si="10"/>
        <v>0.00762766054626838</v>
      </c>
      <c r="AH76" s="86">
        <f t="shared" si="10"/>
        <v>0.0421877253914182</v>
      </c>
      <c r="AI76" s="87">
        <f t="shared" si="10"/>
        <v>0.0294124269433785</v>
      </c>
      <c r="AJ76" s="88"/>
      <c r="AK76" s="90"/>
      <c r="AL76" s="90"/>
      <c r="AM76" s="90"/>
      <c r="AN76" s="90"/>
      <c r="AO76" s="95"/>
      <c r="AP76" s="90"/>
      <c r="AQ76" s="90"/>
      <c r="AR76" s="90"/>
      <c r="AS76" s="90"/>
      <c r="AT76" s="90"/>
      <c r="AU76" s="95"/>
    </row>
    <row r="77" ht="10.9" spans="1:47">
      <c r="A77" s="15" t="s">
        <v>459</v>
      </c>
      <c r="B77" s="2" t="s">
        <v>460</v>
      </c>
      <c r="C77" s="16" t="s">
        <v>461</v>
      </c>
      <c r="D77" s="1" t="s">
        <v>49</v>
      </c>
      <c r="E77" s="1" t="s">
        <v>59</v>
      </c>
      <c r="F77" s="28" t="s">
        <v>60</v>
      </c>
      <c r="G77" s="18" t="s">
        <v>175</v>
      </c>
      <c r="H77" s="19">
        <v>43073</v>
      </c>
      <c r="I77" s="39">
        <v>10000</v>
      </c>
      <c r="J77" s="40">
        <v>9</v>
      </c>
      <c r="K77" s="41">
        <v>1</v>
      </c>
      <c r="L77" s="42" t="s">
        <v>462</v>
      </c>
      <c r="M77" s="43"/>
      <c r="N77" s="44"/>
      <c r="O77" s="44"/>
      <c r="P77" s="44"/>
      <c r="Q77" s="44"/>
      <c r="R77" s="44"/>
      <c r="S77" s="42"/>
      <c r="T77" s="70" t="s">
        <v>75</v>
      </c>
      <c r="U77" s="65">
        <v>22.126</v>
      </c>
      <c r="V77" s="66">
        <v>7.976</v>
      </c>
      <c r="W77" s="68" t="s">
        <v>75</v>
      </c>
      <c r="X77" s="71" t="s">
        <v>75</v>
      </c>
      <c r="Y77" s="65">
        <v>279.133</v>
      </c>
      <c r="Z77" s="66">
        <v>404.203</v>
      </c>
      <c r="AA77" s="70" t="s">
        <v>75</v>
      </c>
      <c r="AB77" s="76">
        <v>1.63</v>
      </c>
      <c r="AC77" s="77">
        <v>1.29</v>
      </c>
      <c r="AD77" s="70" t="s">
        <v>75</v>
      </c>
      <c r="AE77" s="76">
        <v>11.51</v>
      </c>
      <c r="AF77" s="77">
        <v>9.92</v>
      </c>
      <c r="AG77" s="86" t="s">
        <v>75</v>
      </c>
      <c r="AH77" s="86" t="s">
        <v>75</v>
      </c>
      <c r="AI77" s="87">
        <f t="shared" si="10"/>
        <v>0.0233442991441985</v>
      </c>
      <c r="AJ77" s="88"/>
      <c r="AK77" s="90"/>
      <c r="AL77" s="90"/>
      <c r="AM77" s="90"/>
      <c r="AN77" s="90"/>
      <c r="AO77" s="95"/>
      <c r="AP77" s="90"/>
      <c r="AQ77" s="90"/>
      <c r="AR77" s="90"/>
      <c r="AS77" s="90"/>
      <c r="AT77" s="90"/>
      <c r="AU77" s="95"/>
    </row>
    <row r="78" ht="21.75" spans="1:47">
      <c r="A78" s="15" t="s">
        <v>463</v>
      </c>
      <c r="B78" s="21" t="s">
        <v>464</v>
      </c>
      <c r="C78" s="16" t="s">
        <v>465</v>
      </c>
      <c r="D78" s="1" t="s">
        <v>49</v>
      </c>
      <c r="E78" s="1" t="s">
        <v>466</v>
      </c>
      <c r="F78" s="28" t="s">
        <v>467</v>
      </c>
      <c r="G78" s="18" t="s">
        <v>100</v>
      </c>
      <c r="H78" s="1" t="s">
        <v>468</v>
      </c>
      <c r="I78" s="39">
        <v>99000</v>
      </c>
      <c r="J78" s="40">
        <v>83</v>
      </c>
      <c r="K78" s="41">
        <v>1</v>
      </c>
      <c r="L78" s="42" t="s">
        <v>469</v>
      </c>
      <c r="M78" s="43"/>
      <c r="N78" s="44"/>
      <c r="O78" s="44"/>
      <c r="P78" s="44"/>
      <c r="Q78" s="44"/>
      <c r="R78" s="44" t="s">
        <v>54</v>
      </c>
      <c r="S78" s="63" t="s">
        <v>470</v>
      </c>
      <c r="T78" s="64">
        <v>-1141.686</v>
      </c>
      <c r="U78" s="65">
        <v>-1230.04</v>
      </c>
      <c r="V78" s="66">
        <v>-589.907</v>
      </c>
      <c r="W78" s="67">
        <v>9130.949</v>
      </c>
      <c r="X78" s="65">
        <v>5175.153</v>
      </c>
      <c r="Y78" s="65">
        <v>5725.856</v>
      </c>
      <c r="Z78" s="66">
        <v>7517.962</v>
      </c>
      <c r="AA78" s="75">
        <v>0.94</v>
      </c>
      <c r="AB78" s="76">
        <v>0.55</v>
      </c>
      <c r="AC78" s="77">
        <v>0.63</v>
      </c>
      <c r="AD78" s="75">
        <v>72.56</v>
      </c>
      <c r="AE78" s="76">
        <v>44.1</v>
      </c>
      <c r="AF78" s="77">
        <v>25.74</v>
      </c>
      <c r="AG78" s="86">
        <f t="shared" ref="AG78:AI92" si="11">T78/((X78+W78)/2)</f>
        <v>-0.159608256672572</v>
      </c>
      <c r="AH78" s="86">
        <f t="shared" si="11"/>
        <v>-0.225674522422649</v>
      </c>
      <c r="AI78" s="87">
        <f t="shared" si="10"/>
        <v>-0.0890841296671398</v>
      </c>
      <c r="AJ78" s="88"/>
      <c r="AK78" s="89">
        <v>10765</v>
      </c>
      <c r="AL78" s="89">
        <v>17913</v>
      </c>
      <c r="AM78" s="89">
        <v>30098</v>
      </c>
      <c r="AN78" s="89">
        <v>32555</v>
      </c>
      <c r="AO78" s="94">
        <v>40052</v>
      </c>
      <c r="AP78" s="90"/>
      <c r="AQ78" s="96">
        <v>31717</v>
      </c>
      <c r="AR78" s="96">
        <v>71860</v>
      </c>
      <c r="AS78" s="96">
        <v>118345</v>
      </c>
      <c r="AT78" s="96">
        <v>157331</v>
      </c>
      <c r="AU78" s="97">
        <v>196668</v>
      </c>
    </row>
    <row r="79" ht="10.9" spans="1:47">
      <c r="A79" s="15" t="s">
        <v>471</v>
      </c>
      <c r="B79" s="21" t="s">
        <v>472</v>
      </c>
      <c r="C79" s="16" t="s">
        <v>473</v>
      </c>
      <c r="D79" s="1" t="s">
        <v>79</v>
      </c>
      <c r="E79" s="1" t="s">
        <v>50</v>
      </c>
      <c r="F79" s="28" t="s">
        <v>51</v>
      </c>
      <c r="G79" s="2" t="s">
        <v>94</v>
      </c>
      <c r="H79" s="19">
        <v>32050</v>
      </c>
      <c r="I79" s="39">
        <v>1500000</v>
      </c>
      <c r="J79" s="40">
        <v>201</v>
      </c>
      <c r="K79" s="41">
        <v>1</v>
      </c>
      <c r="L79" s="42" t="s">
        <v>474</v>
      </c>
      <c r="M79" s="43"/>
      <c r="N79" s="44" t="s">
        <v>54</v>
      </c>
      <c r="O79" s="44"/>
      <c r="P79" s="44"/>
      <c r="Q79" s="44"/>
      <c r="R79" s="44"/>
      <c r="S79" s="42" t="s">
        <v>475</v>
      </c>
      <c r="T79" s="64">
        <v>-164.201</v>
      </c>
      <c r="U79" s="65">
        <v>4230.046</v>
      </c>
      <c r="V79" s="66">
        <v>9275.286</v>
      </c>
      <c r="W79" s="67">
        <v>28157.842</v>
      </c>
      <c r="X79" s="65">
        <v>31548.917</v>
      </c>
      <c r="Y79" s="65">
        <v>33124.154</v>
      </c>
      <c r="Z79" s="66">
        <v>38430.532</v>
      </c>
      <c r="AA79" s="75">
        <v>0.28</v>
      </c>
      <c r="AB79" s="76">
        <v>0.61</v>
      </c>
      <c r="AC79" s="77">
        <v>0.81</v>
      </c>
      <c r="AD79" s="75">
        <v>75.24</v>
      </c>
      <c r="AE79" s="76">
        <v>84.44</v>
      </c>
      <c r="AF79" s="77">
        <v>79.79</v>
      </c>
      <c r="AG79" s="86">
        <f t="shared" si="11"/>
        <v>-0.00550024830522119</v>
      </c>
      <c r="AH79" s="86">
        <f t="shared" si="11"/>
        <v>0.130813209720627</v>
      </c>
      <c r="AI79" s="87">
        <f t="shared" si="11"/>
        <v>0.259250274678027</v>
      </c>
      <c r="AJ79" s="88"/>
      <c r="AK79" s="90"/>
      <c r="AL79" s="90"/>
      <c r="AM79" s="90"/>
      <c r="AN79" s="90"/>
      <c r="AO79" s="95"/>
      <c r="AP79" s="90"/>
      <c r="AQ79" s="90"/>
      <c r="AR79" s="90"/>
      <c r="AS79" s="90"/>
      <c r="AT79" s="90"/>
      <c r="AU79" s="97">
        <v>126779</v>
      </c>
    </row>
    <row r="80" ht="10.9" spans="1:47">
      <c r="A80" s="15" t="s">
        <v>476</v>
      </c>
      <c r="B80" s="2" t="s">
        <v>477</v>
      </c>
      <c r="C80" s="16" t="s">
        <v>478</v>
      </c>
      <c r="D80" s="1" t="s">
        <v>49</v>
      </c>
      <c r="E80" s="1" t="s">
        <v>59</v>
      </c>
      <c r="F80" s="28" t="s">
        <v>60</v>
      </c>
      <c r="G80" s="18" t="s">
        <v>135</v>
      </c>
      <c r="H80" s="19">
        <v>37796</v>
      </c>
      <c r="I80" s="39">
        <v>20000</v>
      </c>
      <c r="J80" s="40">
        <v>27</v>
      </c>
      <c r="K80" s="41">
        <v>2</v>
      </c>
      <c r="L80" s="42" t="s">
        <v>479</v>
      </c>
      <c r="M80" s="43"/>
      <c r="N80" s="44"/>
      <c r="O80" s="44"/>
      <c r="P80" s="44"/>
      <c r="Q80" s="44"/>
      <c r="R80" s="44"/>
      <c r="S80" s="42"/>
      <c r="T80" s="64">
        <v>110.873</v>
      </c>
      <c r="U80" s="65">
        <v>286.366</v>
      </c>
      <c r="V80" s="66">
        <v>250.653</v>
      </c>
      <c r="W80" s="67">
        <v>846.117</v>
      </c>
      <c r="X80" s="65">
        <v>1020.426</v>
      </c>
      <c r="Y80" s="65">
        <v>1251.771</v>
      </c>
      <c r="Z80" s="66">
        <v>1485.759</v>
      </c>
      <c r="AA80" s="75">
        <v>4.15</v>
      </c>
      <c r="AB80" s="76">
        <v>2.94</v>
      </c>
      <c r="AC80" s="77">
        <v>3.13</v>
      </c>
      <c r="AD80" s="75">
        <v>53.27</v>
      </c>
      <c r="AE80" s="76">
        <v>54.66</v>
      </c>
      <c r="AF80" s="77">
        <v>62.92</v>
      </c>
      <c r="AG80" s="86">
        <f t="shared" si="11"/>
        <v>0.118800370524547</v>
      </c>
      <c r="AH80" s="86">
        <f t="shared" si="11"/>
        <v>0.252060890847052</v>
      </c>
      <c r="AI80" s="87">
        <f t="shared" si="11"/>
        <v>0.183123472619478</v>
      </c>
      <c r="AJ80" s="88"/>
      <c r="AK80" s="90"/>
      <c r="AL80" s="90"/>
      <c r="AM80" s="90"/>
      <c r="AN80" s="90"/>
      <c r="AO80" s="95"/>
      <c r="AP80" s="90"/>
      <c r="AQ80" s="90"/>
      <c r="AR80" s="90"/>
      <c r="AS80" s="90"/>
      <c r="AT80" s="90"/>
      <c r="AU80" s="95"/>
    </row>
    <row r="81" ht="10.9" spans="1:47">
      <c r="A81" s="22" t="s">
        <v>480</v>
      </c>
      <c r="B81" s="23" t="s">
        <v>481</v>
      </c>
      <c r="C81" s="16" t="s">
        <v>482</v>
      </c>
      <c r="D81" s="1" t="s">
        <v>49</v>
      </c>
      <c r="E81" s="1" t="s">
        <v>59</v>
      </c>
      <c r="F81" s="28" t="s">
        <v>60</v>
      </c>
      <c r="G81" s="24" t="s">
        <v>165</v>
      </c>
      <c r="H81" s="25" t="s">
        <v>483</v>
      </c>
      <c r="I81" s="39">
        <v>10000</v>
      </c>
      <c r="J81" s="40">
        <v>9</v>
      </c>
      <c r="K81" s="45">
        <v>1</v>
      </c>
      <c r="L81" s="46" t="s">
        <v>484</v>
      </c>
      <c r="M81" s="47"/>
      <c r="N81" s="48"/>
      <c r="O81" s="48"/>
      <c r="P81" s="44"/>
      <c r="Q81" s="44"/>
      <c r="R81" s="44" t="s">
        <v>54</v>
      </c>
      <c r="S81" s="42" t="s">
        <v>485</v>
      </c>
      <c r="T81" s="64">
        <v>-39.743</v>
      </c>
      <c r="U81" s="65">
        <v>63.727</v>
      </c>
      <c r="V81" s="66">
        <v>-27.05</v>
      </c>
      <c r="W81" s="67">
        <v>130.306</v>
      </c>
      <c r="X81" s="65">
        <v>163.945</v>
      </c>
      <c r="Y81" s="65">
        <v>250.517</v>
      </c>
      <c r="Z81" s="66">
        <v>236.95</v>
      </c>
      <c r="AA81" s="75">
        <v>0.48</v>
      </c>
      <c r="AB81" s="76">
        <v>0.83</v>
      </c>
      <c r="AC81" s="77">
        <v>1.06</v>
      </c>
      <c r="AD81" s="75">
        <v>-9.2</v>
      </c>
      <c r="AE81" s="76">
        <v>19.42</v>
      </c>
      <c r="AF81" s="77">
        <v>9.11</v>
      </c>
      <c r="AG81" s="86">
        <f t="shared" si="11"/>
        <v>-0.27012992309287</v>
      </c>
      <c r="AH81" s="86">
        <f t="shared" si="11"/>
        <v>0.30751673253519</v>
      </c>
      <c r="AI81" s="87">
        <f t="shared" si="11"/>
        <v>-0.110981871593359</v>
      </c>
      <c r="AJ81" s="88"/>
      <c r="AK81" s="90"/>
      <c r="AL81" s="90"/>
      <c r="AM81" s="90"/>
      <c r="AN81" s="90"/>
      <c r="AO81" s="95"/>
      <c r="AP81" s="90"/>
      <c r="AQ81" s="90"/>
      <c r="AR81" s="90"/>
      <c r="AS81" s="90"/>
      <c r="AT81" s="90"/>
      <c r="AU81" s="95"/>
    </row>
    <row r="82" ht="10.9" spans="1:47">
      <c r="A82" s="15" t="s">
        <v>486</v>
      </c>
      <c r="B82" s="2" t="s">
        <v>487</v>
      </c>
      <c r="C82" s="16" t="s">
        <v>488</v>
      </c>
      <c r="D82" s="27" t="s">
        <v>315</v>
      </c>
      <c r="E82" s="27" t="s">
        <v>59</v>
      </c>
      <c r="F82" s="28" t="s">
        <v>60</v>
      </c>
      <c r="G82" s="18" t="s">
        <v>120</v>
      </c>
      <c r="H82" s="19">
        <v>42843</v>
      </c>
      <c r="I82" s="51">
        <v>5000</v>
      </c>
      <c r="J82" s="52">
        <v>20</v>
      </c>
      <c r="K82" s="41">
        <v>1</v>
      </c>
      <c r="L82" s="42" t="s">
        <v>489</v>
      </c>
      <c r="M82" s="43"/>
      <c r="N82" s="44"/>
      <c r="O82" s="44"/>
      <c r="P82" s="44"/>
      <c r="Q82" s="44"/>
      <c r="R82" s="44"/>
      <c r="S82" s="42"/>
      <c r="T82" s="64">
        <v>18.479</v>
      </c>
      <c r="U82" s="65">
        <v>65.028</v>
      </c>
      <c r="V82" s="66">
        <v>209.307</v>
      </c>
      <c r="W82" s="67">
        <v>624.483</v>
      </c>
      <c r="X82" s="65">
        <v>479.789</v>
      </c>
      <c r="Y82" s="65">
        <v>946.853</v>
      </c>
      <c r="Z82" s="66">
        <v>1106.517</v>
      </c>
      <c r="AA82" s="75">
        <v>0.53</v>
      </c>
      <c r="AB82" s="76">
        <v>1.33</v>
      </c>
      <c r="AC82" s="77">
        <v>1.72</v>
      </c>
      <c r="AD82" s="75">
        <v>15.68</v>
      </c>
      <c r="AE82" s="76">
        <v>14.81</v>
      </c>
      <c r="AF82" s="77">
        <v>31.59</v>
      </c>
      <c r="AG82" s="86">
        <f t="shared" si="11"/>
        <v>0.0334682034860976</v>
      </c>
      <c r="AH82" s="86">
        <f t="shared" si="11"/>
        <v>0.091162323834571</v>
      </c>
      <c r="AI82" s="87">
        <f t="shared" si="11"/>
        <v>0.203866814066632</v>
      </c>
      <c r="AJ82" s="88"/>
      <c r="AK82" s="89">
        <v>2345246</v>
      </c>
      <c r="AL82" s="89">
        <v>2806960</v>
      </c>
      <c r="AM82" s="89">
        <v>2894854</v>
      </c>
      <c r="AN82" s="89">
        <v>2950949</v>
      </c>
      <c r="AO82" s="94">
        <v>3077596</v>
      </c>
      <c r="AP82" s="90"/>
      <c r="AQ82" s="90"/>
      <c r="AR82" s="90"/>
      <c r="AS82" s="90"/>
      <c r="AT82" s="90"/>
      <c r="AU82" s="95"/>
    </row>
    <row r="83" ht="10.9" spans="1:47">
      <c r="A83" s="15" t="s">
        <v>490</v>
      </c>
      <c r="B83" s="2" t="s">
        <v>491</v>
      </c>
      <c r="C83" s="16" t="s">
        <v>492</v>
      </c>
      <c r="D83" s="1" t="s">
        <v>49</v>
      </c>
      <c r="E83" s="1" t="s">
        <v>59</v>
      </c>
      <c r="F83" s="28" t="s">
        <v>60</v>
      </c>
      <c r="G83" s="2" t="s">
        <v>72</v>
      </c>
      <c r="H83" s="19">
        <v>43382</v>
      </c>
      <c r="I83" s="39">
        <v>10000</v>
      </c>
      <c r="J83" s="40">
        <v>11</v>
      </c>
      <c r="K83" s="41">
        <v>1</v>
      </c>
      <c r="L83" s="42" t="s">
        <v>493</v>
      </c>
      <c r="M83" s="43"/>
      <c r="N83" s="44"/>
      <c r="O83" s="44"/>
      <c r="P83" s="44"/>
      <c r="Q83" s="44"/>
      <c r="R83" s="44"/>
      <c r="S83" s="42"/>
      <c r="T83" s="64">
        <v>-14.178</v>
      </c>
      <c r="U83" s="65">
        <v>80.115</v>
      </c>
      <c r="V83" s="66">
        <v>1.211</v>
      </c>
      <c r="W83" s="67">
        <v>332.142</v>
      </c>
      <c r="X83" s="65">
        <v>358.723</v>
      </c>
      <c r="Y83" s="65">
        <v>582.182</v>
      </c>
      <c r="Z83" s="66">
        <v>512.794</v>
      </c>
      <c r="AA83" s="75">
        <v>1.63</v>
      </c>
      <c r="AB83" s="76">
        <v>1.46</v>
      </c>
      <c r="AC83" s="77">
        <v>1.51</v>
      </c>
      <c r="AD83" s="75">
        <v>-0.5</v>
      </c>
      <c r="AE83" s="76">
        <v>13.45</v>
      </c>
      <c r="AF83" s="77">
        <v>11.55</v>
      </c>
      <c r="AG83" s="86">
        <f t="shared" si="11"/>
        <v>-0.0410441982152808</v>
      </c>
      <c r="AH83" s="86">
        <f t="shared" si="11"/>
        <v>0.170293494029684</v>
      </c>
      <c r="AI83" s="87">
        <f t="shared" si="11"/>
        <v>0.00221192062657081</v>
      </c>
      <c r="AJ83" s="88"/>
      <c r="AK83" s="90"/>
      <c r="AL83" s="90"/>
      <c r="AM83" s="89">
        <v>17188</v>
      </c>
      <c r="AN83" s="89">
        <v>18323</v>
      </c>
      <c r="AO83" s="94">
        <v>19286</v>
      </c>
      <c r="AP83" s="90"/>
      <c r="AQ83" s="90"/>
      <c r="AR83" s="90"/>
      <c r="AS83" s="90"/>
      <c r="AT83" s="90"/>
      <c r="AU83" s="95"/>
    </row>
    <row r="84" ht="10.9" spans="1:47">
      <c r="A84" s="15" t="s">
        <v>494</v>
      </c>
      <c r="B84" s="2" t="s">
        <v>495</v>
      </c>
      <c r="C84" s="16" t="s">
        <v>496</v>
      </c>
      <c r="D84" s="1" t="s">
        <v>315</v>
      </c>
      <c r="E84" s="1" t="s">
        <v>59</v>
      </c>
      <c r="F84" s="28" t="s">
        <v>60</v>
      </c>
      <c r="G84" s="18" t="s">
        <v>120</v>
      </c>
      <c r="H84" s="19">
        <v>43070</v>
      </c>
      <c r="I84" s="39">
        <v>5000</v>
      </c>
      <c r="J84" s="40">
        <v>25</v>
      </c>
      <c r="K84" s="41">
        <v>1</v>
      </c>
      <c r="L84" s="42" t="s">
        <v>497</v>
      </c>
      <c r="M84" s="43"/>
      <c r="N84" s="44"/>
      <c r="O84" s="44"/>
      <c r="P84" s="44"/>
      <c r="Q84" s="44"/>
      <c r="R84" s="44"/>
      <c r="S84" s="42"/>
      <c r="T84" s="64">
        <v>-31.641</v>
      </c>
      <c r="U84" s="65">
        <v>-103.389</v>
      </c>
      <c r="V84" s="66">
        <v>-7.334</v>
      </c>
      <c r="W84" s="67">
        <v>750.752</v>
      </c>
      <c r="X84" s="65">
        <v>721.649</v>
      </c>
      <c r="Y84" s="65">
        <v>939.767</v>
      </c>
      <c r="Z84" s="66">
        <v>1054.811</v>
      </c>
      <c r="AA84" s="75">
        <v>0.56</v>
      </c>
      <c r="AB84" s="76">
        <v>1</v>
      </c>
      <c r="AC84" s="77">
        <v>0.84</v>
      </c>
      <c r="AD84" s="75">
        <v>0.08</v>
      </c>
      <c r="AE84" s="76">
        <v>-10.94</v>
      </c>
      <c r="AF84" s="77">
        <v>-10.44</v>
      </c>
      <c r="AG84" s="86">
        <f t="shared" si="11"/>
        <v>-0.04297878091634</v>
      </c>
      <c r="AH84" s="86">
        <f t="shared" si="11"/>
        <v>-0.124458895303765</v>
      </c>
      <c r="AI84" s="87">
        <f t="shared" si="11"/>
        <v>-0.0073539365219109</v>
      </c>
      <c r="AJ84" s="88"/>
      <c r="AK84" s="90"/>
      <c r="AL84" s="90"/>
      <c r="AM84" s="90"/>
      <c r="AN84" s="90"/>
      <c r="AO84" s="95"/>
      <c r="AP84" s="90"/>
      <c r="AQ84" s="96">
        <v>124984</v>
      </c>
      <c r="AR84" s="96">
        <v>133558</v>
      </c>
      <c r="AS84" s="96">
        <v>134416</v>
      </c>
      <c r="AT84" s="96">
        <v>144278</v>
      </c>
      <c r="AU84" s="97">
        <v>163419</v>
      </c>
    </row>
    <row r="85" ht="10.9" spans="1:47">
      <c r="A85" s="22" t="s">
        <v>498</v>
      </c>
      <c r="B85" s="23" t="s">
        <v>499</v>
      </c>
      <c r="C85" s="16" t="s">
        <v>500</v>
      </c>
      <c r="D85" s="1" t="s">
        <v>49</v>
      </c>
      <c r="E85" s="1" t="s">
        <v>50</v>
      </c>
      <c r="F85" s="28" t="s">
        <v>51</v>
      </c>
      <c r="G85" s="24" t="s">
        <v>52</v>
      </c>
      <c r="H85" s="25">
        <v>38454</v>
      </c>
      <c r="I85" s="39">
        <v>102000</v>
      </c>
      <c r="J85" s="40">
        <v>106</v>
      </c>
      <c r="K85" s="45">
        <v>1</v>
      </c>
      <c r="L85" s="46" t="s">
        <v>501</v>
      </c>
      <c r="M85" s="47"/>
      <c r="N85" s="48" t="s">
        <v>54</v>
      </c>
      <c r="O85" s="48"/>
      <c r="P85" s="44"/>
      <c r="Q85" s="44"/>
      <c r="R85" s="44"/>
      <c r="S85" s="42" t="s">
        <v>502</v>
      </c>
      <c r="T85" s="64">
        <v>-1374.526</v>
      </c>
      <c r="U85" s="65">
        <v>-1149.286</v>
      </c>
      <c r="V85" s="66">
        <v>1059.626</v>
      </c>
      <c r="W85" s="67">
        <v>10463.768</v>
      </c>
      <c r="X85" s="65">
        <v>9883.246</v>
      </c>
      <c r="Y85" s="65">
        <v>10391.386</v>
      </c>
      <c r="Z85" s="66">
        <v>10865.114</v>
      </c>
      <c r="AA85" s="75">
        <v>0.34</v>
      </c>
      <c r="AB85" s="76">
        <v>1.04</v>
      </c>
      <c r="AC85" s="77">
        <v>1.49</v>
      </c>
      <c r="AD85" s="75">
        <v>22.73</v>
      </c>
      <c r="AE85" s="76">
        <v>10.7</v>
      </c>
      <c r="AF85" s="77">
        <v>20.11</v>
      </c>
      <c r="AG85" s="86">
        <f t="shared" si="11"/>
        <v>-0.135108375115877</v>
      </c>
      <c r="AH85" s="86">
        <f t="shared" si="11"/>
        <v>-0.113371823468855</v>
      </c>
      <c r="AI85" s="87">
        <f t="shared" si="11"/>
        <v>0.0996990097146755</v>
      </c>
      <c r="AJ85" s="88"/>
      <c r="AK85" s="90"/>
      <c r="AL85" s="90"/>
      <c r="AM85" s="90"/>
      <c r="AN85" s="90"/>
      <c r="AO85" s="95"/>
      <c r="AP85" s="90"/>
      <c r="AQ85" s="90"/>
      <c r="AR85" s="90"/>
      <c r="AS85" s="90"/>
      <c r="AT85" s="90"/>
      <c r="AU85" s="95"/>
    </row>
    <row r="86" ht="10.9" spans="1:47">
      <c r="A86" s="15" t="s">
        <v>503</v>
      </c>
      <c r="B86" s="2" t="s">
        <v>504</v>
      </c>
      <c r="C86" s="16" t="s">
        <v>505</v>
      </c>
      <c r="D86" s="1" t="s">
        <v>49</v>
      </c>
      <c r="E86" s="1" t="s">
        <v>59</v>
      </c>
      <c r="F86" s="28" t="s">
        <v>60</v>
      </c>
      <c r="G86" s="18" t="s">
        <v>175</v>
      </c>
      <c r="H86" s="19">
        <v>42060</v>
      </c>
      <c r="I86" s="39">
        <v>7500</v>
      </c>
      <c r="J86" s="40">
        <v>12</v>
      </c>
      <c r="K86" s="41">
        <v>1</v>
      </c>
      <c r="L86" s="42" t="s">
        <v>506</v>
      </c>
      <c r="M86" s="43"/>
      <c r="N86" s="44"/>
      <c r="O86" s="44"/>
      <c r="P86" s="44"/>
      <c r="Q86" s="44" t="s">
        <v>54</v>
      </c>
      <c r="R86" s="44"/>
      <c r="S86" s="42" t="s">
        <v>507</v>
      </c>
      <c r="T86" s="64">
        <v>75.717</v>
      </c>
      <c r="U86" s="65">
        <v>18.597</v>
      </c>
      <c r="V86" s="66">
        <v>14.688</v>
      </c>
      <c r="W86" s="67">
        <v>210.103</v>
      </c>
      <c r="X86" s="65">
        <v>442.178</v>
      </c>
      <c r="Y86" s="65">
        <v>496.496</v>
      </c>
      <c r="Z86" s="66">
        <v>531.104</v>
      </c>
      <c r="AA86" s="75">
        <v>5.97</v>
      </c>
      <c r="AB86" s="76">
        <v>4.54</v>
      </c>
      <c r="AC86" s="77">
        <v>1.4</v>
      </c>
      <c r="AD86" s="75">
        <v>37.8</v>
      </c>
      <c r="AE86" s="76">
        <v>37.41</v>
      </c>
      <c r="AF86" s="77">
        <v>37.69</v>
      </c>
      <c r="AG86" s="86">
        <f t="shared" si="11"/>
        <v>0.232160679216473</v>
      </c>
      <c r="AH86" s="86">
        <f t="shared" si="11"/>
        <v>0.0396239802103819</v>
      </c>
      <c r="AI86" s="87">
        <f t="shared" si="11"/>
        <v>0.0285869988322304</v>
      </c>
      <c r="AJ86" s="88"/>
      <c r="AK86" s="90"/>
      <c r="AL86" s="90"/>
      <c r="AM86" s="90"/>
      <c r="AN86" s="90"/>
      <c r="AO86" s="95"/>
      <c r="AP86" s="90"/>
      <c r="AQ86" s="96">
        <v>4154</v>
      </c>
      <c r="AR86" s="96">
        <v>5576</v>
      </c>
      <c r="AS86" s="96">
        <v>6803</v>
      </c>
      <c r="AT86" s="96">
        <v>8151</v>
      </c>
      <c r="AU86" s="97">
        <v>9524</v>
      </c>
    </row>
    <row r="87" ht="10.9" spans="1:47">
      <c r="A87" s="15" t="s">
        <v>508</v>
      </c>
      <c r="B87" s="2" t="s">
        <v>509</v>
      </c>
      <c r="C87" s="16" t="s">
        <v>510</v>
      </c>
      <c r="D87" s="1" t="s">
        <v>49</v>
      </c>
      <c r="E87" s="1" t="s">
        <v>59</v>
      </c>
      <c r="F87" s="28" t="s">
        <v>60</v>
      </c>
      <c r="G87" s="18" t="s">
        <v>120</v>
      </c>
      <c r="H87" s="19">
        <v>43549</v>
      </c>
      <c r="I87" s="39">
        <v>10000</v>
      </c>
      <c r="J87" s="40">
        <v>41</v>
      </c>
      <c r="K87" s="41">
        <v>1</v>
      </c>
      <c r="L87" s="42" t="s">
        <v>511</v>
      </c>
      <c r="M87" s="43"/>
      <c r="N87" s="44"/>
      <c r="O87" s="44"/>
      <c r="P87" s="44"/>
      <c r="Q87" s="44"/>
      <c r="R87" s="44" t="s">
        <v>54</v>
      </c>
      <c r="S87" s="42" t="s">
        <v>512</v>
      </c>
      <c r="T87" s="64">
        <v>0.483</v>
      </c>
      <c r="U87" s="65">
        <v>0.17</v>
      </c>
      <c r="V87" s="66">
        <v>29.447</v>
      </c>
      <c r="W87" s="67">
        <v>495.01</v>
      </c>
      <c r="X87" s="65">
        <v>501.728</v>
      </c>
      <c r="Y87" s="65">
        <v>647.346</v>
      </c>
      <c r="Z87" s="66">
        <v>827.349</v>
      </c>
      <c r="AA87" s="75">
        <v>0.85</v>
      </c>
      <c r="AB87" s="76">
        <v>0.81</v>
      </c>
      <c r="AC87" s="77">
        <v>0.9</v>
      </c>
      <c r="AD87" s="75">
        <v>2.15</v>
      </c>
      <c r="AE87" s="76">
        <v>1.69</v>
      </c>
      <c r="AF87" s="77">
        <v>4.88</v>
      </c>
      <c r="AG87" s="86">
        <f t="shared" si="11"/>
        <v>0.000969161404501484</v>
      </c>
      <c r="AH87" s="86">
        <f t="shared" si="11"/>
        <v>0.000295890430033227</v>
      </c>
      <c r="AI87" s="87">
        <f t="shared" si="11"/>
        <v>0.0399363936271568</v>
      </c>
      <c r="AJ87" s="88"/>
      <c r="AK87" s="89">
        <v>12942</v>
      </c>
      <c r="AL87" s="89">
        <v>14422</v>
      </c>
      <c r="AM87" s="89">
        <v>15658</v>
      </c>
      <c r="AN87" s="89">
        <v>16753</v>
      </c>
      <c r="AO87" s="94">
        <v>18781</v>
      </c>
      <c r="AP87" s="90"/>
      <c r="AQ87" s="90"/>
      <c r="AR87" s="90"/>
      <c r="AS87" s="96">
        <v>10359</v>
      </c>
      <c r="AT87" s="96">
        <v>12927</v>
      </c>
      <c r="AU87" s="97">
        <v>15130</v>
      </c>
    </row>
    <row r="88" ht="11.4" customHeight="1" spans="1:47">
      <c r="A88" s="15" t="s">
        <v>513</v>
      </c>
      <c r="B88" s="21" t="s">
        <v>514</v>
      </c>
      <c r="C88" s="16" t="s">
        <v>515</v>
      </c>
      <c r="D88" s="1" t="s">
        <v>49</v>
      </c>
      <c r="E88" s="1" t="s">
        <v>50</v>
      </c>
      <c r="F88" s="28" t="s">
        <v>51</v>
      </c>
      <c r="G88" s="18" t="s">
        <v>94</v>
      </c>
      <c r="H88" s="19">
        <v>32848</v>
      </c>
      <c r="I88" s="39">
        <v>102258</v>
      </c>
      <c r="J88" s="40">
        <v>112</v>
      </c>
      <c r="K88" s="41">
        <v>2</v>
      </c>
      <c r="L88" s="42" t="s">
        <v>516</v>
      </c>
      <c r="M88" s="43"/>
      <c r="N88" s="44" t="s">
        <v>54</v>
      </c>
      <c r="O88" s="44"/>
      <c r="P88" s="44"/>
      <c r="Q88" s="44"/>
      <c r="R88" s="44"/>
      <c r="S88" s="42" t="s">
        <v>517</v>
      </c>
      <c r="T88" s="64">
        <v>54.436</v>
      </c>
      <c r="U88" s="65">
        <v>201.674</v>
      </c>
      <c r="V88" s="66">
        <v>121.987</v>
      </c>
      <c r="W88" s="67">
        <v>5244.226</v>
      </c>
      <c r="X88" s="65">
        <v>6114.729</v>
      </c>
      <c r="Y88" s="65">
        <v>9880.386</v>
      </c>
      <c r="Z88" s="66">
        <v>10675.062</v>
      </c>
      <c r="AA88" s="75">
        <v>1.36</v>
      </c>
      <c r="AB88" s="76">
        <v>1.86</v>
      </c>
      <c r="AC88" s="77">
        <v>0.92</v>
      </c>
      <c r="AD88" s="75">
        <v>22.61</v>
      </c>
      <c r="AE88" s="76">
        <v>26.16</v>
      </c>
      <c r="AF88" s="77">
        <v>25.35</v>
      </c>
      <c r="AG88" s="86">
        <f t="shared" si="11"/>
        <v>0.00958468450662935</v>
      </c>
      <c r="AH88" s="86">
        <f t="shared" si="11"/>
        <v>0.0252169490497568</v>
      </c>
      <c r="AI88" s="87">
        <f t="shared" si="11"/>
        <v>0.0118690675094992</v>
      </c>
      <c r="AJ88" s="88"/>
      <c r="AK88" s="89">
        <v>6407</v>
      </c>
      <c r="AL88" s="89">
        <v>10327</v>
      </c>
      <c r="AM88" s="89">
        <v>10279</v>
      </c>
      <c r="AN88" s="89">
        <v>10284</v>
      </c>
      <c r="AO88" s="94">
        <v>10199</v>
      </c>
      <c r="AP88" s="90"/>
      <c r="AQ88" s="96">
        <v>3531</v>
      </c>
      <c r="AR88" s="96">
        <v>4236</v>
      </c>
      <c r="AS88" s="96">
        <v>7367</v>
      </c>
      <c r="AT88" s="96">
        <v>10834</v>
      </c>
      <c r="AU88" s="97">
        <v>13872</v>
      </c>
    </row>
    <row r="89" ht="10.9" spans="1:47">
      <c r="A89" s="15" t="s">
        <v>518</v>
      </c>
      <c r="B89" s="2" t="s">
        <v>519</v>
      </c>
      <c r="C89" s="16" t="s">
        <v>520</v>
      </c>
      <c r="D89" s="1" t="s">
        <v>49</v>
      </c>
      <c r="E89" s="1" t="s">
        <v>59</v>
      </c>
      <c r="F89" s="28" t="s">
        <v>60</v>
      </c>
      <c r="G89" s="18" t="s">
        <v>52</v>
      </c>
      <c r="H89" s="19">
        <v>36549</v>
      </c>
      <c r="I89" s="39">
        <v>10400</v>
      </c>
      <c r="J89" s="40">
        <v>66</v>
      </c>
      <c r="K89" s="41">
        <v>3</v>
      </c>
      <c r="L89" s="42" t="s">
        <v>521</v>
      </c>
      <c r="M89" s="43"/>
      <c r="N89" s="44"/>
      <c r="O89" s="44"/>
      <c r="P89" s="44"/>
      <c r="Q89" s="44"/>
      <c r="R89" s="44"/>
      <c r="S89" s="42"/>
      <c r="T89" s="64">
        <v>1423.031</v>
      </c>
      <c r="U89" s="65">
        <v>2693.208</v>
      </c>
      <c r="V89" s="66">
        <v>4357.476</v>
      </c>
      <c r="W89" s="67">
        <v>16619.66</v>
      </c>
      <c r="X89" s="65">
        <v>19970.125</v>
      </c>
      <c r="Y89" s="65">
        <v>23576.903</v>
      </c>
      <c r="Z89" s="66">
        <v>28468.954</v>
      </c>
      <c r="AA89" s="75">
        <v>1.62</v>
      </c>
      <c r="AB89" s="76">
        <v>1.96</v>
      </c>
      <c r="AC89" s="77">
        <v>2.07</v>
      </c>
      <c r="AD89" s="75">
        <v>72.84</v>
      </c>
      <c r="AE89" s="76">
        <v>73.1</v>
      </c>
      <c r="AF89" s="77">
        <v>75.91</v>
      </c>
      <c r="AG89" s="86">
        <f t="shared" si="11"/>
        <v>0.0777829659288788</v>
      </c>
      <c r="AH89" s="86">
        <f t="shared" si="11"/>
        <v>0.123691931398855</v>
      </c>
      <c r="AI89" s="87">
        <f t="shared" si="11"/>
        <v>0.167447564558309</v>
      </c>
      <c r="AJ89" s="88"/>
      <c r="AK89" s="90"/>
      <c r="AL89" s="89">
        <v>1440320</v>
      </c>
      <c r="AM89" s="89">
        <v>1505213</v>
      </c>
      <c r="AN89" s="89">
        <v>155768</v>
      </c>
      <c r="AO89" s="94">
        <v>1573595</v>
      </c>
      <c r="AP89" s="90"/>
      <c r="AQ89" s="90"/>
      <c r="AR89" s="90"/>
      <c r="AS89" s="90"/>
      <c r="AT89" s="90"/>
      <c r="AU89" s="95"/>
    </row>
    <row r="90" ht="10.9" spans="1:47">
      <c r="A90" s="15" t="s">
        <v>522</v>
      </c>
      <c r="B90" s="2" t="s">
        <v>523</v>
      </c>
      <c r="C90" s="16" t="s">
        <v>524</v>
      </c>
      <c r="D90" s="1" t="s">
        <v>49</v>
      </c>
      <c r="E90" s="1" t="s">
        <v>59</v>
      </c>
      <c r="F90" s="28" t="s">
        <v>60</v>
      </c>
      <c r="G90" s="18" t="s">
        <v>135</v>
      </c>
      <c r="H90" s="19">
        <v>42549</v>
      </c>
      <c r="I90" s="39">
        <v>20000</v>
      </c>
      <c r="J90" s="40">
        <v>16</v>
      </c>
      <c r="K90" s="41">
        <v>1</v>
      </c>
      <c r="L90" s="42" t="s">
        <v>525</v>
      </c>
      <c r="M90" s="43"/>
      <c r="N90" s="44"/>
      <c r="O90" s="44"/>
      <c r="P90" s="44"/>
      <c r="Q90" s="44"/>
      <c r="R90" s="44"/>
      <c r="S90" s="42"/>
      <c r="T90" s="64">
        <v>-72.517</v>
      </c>
      <c r="U90" s="65">
        <v>-40.799</v>
      </c>
      <c r="V90" s="66">
        <v>-46.824</v>
      </c>
      <c r="W90" s="67">
        <v>370.613</v>
      </c>
      <c r="X90" s="65">
        <v>366.2</v>
      </c>
      <c r="Y90" s="65">
        <v>346.155</v>
      </c>
      <c r="Z90" s="66">
        <v>375.304</v>
      </c>
      <c r="AA90" s="75">
        <v>0.36</v>
      </c>
      <c r="AB90" s="76">
        <v>0.41</v>
      </c>
      <c r="AC90" s="77">
        <v>0.3</v>
      </c>
      <c r="AD90" s="75">
        <v>5.99</v>
      </c>
      <c r="AE90" s="76">
        <v>7.97</v>
      </c>
      <c r="AF90" s="77">
        <v>-2.44</v>
      </c>
      <c r="AG90" s="86">
        <f t="shared" si="11"/>
        <v>-0.196839632308333</v>
      </c>
      <c r="AH90" s="86">
        <f t="shared" si="11"/>
        <v>-0.114546820054608</v>
      </c>
      <c r="AI90" s="87">
        <f t="shared" si="11"/>
        <v>-0.129803634024941</v>
      </c>
      <c r="AJ90" s="88"/>
      <c r="AK90" s="90"/>
      <c r="AL90" s="90"/>
      <c r="AM90" s="90"/>
      <c r="AN90" s="90"/>
      <c r="AO90" s="95"/>
      <c r="AP90" s="90"/>
      <c r="AQ90" s="90"/>
      <c r="AR90" s="90"/>
      <c r="AS90" s="96">
        <v>5039</v>
      </c>
      <c r="AT90" s="96">
        <v>6185</v>
      </c>
      <c r="AU90" s="97">
        <v>7111</v>
      </c>
    </row>
    <row r="91" ht="10.9" spans="1:47">
      <c r="A91" s="22" t="s">
        <v>526</v>
      </c>
      <c r="B91" s="21" t="s">
        <v>527</v>
      </c>
      <c r="C91" s="16" t="s">
        <v>528</v>
      </c>
      <c r="D91" s="27" t="s">
        <v>315</v>
      </c>
      <c r="E91" s="27" t="s">
        <v>59</v>
      </c>
      <c r="F91" s="28" t="s">
        <v>60</v>
      </c>
      <c r="G91" s="24" t="s">
        <v>52</v>
      </c>
      <c r="H91" s="25">
        <v>41431</v>
      </c>
      <c r="I91" s="51">
        <v>2000</v>
      </c>
      <c r="J91" s="52">
        <v>19</v>
      </c>
      <c r="K91" s="45">
        <v>1</v>
      </c>
      <c r="L91" s="46" t="s">
        <v>529</v>
      </c>
      <c r="M91" s="47"/>
      <c r="N91" s="48"/>
      <c r="O91" s="48"/>
      <c r="P91" s="44"/>
      <c r="Q91" s="44"/>
      <c r="R91" s="44"/>
      <c r="S91" s="42"/>
      <c r="T91" s="64">
        <v>-274.722</v>
      </c>
      <c r="U91" s="65">
        <v>346.61</v>
      </c>
      <c r="V91" s="66">
        <v>153.591</v>
      </c>
      <c r="W91" s="67">
        <v>1544.68</v>
      </c>
      <c r="X91" s="65">
        <v>1497.635</v>
      </c>
      <c r="Y91" s="65">
        <v>1696.396</v>
      </c>
      <c r="Z91" s="66">
        <v>1994.808</v>
      </c>
      <c r="AA91" s="75">
        <v>0.5</v>
      </c>
      <c r="AB91" s="76">
        <v>0.64</v>
      </c>
      <c r="AC91" s="77">
        <v>0.99</v>
      </c>
      <c r="AD91" s="75">
        <v>-28.01</v>
      </c>
      <c r="AE91" s="76">
        <v>-4.29</v>
      </c>
      <c r="AF91" s="77">
        <v>4.05</v>
      </c>
      <c r="AG91" s="86">
        <f t="shared" si="11"/>
        <v>-0.180600628140084</v>
      </c>
      <c r="AH91" s="86">
        <f t="shared" si="11"/>
        <v>0.217036090131874</v>
      </c>
      <c r="AI91" s="87">
        <f t="shared" si="11"/>
        <v>0.0832200008452527</v>
      </c>
      <c r="AJ91" s="88"/>
      <c r="AK91" s="90"/>
      <c r="AL91" s="90"/>
      <c r="AM91" s="90"/>
      <c r="AN91" s="90"/>
      <c r="AO91" s="95"/>
      <c r="AP91" s="90"/>
      <c r="AQ91" s="96">
        <v>9728</v>
      </c>
      <c r="AR91" s="96">
        <v>13043</v>
      </c>
      <c r="AS91" s="96">
        <v>18428</v>
      </c>
      <c r="AT91" s="96">
        <v>20853</v>
      </c>
      <c r="AU91" s="97">
        <v>22165</v>
      </c>
    </row>
    <row r="92" ht="10.9" spans="1:47">
      <c r="A92" s="15" t="s">
        <v>530</v>
      </c>
      <c r="B92" s="2" t="s">
        <v>531</v>
      </c>
      <c r="C92" s="16" t="s">
        <v>532</v>
      </c>
      <c r="D92" s="27" t="s">
        <v>49</v>
      </c>
      <c r="E92" s="27" t="s">
        <v>59</v>
      </c>
      <c r="F92" s="28" t="s">
        <v>60</v>
      </c>
      <c r="G92" s="2" t="s">
        <v>94</v>
      </c>
      <c r="H92" s="19">
        <v>40990</v>
      </c>
      <c r="I92" s="51">
        <v>10000</v>
      </c>
      <c r="J92" s="52">
        <v>32</v>
      </c>
      <c r="K92" s="41">
        <v>1</v>
      </c>
      <c r="L92" s="42" t="s">
        <v>533</v>
      </c>
      <c r="M92" s="43"/>
      <c r="N92" s="44"/>
      <c r="O92" s="44"/>
      <c r="P92" s="44"/>
      <c r="Q92" s="44"/>
      <c r="R92" s="44" t="s">
        <v>54</v>
      </c>
      <c r="S92" s="42" t="s">
        <v>534</v>
      </c>
      <c r="T92" s="64">
        <v>48.672</v>
      </c>
      <c r="U92" s="65">
        <v>78.453</v>
      </c>
      <c r="V92" s="66">
        <v>83.655</v>
      </c>
      <c r="W92" s="67">
        <v>435.345</v>
      </c>
      <c r="X92" s="65">
        <v>452.207</v>
      </c>
      <c r="Y92" s="65">
        <v>541.785</v>
      </c>
      <c r="Z92" s="66">
        <v>513.57</v>
      </c>
      <c r="AA92" s="75">
        <v>1.34</v>
      </c>
      <c r="AB92" s="76">
        <v>1.28</v>
      </c>
      <c r="AC92" s="77">
        <v>1.12</v>
      </c>
      <c r="AD92" s="75">
        <v>14.22</v>
      </c>
      <c r="AE92" s="76">
        <v>17.37</v>
      </c>
      <c r="AF92" s="77">
        <v>19.33</v>
      </c>
      <c r="AG92" s="86">
        <f t="shared" si="11"/>
        <v>0.109676954139025</v>
      </c>
      <c r="AH92" s="86">
        <f t="shared" si="11"/>
        <v>0.157854389170134</v>
      </c>
      <c r="AI92" s="87">
        <f t="shared" si="11"/>
        <v>0.158534332049405</v>
      </c>
      <c r="AJ92" s="88"/>
      <c r="AK92" s="90"/>
      <c r="AL92" s="90"/>
      <c r="AM92" s="90"/>
      <c r="AN92" s="90"/>
      <c r="AO92" s="95"/>
      <c r="AP92" s="90"/>
      <c r="AQ92" s="90"/>
      <c r="AR92" s="90"/>
      <c r="AS92" s="90"/>
      <c r="AT92" s="90"/>
      <c r="AU92" s="95"/>
    </row>
    <row r="93" ht="10.9" spans="1:47">
      <c r="A93" s="22" t="s">
        <v>535</v>
      </c>
      <c r="B93" s="23" t="s">
        <v>536</v>
      </c>
      <c r="C93" s="16" t="s">
        <v>537</v>
      </c>
      <c r="D93" s="1" t="s">
        <v>315</v>
      </c>
      <c r="E93" s="1" t="s">
        <v>59</v>
      </c>
      <c r="F93" s="28" t="s">
        <v>60</v>
      </c>
      <c r="G93" s="24" t="s">
        <v>154</v>
      </c>
      <c r="H93" s="25" t="s">
        <v>538</v>
      </c>
      <c r="I93" s="39">
        <v>1</v>
      </c>
      <c r="J93" s="40">
        <v>9</v>
      </c>
      <c r="K93" s="45">
        <v>1</v>
      </c>
      <c r="L93" s="46" t="s">
        <v>539</v>
      </c>
      <c r="M93" s="47"/>
      <c r="N93" s="48"/>
      <c r="O93" s="48"/>
      <c r="P93" s="44"/>
      <c r="Q93" s="44"/>
      <c r="R93" s="44"/>
      <c r="S93" s="42"/>
      <c r="T93" s="64">
        <v>-2.378</v>
      </c>
      <c r="U93" s="65">
        <v>-10.261</v>
      </c>
      <c r="V93" s="66">
        <v>20.485</v>
      </c>
      <c r="W93" s="67">
        <v>132.76</v>
      </c>
      <c r="X93" s="65">
        <v>217.957</v>
      </c>
      <c r="Y93" s="65">
        <v>228.374</v>
      </c>
      <c r="Z93" s="66">
        <v>315.633</v>
      </c>
      <c r="AA93" s="75">
        <v>0.64</v>
      </c>
      <c r="AB93" s="76">
        <v>0.67</v>
      </c>
      <c r="AC93" s="77">
        <v>0.62</v>
      </c>
      <c r="AD93" s="75">
        <v>3.37</v>
      </c>
      <c r="AE93" s="76">
        <v>-1.27</v>
      </c>
      <c r="AF93" s="77">
        <v>5.57</v>
      </c>
      <c r="AG93" s="86">
        <f t="shared" ref="AG93:AI100" si="12">T93/((X93+W93)/2)</f>
        <v>-0.0135607911792129</v>
      </c>
      <c r="AH93" s="86">
        <f t="shared" si="12"/>
        <v>-0.0459793292421992</v>
      </c>
      <c r="AI93" s="87">
        <f t="shared" si="12"/>
        <v>0.0753115309178007</v>
      </c>
      <c r="AJ93" s="88"/>
      <c r="AK93" s="90"/>
      <c r="AL93" s="90"/>
      <c r="AM93" s="90"/>
      <c r="AN93" s="90"/>
      <c r="AO93" s="95"/>
      <c r="AP93" s="90"/>
      <c r="AQ93" s="90"/>
      <c r="AR93" s="90"/>
      <c r="AS93" s="90"/>
      <c r="AT93" s="90"/>
      <c r="AU93" s="95"/>
    </row>
    <row r="94" ht="10.9" spans="1:47">
      <c r="A94" s="15" t="s">
        <v>540</v>
      </c>
      <c r="B94" s="2" t="s">
        <v>541</v>
      </c>
      <c r="C94" s="16" t="s">
        <v>542</v>
      </c>
      <c r="D94" s="1" t="s">
        <v>49</v>
      </c>
      <c r="E94" s="1" t="s">
        <v>50</v>
      </c>
      <c r="F94" s="28" t="s">
        <v>51</v>
      </c>
      <c r="G94" s="18" t="s">
        <v>209</v>
      </c>
      <c r="H94" s="19">
        <v>38609</v>
      </c>
      <c r="I94" s="39">
        <v>3800000</v>
      </c>
      <c r="J94" s="40">
        <v>10</v>
      </c>
      <c r="K94" s="41">
        <v>2</v>
      </c>
      <c r="L94" s="42" t="s">
        <v>170</v>
      </c>
      <c r="M94" s="43"/>
      <c r="N94" s="44" t="s">
        <v>54</v>
      </c>
      <c r="O94" s="44"/>
      <c r="P94" s="44"/>
      <c r="Q94" s="44"/>
      <c r="R94" s="44"/>
      <c r="S94" s="42" t="s">
        <v>543</v>
      </c>
      <c r="T94" s="64">
        <v>-173.139</v>
      </c>
      <c r="U94" s="65">
        <v>-41.338</v>
      </c>
      <c r="V94" s="66">
        <v>206.884</v>
      </c>
      <c r="W94" s="67">
        <v>21800.318</v>
      </c>
      <c r="X94" s="65">
        <v>31765.354</v>
      </c>
      <c r="Y94" s="65">
        <v>33499.188</v>
      </c>
      <c r="Z94" s="66">
        <v>34929.529</v>
      </c>
      <c r="AA94" s="75">
        <v>1.11</v>
      </c>
      <c r="AB94" s="76">
        <v>0.72</v>
      </c>
      <c r="AC94" s="77">
        <v>1</v>
      </c>
      <c r="AD94" s="75">
        <v>64.87</v>
      </c>
      <c r="AE94" s="76">
        <v>61.39</v>
      </c>
      <c r="AF94" s="77">
        <v>59.47</v>
      </c>
      <c r="AG94" s="86">
        <f t="shared" si="12"/>
        <v>-0.00646455065475516</v>
      </c>
      <c r="AH94" s="86">
        <f t="shared" si="12"/>
        <v>-0.00126678281140776</v>
      </c>
      <c r="AI94" s="87">
        <f t="shared" si="12"/>
        <v>0.00604670112403247</v>
      </c>
      <c r="AJ94" s="88"/>
      <c r="AK94" s="89">
        <v>212233</v>
      </c>
      <c r="AL94" s="89">
        <v>224745</v>
      </c>
      <c r="AM94" s="89">
        <v>226823</v>
      </c>
      <c r="AN94" s="89">
        <v>228959</v>
      </c>
      <c r="AO94" s="94">
        <v>265519</v>
      </c>
      <c r="AP94" s="90"/>
      <c r="AQ94" s="90"/>
      <c r="AR94" s="90"/>
      <c r="AS94" s="90"/>
      <c r="AT94" s="90"/>
      <c r="AU94" s="95"/>
    </row>
    <row r="95" ht="10.9" spans="1:47">
      <c r="A95" s="15" t="s">
        <v>544</v>
      </c>
      <c r="B95" s="2" t="s">
        <v>545</v>
      </c>
      <c r="C95" s="16" t="s">
        <v>546</v>
      </c>
      <c r="D95" s="1" t="s">
        <v>49</v>
      </c>
      <c r="E95" s="1" t="s">
        <v>59</v>
      </c>
      <c r="F95" s="28" t="s">
        <v>60</v>
      </c>
      <c r="G95" s="18" t="s">
        <v>390</v>
      </c>
      <c r="H95" s="19">
        <v>43993</v>
      </c>
      <c r="I95" s="39">
        <v>10000</v>
      </c>
      <c r="J95" s="40">
        <v>19</v>
      </c>
      <c r="K95" s="41">
        <v>1</v>
      </c>
      <c r="L95" s="42" t="s">
        <v>547</v>
      </c>
      <c r="M95" s="43"/>
      <c r="N95" s="44" t="s">
        <v>54</v>
      </c>
      <c r="O95" s="44"/>
      <c r="P95" s="44"/>
      <c r="Q95" s="44"/>
      <c r="R95" s="44"/>
      <c r="S95" s="42" t="s">
        <v>548</v>
      </c>
      <c r="T95" s="64">
        <v>5.569</v>
      </c>
      <c r="U95" s="65">
        <v>-54.121</v>
      </c>
      <c r="V95" s="66">
        <v>10.082</v>
      </c>
      <c r="W95" s="68" t="s">
        <v>75</v>
      </c>
      <c r="X95" s="65">
        <v>59.926</v>
      </c>
      <c r="Y95" s="65">
        <v>141.39</v>
      </c>
      <c r="Z95" s="66">
        <v>305.606</v>
      </c>
      <c r="AA95" s="75">
        <v>0.87</v>
      </c>
      <c r="AB95" s="76">
        <v>0.44</v>
      </c>
      <c r="AC95" s="77">
        <v>0.63</v>
      </c>
      <c r="AD95" s="75">
        <v>25.98</v>
      </c>
      <c r="AE95" s="76">
        <v>-27.27</v>
      </c>
      <c r="AF95" s="77">
        <v>8.39</v>
      </c>
      <c r="AG95" s="86" t="s">
        <v>75</v>
      </c>
      <c r="AH95" s="86">
        <f t="shared" si="12"/>
        <v>-0.537672117467067</v>
      </c>
      <c r="AI95" s="87">
        <f t="shared" si="12"/>
        <v>0.0451100233559137</v>
      </c>
      <c r="AJ95" s="88"/>
      <c r="AK95" s="90"/>
      <c r="AL95" s="90"/>
      <c r="AM95" s="90"/>
      <c r="AN95" s="90"/>
      <c r="AO95" s="95"/>
      <c r="AP95" s="90"/>
      <c r="AQ95" s="90"/>
      <c r="AR95" s="90"/>
      <c r="AS95" s="90"/>
      <c r="AT95" s="90"/>
      <c r="AU95" s="95"/>
    </row>
    <row r="96" ht="10.9" spans="1:47">
      <c r="A96" s="15" t="s">
        <v>549</v>
      </c>
      <c r="B96" s="2" t="s">
        <v>550</v>
      </c>
      <c r="C96" s="16" t="s">
        <v>551</v>
      </c>
      <c r="D96" s="1" t="s">
        <v>49</v>
      </c>
      <c r="E96" s="1" t="s">
        <v>59</v>
      </c>
      <c r="F96" s="28" t="s">
        <v>60</v>
      </c>
      <c r="G96" s="18" t="s">
        <v>120</v>
      </c>
      <c r="H96" s="19">
        <v>37329</v>
      </c>
      <c r="I96" s="39">
        <v>30000</v>
      </c>
      <c r="J96" s="40">
        <v>17</v>
      </c>
      <c r="K96" s="41">
        <v>1</v>
      </c>
      <c r="L96" s="42" t="s">
        <v>552</v>
      </c>
      <c r="M96" s="43"/>
      <c r="N96" s="44" t="s">
        <v>54</v>
      </c>
      <c r="O96" s="44"/>
      <c r="P96" s="44"/>
      <c r="Q96" s="44"/>
      <c r="R96" s="44"/>
      <c r="S96" s="42" t="s">
        <v>553</v>
      </c>
      <c r="T96" s="64">
        <v>-181.639</v>
      </c>
      <c r="U96" s="65">
        <v>20.868</v>
      </c>
      <c r="V96" s="66">
        <v>-79.781</v>
      </c>
      <c r="W96" s="67">
        <v>1664.178</v>
      </c>
      <c r="X96" s="65">
        <v>1796.491</v>
      </c>
      <c r="Y96" s="65">
        <v>1930.908</v>
      </c>
      <c r="Z96" s="66">
        <v>2125.631</v>
      </c>
      <c r="AA96" s="75">
        <v>0.58</v>
      </c>
      <c r="AB96" s="76">
        <v>0.95</v>
      </c>
      <c r="AC96" s="77">
        <v>0.45</v>
      </c>
      <c r="AD96" s="75">
        <v>8.27</v>
      </c>
      <c r="AE96" s="76">
        <v>8.78</v>
      </c>
      <c r="AF96" s="77">
        <v>4.22</v>
      </c>
      <c r="AG96" s="86">
        <f>T96/((X96+W96)/2)</f>
        <v>-0.104973344749238</v>
      </c>
      <c r="AH96" s="86">
        <f t="shared" si="12"/>
        <v>0.0111970840792735</v>
      </c>
      <c r="AI96" s="87">
        <f t="shared" si="12"/>
        <v>-0.0393345164436975</v>
      </c>
      <c r="AJ96" s="88"/>
      <c r="AK96" s="90"/>
      <c r="AL96" s="89">
        <v>6238</v>
      </c>
      <c r="AM96" s="89">
        <v>12635</v>
      </c>
      <c r="AN96" s="89">
        <v>14462</v>
      </c>
      <c r="AO96" s="94">
        <v>15103</v>
      </c>
      <c r="AP96" s="90"/>
      <c r="AQ96" s="96">
        <v>15262</v>
      </c>
      <c r="AR96" s="96">
        <v>20786</v>
      </c>
      <c r="AS96" s="96">
        <v>26601</v>
      </c>
      <c r="AT96" s="96">
        <v>28751</v>
      </c>
      <c r="AU96" s="97">
        <v>38156</v>
      </c>
    </row>
    <row r="97" ht="10.9" spans="1:47">
      <c r="A97" s="15" t="s">
        <v>554</v>
      </c>
      <c r="B97" s="21" t="s">
        <v>555</v>
      </c>
      <c r="C97" s="16" t="s">
        <v>556</v>
      </c>
      <c r="D97" s="1" t="s">
        <v>49</v>
      </c>
      <c r="E97" s="1" t="s">
        <v>50</v>
      </c>
      <c r="F97" s="28" t="s">
        <v>51</v>
      </c>
      <c r="G97" s="18" t="s">
        <v>61</v>
      </c>
      <c r="H97" s="19">
        <v>36090</v>
      </c>
      <c r="I97" s="39">
        <v>1275000</v>
      </c>
      <c r="J97" s="40">
        <v>57</v>
      </c>
      <c r="K97" s="41">
        <v>1</v>
      </c>
      <c r="L97" s="42" t="s">
        <v>557</v>
      </c>
      <c r="M97" s="43"/>
      <c r="N97" s="44" t="s">
        <v>54</v>
      </c>
      <c r="O97" s="44"/>
      <c r="P97" s="44"/>
      <c r="Q97" s="44"/>
      <c r="R97" s="44"/>
      <c r="S97" s="42" t="s">
        <v>558</v>
      </c>
      <c r="T97" s="64">
        <v>-679.136</v>
      </c>
      <c r="U97" s="65">
        <v>-788.999</v>
      </c>
      <c r="V97" s="66">
        <v>-1333.688</v>
      </c>
      <c r="W97" s="67">
        <v>11900.083</v>
      </c>
      <c r="X97" s="65">
        <v>10948.239</v>
      </c>
      <c r="Y97" s="65">
        <v>10484.06</v>
      </c>
      <c r="Z97" s="66">
        <v>15224.093</v>
      </c>
      <c r="AA97" s="75">
        <v>0.33</v>
      </c>
      <c r="AB97" s="76">
        <v>0.36</v>
      </c>
      <c r="AC97" s="77">
        <v>0.59</v>
      </c>
      <c r="AD97" s="75">
        <v>90.03</v>
      </c>
      <c r="AE97" s="76">
        <v>88.59</v>
      </c>
      <c r="AF97" s="77">
        <v>89.29</v>
      </c>
      <c r="AG97" s="86">
        <f>T97/((X97+W97)/2)</f>
        <v>-0.0594473414721659</v>
      </c>
      <c r="AH97" s="86">
        <f t="shared" si="12"/>
        <v>-0.0736270989873742</v>
      </c>
      <c r="AI97" s="87">
        <f t="shared" si="12"/>
        <v>-0.103756034126606</v>
      </c>
      <c r="AJ97" s="88"/>
      <c r="AK97" s="90"/>
      <c r="AL97" s="90"/>
      <c r="AM97" s="90"/>
      <c r="AN97" s="90"/>
      <c r="AO97" s="95"/>
      <c r="AP97" s="90"/>
      <c r="AQ97" s="90"/>
      <c r="AR97" s="90"/>
      <c r="AS97" s="90"/>
      <c r="AT97" s="90"/>
      <c r="AU97" s="95"/>
    </row>
    <row r="98" ht="10.9" spans="1:47">
      <c r="A98" s="22" t="s">
        <v>559</v>
      </c>
      <c r="B98" s="23" t="s">
        <v>560</v>
      </c>
      <c r="C98" s="16" t="s">
        <v>561</v>
      </c>
      <c r="D98" s="1" t="s">
        <v>49</v>
      </c>
      <c r="E98" s="1" t="s">
        <v>59</v>
      </c>
      <c r="F98" s="28" t="s">
        <v>60</v>
      </c>
      <c r="G98" s="24" t="s">
        <v>52</v>
      </c>
      <c r="H98" s="25" t="s">
        <v>562</v>
      </c>
      <c r="I98" s="39">
        <v>10000</v>
      </c>
      <c r="J98" s="40">
        <v>12</v>
      </c>
      <c r="K98" s="45">
        <v>1</v>
      </c>
      <c r="L98" s="46" t="s">
        <v>563</v>
      </c>
      <c r="M98" s="47"/>
      <c r="N98" s="48"/>
      <c r="O98" s="48"/>
      <c r="P98" s="44"/>
      <c r="Q98" s="44"/>
      <c r="R98" s="44"/>
      <c r="S98" s="42"/>
      <c r="T98" s="64">
        <v>-83.703</v>
      </c>
      <c r="U98" s="65">
        <v>-327.09</v>
      </c>
      <c r="V98" s="66">
        <v>-225.205</v>
      </c>
      <c r="W98" s="68" t="s">
        <v>75</v>
      </c>
      <c r="X98" s="65">
        <v>1216.182</v>
      </c>
      <c r="Y98" s="65">
        <v>2734.025</v>
      </c>
      <c r="Z98" s="66">
        <v>3069.497</v>
      </c>
      <c r="AA98" s="75">
        <v>0.6</v>
      </c>
      <c r="AB98" s="76">
        <v>0.36</v>
      </c>
      <c r="AC98" s="77">
        <v>2.05</v>
      </c>
      <c r="AD98" s="75">
        <v>58.9</v>
      </c>
      <c r="AE98" s="76">
        <v>14.24</v>
      </c>
      <c r="AF98" s="77">
        <v>5.34</v>
      </c>
      <c r="AG98" s="86" t="s">
        <v>75</v>
      </c>
      <c r="AH98" s="86">
        <f t="shared" si="12"/>
        <v>-0.165606511253714</v>
      </c>
      <c r="AI98" s="87">
        <f t="shared" si="12"/>
        <v>-0.0776097686887376</v>
      </c>
      <c r="AJ98" s="88"/>
      <c r="AK98" s="90"/>
      <c r="AL98" s="90"/>
      <c r="AM98" s="90"/>
      <c r="AN98" s="90"/>
      <c r="AO98" s="95"/>
      <c r="AP98" s="90"/>
      <c r="AQ98" s="90"/>
      <c r="AR98" s="90"/>
      <c r="AS98" s="90"/>
      <c r="AT98" s="90"/>
      <c r="AU98" s="95"/>
    </row>
    <row r="99" ht="10.9" spans="1:47">
      <c r="A99" s="15" t="s">
        <v>564</v>
      </c>
      <c r="B99" s="2" t="s">
        <v>565</v>
      </c>
      <c r="C99" s="16" t="s">
        <v>566</v>
      </c>
      <c r="D99" s="1" t="s">
        <v>49</v>
      </c>
      <c r="E99" s="1" t="s">
        <v>50</v>
      </c>
      <c r="F99" s="28" t="s">
        <v>51</v>
      </c>
      <c r="G99" s="18" t="s">
        <v>120</v>
      </c>
      <c r="H99" s="19">
        <v>37635</v>
      </c>
      <c r="I99" s="39">
        <v>70000</v>
      </c>
      <c r="J99" s="40">
        <v>27</v>
      </c>
      <c r="K99" s="41">
        <v>1</v>
      </c>
      <c r="L99" s="42" t="s">
        <v>567</v>
      </c>
      <c r="M99" s="43"/>
      <c r="N99" s="44" t="s">
        <v>54</v>
      </c>
      <c r="O99" s="44"/>
      <c r="P99" s="44"/>
      <c r="Q99" s="44"/>
      <c r="R99" s="44"/>
      <c r="S99" s="42" t="s">
        <v>568</v>
      </c>
      <c r="T99" s="64">
        <v>21.119</v>
      </c>
      <c r="U99" s="65">
        <v>19.028</v>
      </c>
      <c r="V99" s="66">
        <v>18.462</v>
      </c>
      <c r="W99" s="67">
        <v>1424.95</v>
      </c>
      <c r="X99" s="65">
        <v>1388.003</v>
      </c>
      <c r="Y99" s="65">
        <v>1593.276</v>
      </c>
      <c r="Z99" s="66">
        <v>1488.948</v>
      </c>
      <c r="AA99" s="75">
        <v>1.49</v>
      </c>
      <c r="AB99" s="76">
        <v>1.42</v>
      </c>
      <c r="AC99" s="77">
        <v>1.73</v>
      </c>
      <c r="AD99" s="75">
        <v>13.04</v>
      </c>
      <c r="AE99" s="76">
        <v>12.55</v>
      </c>
      <c r="AF99" s="77">
        <v>14.67</v>
      </c>
      <c r="AG99" s="86">
        <f>T99/((X99+W99)/2)</f>
        <v>0.0150155370530542</v>
      </c>
      <c r="AH99" s="86">
        <f t="shared" si="12"/>
        <v>0.0127649911330003</v>
      </c>
      <c r="AI99" s="87">
        <f t="shared" si="12"/>
        <v>0.0119796614392724</v>
      </c>
      <c r="AJ99" s="88"/>
      <c r="AK99" s="90"/>
      <c r="AL99" s="90"/>
      <c r="AM99" s="90"/>
      <c r="AN99" s="90"/>
      <c r="AO99" s="95"/>
      <c r="AP99" s="90"/>
      <c r="AQ99" s="90"/>
      <c r="AR99" s="90"/>
      <c r="AS99" s="90"/>
      <c r="AT99" s="90"/>
      <c r="AU99" s="95"/>
    </row>
    <row r="100" ht="10.9" spans="1:47">
      <c r="A100" s="22" t="s">
        <v>569</v>
      </c>
      <c r="B100" s="23" t="s">
        <v>570</v>
      </c>
      <c r="C100" s="16" t="s">
        <v>571</v>
      </c>
      <c r="D100" s="1" t="s">
        <v>49</v>
      </c>
      <c r="E100" s="1" t="s">
        <v>59</v>
      </c>
      <c r="F100" s="28" t="s">
        <v>60</v>
      </c>
      <c r="G100" s="24" t="s">
        <v>154</v>
      </c>
      <c r="H100" s="25">
        <v>43171</v>
      </c>
      <c r="I100" s="39">
        <v>10000</v>
      </c>
      <c r="J100" s="40">
        <v>9</v>
      </c>
      <c r="K100" s="45">
        <v>1</v>
      </c>
      <c r="L100" s="46" t="s">
        <v>572</v>
      </c>
      <c r="M100" s="47"/>
      <c r="N100" s="48"/>
      <c r="O100" s="48"/>
      <c r="P100" s="44"/>
      <c r="Q100" s="44"/>
      <c r="R100" s="44"/>
      <c r="S100" s="42"/>
      <c r="T100" s="64">
        <v>41.12</v>
      </c>
      <c r="U100" s="65">
        <v>69.125</v>
      </c>
      <c r="V100" s="66">
        <v>-10.326</v>
      </c>
      <c r="W100" s="67">
        <v>185.423</v>
      </c>
      <c r="X100" s="65">
        <v>221.906</v>
      </c>
      <c r="Y100" s="65">
        <v>241.91</v>
      </c>
      <c r="Z100" s="66">
        <v>263.805</v>
      </c>
      <c r="AA100" s="75">
        <v>0.77</v>
      </c>
      <c r="AB100" s="76">
        <v>1.36</v>
      </c>
      <c r="AC100" s="77">
        <v>1.11</v>
      </c>
      <c r="AD100" s="75">
        <v>23.72</v>
      </c>
      <c r="AE100" s="76">
        <v>50.34</v>
      </c>
      <c r="AF100" s="77">
        <v>42.25</v>
      </c>
      <c r="AG100" s="86">
        <f>T100/((X100+W100)/2)</f>
        <v>0.20190067488443</v>
      </c>
      <c r="AH100" s="86">
        <f t="shared" si="12"/>
        <v>0.298070786691274</v>
      </c>
      <c r="AI100" s="87">
        <f t="shared" si="12"/>
        <v>-0.0408372304558892</v>
      </c>
      <c r="AJ100" s="88"/>
      <c r="AK100" s="90"/>
      <c r="AL100" s="90"/>
      <c r="AM100" s="90"/>
      <c r="AN100" s="90"/>
      <c r="AO100" s="95"/>
      <c r="AP100" s="90"/>
      <c r="AQ100" s="90"/>
      <c r="AR100" s="96">
        <v>4050</v>
      </c>
      <c r="AS100" s="96">
        <v>6190</v>
      </c>
      <c r="AT100" s="96">
        <v>7495</v>
      </c>
      <c r="AU100" s="97">
        <v>8555</v>
      </c>
    </row>
    <row r="101" ht="10.9" spans="1:47">
      <c r="A101" s="15" t="s">
        <v>573</v>
      </c>
      <c r="B101" s="2" t="s">
        <v>574</v>
      </c>
      <c r="C101" s="16" t="s">
        <v>575</v>
      </c>
      <c r="D101" s="1" t="s">
        <v>49</v>
      </c>
      <c r="E101" s="1" t="s">
        <v>59</v>
      </c>
      <c r="F101" s="28" t="s">
        <v>60</v>
      </c>
      <c r="G101" s="18" t="s">
        <v>120</v>
      </c>
      <c r="H101" s="19">
        <v>39478</v>
      </c>
      <c r="I101" s="39">
        <v>10000</v>
      </c>
      <c r="J101" s="40">
        <v>30</v>
      </c>
      <c r="K101" s="41">
        <v>2</v>
      </c>
      <c r="L101" s="42" t="s">
        <v>511</v>
      </c>
      <c r="M101" s="43"/>
      <c r="N101" s="44"/>
      <c r="O101" s="44"/>
      <c r="P101" s="44"/>
      <c r="Q101" s="44"/>
      <c r="R101" s="44" t="s">
        <v>54</v>
      </c>
      <c r="S101" s="63" t="s">
        <v>576</v>
      </c>
      <c r="T101" s="64">
        <v>-60.504</v>
      </c>
      <c r="U101" s="65">
        <v>90.088</v>
      </c>
      <c r="V101" s="66">
        <v>77.74</v>
      </c>
      <c r="W101" s="67">
        <v>1014.969</v>
      </c>
      <c r="X101" s="65">
        <v>1292.297</v>
      </c>
      <c r="Y101" s="65">
        <v>1249.877</v>
      </c>
      <c r="Z101" s="66">
        <v>1393.346</v>
      </c>
      <c r="AA101" s="75">
        <v>1.52</v>
      </c>
      <c r="AB101" s="76">
        <v>1.31</v>
      </c>
      <c r="AC101" s="77">
        <v>1.94</v>
      </c>
      <c r="AD101" s="75">
        <v>41.29</v>
      </c>
      <c r="AE101" s="76">
        <v>49.9</v>
      </c>
      <c r="AF101" s="77">
        <v>48.54</v>
      </c>
      <c r="AG101" s="86">
        <f t="shared" ref="AG101:AI102" si="13">T101/((X101+W101)/2)</f>
        <v>-0.0524464886146634</v>
      </c>
      <c r="AH101" s="86">
        <f t="shared" si="13"/>
        <v>0.0708747709637499</v>
      </c>
      <c r="AI101" s="87">
        <f t="shared" si="13"/>
        <v>0.0588221273800962</v>
      </c>
      <c r="AJ101" s="88"/>
      <c r="AK101" s="89">
        <v>12942</v>
      </c>
      <c r="AL101" s="89">
        <v>14422</v>
      </c>
      <c r="AM101" s="89">
        <v>15658</v>
      </c>
      <c r="AN101" s="89">
        <v>16753</v>
      </c>
      <c r="AO101" s="94">
        <v>18781</v>
      </c>
      <c r="AP101" s="90"/>
      <c r="AQ101" s="90"/>
      <c r="AR101" s="90"/>
      <c r="AS101" s="90"/>
      <c r="AT101" s="90"/>
      <c r="AU101" s="95"/>
    </row>
    <row r="102" ht="10.9" spans="1:47">
      <c r="A102" s="22" t="s">
        <v>577</v>
      </c>
      <c r="B102" s="21" t="s">
        <v>578</v>
      </c>
      <c r="C102" s="16" t="s">
        <v>579</v>
      </c>
      <c r="D102" s="1" t="s">
        <v>49</v>
      </c>
      <c r="E102" s="1" t="s">
        <v>580</v>
      </c>
      <c r="F102" s="28" t="s">
        <v>581</v>
      </c>
      <c r="G102" s="24" t="s">
        <v>582</v>
      </c>
      <c r="H102" s="25">
        <v>40031</v>
      </c>
      <c r="I102" s="39">
        <v>12000</v>
      </c>
      <c r="J102" s="40">
        <v>23</v>
      </c>
      <c r="K102" s="45">
        <v>1</v>
      </c>
      <c r="L102" s="46" t="s">
        <v>583</v>
      </c>
      <c r="M102" s="47"/>
      <c r="N102" s="48"/>
      <c r="O102" s="48"/>
      <c r="P102" s="44" t="s">
        <v>54</v>
      </c>
      <c r="Q102" s="44"/>
      <c r="R102" s="44"/>
      <c r="S102" s="42" t="s">
        <v>378</v>
      </c>
      <c r="T102" s="64">
        <v>191.782</v>
      </c>
      <c r="U102" s="65">
        <v>55.701</v>
      </c>
      <c r="V102" s="66">
        <v>44.28</v>
      </c>
      <c r="W102" s="67">
        <v>2531.429</v>
      </c>
      <c r="X102" s="65">
        <v>3154.748</v>
      </c>
      <c r="Y102" s="65">
        <v>3366.357</v>
      </c>
      <c r="Z102" s="66">
        <v>3273.614</v>
      </c>
      <c r="AA102" s="75">
        <v>1.76</v>
      </c>
      <c r="AB102" s="76">
        <v>1.94</v>
      </c>
      <c r="AC102" s="77">
        <v>2.44</v>
      </c>
      <c r="AD102" s="75">
        <v>45.7</v>
      </c>
      <c r="AE102" s="76">
        <v>44.48</v>
      </c>
      <c r="AF102" s="77">
        <v>47.1</v>
      </c>
      <c r="AG102" s="86">
        <f t="shared" si="13"/>
        <v>0.0674555153664756</v>
      </c>
      <c r="AH102" s="86">
        <f t="shared" si="13"/>
        <v>0.017083301066307</v>
      </c>
      <c r="AI102" s="87">
        <f t="shared" si="13"/>
        <v>0.0133374076483165</v>
      </c>
      <c r="AJ102" s="88"/>
      <c r="AK102" s="90"/>
      <c r="AL102" s="89">
        <v>6908</v>
      </c>
      <c r="AM102" s="89">
        <v>8495</v>
      </c>
      <c r="AN102" s="89">
        <v>9602</v>
      </c>
      <c r="AO102" s="94">
        <v>10228</v>
      </c>
      <c r="AP102" s="90"/>
      <c r="AQ102" s="90"/>
      <c r="AR102" s="90"/>
      <c r="AS102" s="90"/>
      <c r="AT102" s="90"/>
      <c r="AU102" s="95"/>
    </row>
    <row r="103" ht="10.8" customHeight="1" spans="1:47">
      <c r="A103" s="15" t="s">
        <v>584</v>
      </c>
      <c r="B103" s="21" t="s">
        <v>585</v>
      </c>
      <c r="C103" s="16" t="s">
        <v>586</v>
      </c>
      <c r="D103" s="1" t="s">
        <v>49</v>
      </c>
      <c r="E103" s="1" t="s">
        <v>334</v>
      </c>
      <c r="F103" s="28" t="s">
        <v>335</v>
      </c>
      <c r="G103" s="18" t="s">
        <v>120</v>
      </c>
      <c r="H103" s="19">
        <v>38660</v>
      </c>
      <c r="I103" s="39">
        <v>52000</v>
      </c>
      <c r="J103" s="40">
        <v>45</v>
      </c>
      <c r="K103" s="41">
        <v>1</v>
      </c>
      <c r="L103" s="42" t="s">
        <v>587</v>
      </c>
      <c r="M103" s="43"/>
      <c r="N103" s="44" t="s">
        <v>54</v>
      </c>
      <c r="O103" s="44"/>
      <c r="P103" s="44"/>
      <c r="Q103" s="44"/>
      <c r="R103" s="44" t="s">
        <v>54</v>
      </c>
      <c r="S103" s="42" t="s">
        <v>588</v>
      </c>
      <c r="T103" s="70" t="s">
        <v>75</v>
      </c>
      <c r="U103" s="65">
        <v>-1621.356</v>
      </c>
      <c r="V103" s="66">
        <v>181.592</v>
      </c>
      <c r="W103" s="68" t="s">
        <v>75</v>
      </c>
      <c r="X103" s="71" t="s">
        <v>75</v>
      </c>
      <c r="Y103" s="65">
        <v>15333.487</v>
      </c>
      <c r="Z103" s="66">
        <v>20125.5</v>
      </c>
      <c r="AA103" s="70" t="s">
        <v>75</v>
      </c>
      <c r="AB103" s="76">
        <v>0.38</v>
      </c>
      <c r="AC103" s="77">
        <v>0.36</v>
      </c>
      <c r="AD103" s="70" t="s">
        <v>75</v>
      </c>
      <c r="AE103" s="76">
        <v>-2.81</v>
      </c>
      <c r="AF103" s="77">
        <v>76.69</v>
      </c>
      <c r="AG103" s="86" t="s">
        <v>75</v>
      </c>
      <c r="AH103" s="86" t="s">
        <v>75</v>
      </c>
      <c r="AI103" s="87">
        <f>V103/((Z103+Y103)/2)</f>
        <v>0.0102423681759437</v>
      </c>
      <c r="AJ103" s="88"/>
      <c r="AK103" s="90"/>
      <c r="AL103" s="90"/>
      <c r="AM103" s="90"/>
      <c r="AN103" s="90"/>
      <c r="AO103" s="95"/>
      <c r="AP103" s="90"/>
      <c r="AQ103" s="90"/>
      <c r="AR103" s="90"/>
      <c r="AS103" s="90"/>
      <c r="AT103" s="90"/>
      <c r="AU103" s="95"/>
    </row>
    <row r="104" ht="10.9" spans="1:47">
      <c r="A104" s="15" t="s">
        <v>589</v>
      </c>
      <c r="B104" s="2" t="s">
        <v>590</v>
      </c>
      <c r="C104" s="16" t="s">
        <v>591</v>
      </c>
      <c r="D104" s="1" t="s">
        <v>49</v>
      </c>
      <c r="E104" s="1" t="s">
        <v>59</v>
      </c>
      <c r="F104" s="28" t="s">
        <v>60</v>
      </c>
      <c r="G104" s="18" t="s">
        <v>61</v>
      </c>
      <c r="H104" s="19">
        <v>36133</v>
      </c>
      <c r="I104" s="39">
        <v>11000</v>
      </c>
      <c r="J104" s="40">
        <v>33</v>
      </c>
      <c r="K104" s="41">
        <v>2</v>
      </c>
      <c r="L104" s="42" t="s">
        <v>592</v>
      </c>
      <c r="M104" s="43"/>
      <c r="N104" s="44"/>
      <c r="O104" s="44"/>
      <c r="P104" s="44"/>
      <c r="Q104" s="44"/>
      <c r="R104" s="44"/>
      <c r="S104" s="42"/>
      <c r="T104" s="64">
        <v>118.934</v>
      </c>
      <c r="U104" s="65">
        <v>188.748</v>
      </c>
      <c r="V104" s="66">
        <v>75.177</v>
      </c>
      <c r="W104" s="67">
        <v>968.459</v>
      </c>
      <c r="X104" s="65">
        <v>1170.155</v>
      </c>
      <c r="Y104" s="65">
        <v>1421.305</v>
      </c>
      <c r="Z104" s="66">
        <v>1559.056</v>
      </c>
      <c r="AA104" s="75">
        <v>1.15</v>
      </c>
      <c r="AB104" s="76">
        <v>1.24</v>
      </c>
      <c r="AC104" s="77">
        <v>1.62</v>
      </c>
      <c r="AD104" s="75">
        <v>25.43</v>
      </c>
      <c r="AE104" s="76">
        <v>34.22</v>
      </c>
      <c r="AF104" s="77">
        <v>36.02</v>
      </c>
      <c r="AG104" s="86">
        <f>T104/((X104+W104)/2)</f>
        <v>0.111225307605767</v>
      </c>
      <c r="AH104" s="86">
        <f>U104/((Y104+X104)/2)</f>
        <v>0.145669236646524</v>
      </c>
      <c r="AI104" s="87">
        <f>V104/((Z104+Y104)/2)</f>
        <v>0.050448251067572</v>
      </c>
      <c r="AJ104" s="88"/>
      <c r="AK104" s="90"/>
      <c r="AL104" s="90"/>
      <c r="AM104" s="90"/>
      <c r="AN104" s="90"/>
      <c r="AO104" s="95"/>
      <c r="AP104" s="90"/>
      <c r="AQ104" s="90"/>
      <c r="AR104" s="90"/>
      <c r="AS104" s="90"/>
      <c r="AT104" s="90"/>
      <c r="AU104" s="95"/>
    </row>
    <row r="105" ht="10.9" spans="1:47">
      <c r="A105" s="15" t="s">
        <v>593</v>
      </c>
      <c r="B105" s="2" t="s">
        <v>594</v>
      </c>
      <c r="C105" s="16" t="s">
        <v>595</v>
      </c>
      <c r="D105" s="1" t="s">
        <v>49</v>
      </c>
      <c r="E105" s="1" t="s">
        <v>59</v>
      </c>
      <c r="F105" s="28" t="s">
        <v>60</v>
      </c>
      <c r="G105" s="18" t="s">
        <v>120</v>
      </c>
      <c r="H105" s="19">
        <v>39440</v>
      </c>
      <c r="I105" s="39">
        <v>30000</v>
      </c>
      <c r="J105" s="40">
        <v>19</v>
      </c>
      <c r="K105" s="41">
        <v>2</v>
      </c>
      <c r="L105" s="42" t="s">
        <v>596</v>
      </c>
      <c r="M105" s="43"/>
      <c r="N105" s="44"/>
      <c r="O105" s="44"/>
      <c r="P105" s="44"/>
      <c r="Q105" s="44"/>
      <c r="R105" s="44"/>
      <c r="S105" s="42"/>
      <c r="T105" s="64">
        <v>-123.405</v>
      </c>
      <c r="U105" s="65">
        <v>226.655</v>
      </c>
      <c r="V105" s="66">
        <v>231.079</v>
      </c>
      <c r="W105" s="67">
        <v>2016.081</v>
      </c>
      <c r="X105" s="65">
        <v>2029.276</v>
      </c>
      <c r="Y105" s="65">
        <v>2560.988</v>
      </c>
      <c r="Z105" s="66">
        <v>2742.058</v>
      </c>
      <c r="AA105" s="75">
        <v>0.32</v>
      </c>
      <c r="AB105" s="76">
        <v>0.97</v>
      </c>
      <c r="AC105" s="77">
        <v>0.98</v>
      </c>
      <c r="AD105" s="75">
        <v>46.7</v>
      </c>
      <c r="AE105" s="76">
        <v>45.86</v>
      </c>
      <c r="AF105" s="77">
        <v>51.26</v>
      </c>
      <c r="AG105" s="86">
        <f>T105/((X105+W105)/2)</f>
        <v>-0.0610106845947094</v>
      </c>
      <c r="AH105" s="86">
        <f>U105/((Y105+X105)/2)</f>
        <v>0.0987546685767964</v>
      </c>
      <c r="AI105" s="87">
        <f>V105/((Z105+Y105)/2)</f>
        <v>0.0871495363230868</v>
      </c>
      <c r="AJ105" s="88"/>
      <c r="AK105" s="90"/>
      <c r="AL105" s="90"/>
      <c r="AM105" s="90"/>
      <c r="AN105" s="90"/>
      <c r="AO105" s="95"/>
      <c r="AP105" s="90"/>
      <c r="AQ105" s="90"/>
      <c r="AR105" s="90"/>
      <c r="AS105" s="90"/>
      <c r="AT105" s="96">
        <v>8006</v>
      </c>
      <c r="AU105" s="97">
        <v>9966</v>
      </c>
    </row>
    <row r="106" ht="10.9" spans="1:47">
      <c r="A106" s="15" t="s">
        <v>597</v>
      </c>
      <c r="B106" s="2" t="s">
        <v>598</v>
      </c>
      <c r="C106" s="16" t="s">
        <v>599</v>
      </c>
      <c r="D106" s="1" t="s">
        <v>49</v>
      </c>
      <c r="E106" s="1" t="s">
        <v>59</v>
      </c>
      <c r="F106" s="28" t="s">
        <v>60</v>
      </c>
      <c r="G106" s="18" t="s">
        <v>61</v>
      </c>
      <c r="H106" s="19">
        <v>35342</v>
      </c>
      <c r="I106" s="39">
        <v>98000</v>
      </c>
      <c r="J106" s="40">
        <v>16</v>
      </c>
      <c r="K106" s="41">
        <v>1</v>
      </c>
      <c r="L106" s="42" t="s">
        <v>600</v>
      </c>
      <c r="M106" s="43"/>
      <c r="N106" s="44"/>
      <c r="O106" s="44"/>
      <c r="P106" s="44"/>
      <c r="Q106" s="44"/>
      <c r="R106" s="44"/>
      <c r="S106" s="42"/>
      <c r="T106" s="64">
        <v>4.536</v>
      </c>
      <c r="U106" s="65">
        <v>29.842</v>
      </c>
      <c r="V106" s="66">
        <v>15.355</v>
      </c>
      <c r="W106" s="67">
        <v>770.471</v>
      </c>
      <c r="X106" s="65">
        <v>754.671</v>
      </c>
      <c r="Y106" s="65">
        <v>732.771</v>
      </c>
      <c r="Z106" s="66">
        <v>820.365</v>
      </c>
      <c r="AA106" s="75">
        <v>0.17</v>
      </c>
      <c r="AB106" s="76">
        <v>0.23</v>
      </c>
      <c r="AC106" s="77">
        <v>0.33</v>
      </c>
      <c r="AD106" s="75">
        <v>9.7</v>
      </c>
      <c r="AE106" s="76">
        <v>14.07</v>
      </c>
      <c r="AF106" s="77">
        <v>14.44</v>
      </c>
      <c r="AG106" s="86">
        <f t="shared" ref="AG106:AI114" si="14">T106/((X106+W106)/2)</f>
        <v>0.00594829858465638</v>
      </c>
      <c r="AH106" s="86">
        <f t="shared" si="14"/>
        <v>0.0401252620270236</v>
      </c>
      <c r="AI106" s="87">
        <f t="shared" si="14"/>
        <v>0.0197728981879243</v>
      </c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5"/>
    </row>
    <row r="107" ht="10.8" customHeight="1" spans="1:47">
      <c r="A107" s="15" t="s">
        <v>601</v>
      </c>
      <c r="B107" s="2" t="s">
        <v>602</v>
      </c>
      <c r="C107" s="16" t="s">
        <v>603</v>
      </c>
      <c r="D107" s="1" t="s">
        <v>49</v>
      </c>
      <c r="E107" s="1" t="s">
        <v>59</v>
      </c>
      <c r="F107" s="28" t="s">
        <v>60</v>
      </c>
      <c r="G107" s="18" t="s">
        <v>135</v>
      </c>
      <c r="H107" s="19">
        <v>38562</v>
      </c>
      <c r="I107" s="39">
        <v>100000</v>
      </c>
      <c r="J107" s="40">
        <v>262</v>
      </c>
      <c r="K107" s="41">
        <v>3</v>
      </c>
      <c r="L107" s="42" t="s">
        <v>604</v>
      </c>
      <c r="M107" s="43"/>
      <c r="N107" s="44" t="s">
        <v>54</v>
      </c>
      <c r="O107" s="44"/>
      <c r="P107" s="44"/>
      <c r="Q107" s="44"/>
      <c r="R107" s="44" t="s">
        <v>54</v>
      </c>
      <c r="S107" s="63" t="s">
        <v>605</v>
      </c>
      <c r="T107" s="64">
        <v>1143.313</v>
      </c>
      <c r="U107" s="65">
        <v>3077.53</v>
      </c>
      <c r="V107" s="66">
        <v>7957.668</v>
      </c>
      <c r="W107" s="67">
        <v>25547.278</v>
      </c>
      <c r="X107" s="65">
        <v>28137.061</v>
      </c>
      <c r="Y107" s="65">
        <v>36991.91</v>
      </c>
      <c r="Z107" s="66">
        <v>43093.158</v>
      </c>
      <c r="AA107" s="75">
        <v>2.23</v>
      </c>
      <c r="AB107" s="76">
        <v>1.91</v>
      </c>
      <c r="AC107" s="77">
        <v>1.26</v>
      </c>
      <c r="AD107" s="75">
        <v>46.98</v>
      </c>
      <c r="AE107" s="76">
        <v>42.06</v>
      </c>
      <c r="AF107" s="77">
        <v>38.71</v>
      </c>
      <c r="AG107" s="86">
        <f t="shared" si="14"/>
        <v>0.0425939117924131</v>
      </c>
      <c r="AH107" s="86">
        <f t="shared" si="14"/>
        <v>0.0945057154365298</v>
      </c>
      <c r="AI107" s="87">
        <f t="shared" si="14"/>
        <v>0.198730380050373</v>
      </c>
      <c r="AJ107" s="90"/>
      <c r="AK107" s="90"/>
      <c r="AL107" s="90"/>
      <c r="AM107" s="90"/>
      <c r="AN107" s="90"/>
      <c r="AO107" s="90"/>
      <c r="AP107" s="90"/>
      <c r="AQ107" s="96">
        <v>101502</v>
      </c>
      <c r="AR107" s="96">
        <v>145169</v>
      </c>
      <c r="AS107" s="96">
        <v>183884</v>
      </c>
      <c r="AT107" s="96">
        <v>240868</v>
      </c>
      <c r="AU107" s="97">
        <v>278389</v>
      </c>
    </row>
    <row r="108" ht="10.9" spans="1:47">
      <c r="A108" s="15" t="s">
        <v>606</v>
      </c>
      <c r="B108" s="2" t="s">
        <v>607</v>
      </c>
      <c r="C108" s="16" t="s">
        <v>608</v>
      </c>
      <c r="D108" s="1" t="s">
        <v>49</v>
      </c>
      <c r="E108" s="1" t="s">
        <v>50</v>
      </c>
      <c r="F108" s="28" t="s">
        <v>51</v>
      </c>
      <c r="G108" s="18" t="s">
        <v>120</v>
      </c>
      <c r="H108" s="19">
        <v>40169</v>
      </c>
      <c r="I108" s="39">
        <v>50000</v>
      </c>
      <c r="J108" s="40">
        <v>25</v>
      </c>
      <c r="K108" s="41">
        <v>2</v>
      </c>
      <c r="L108" s="42" t="s">
        <v>609</v>
      </c>
      <c r="M108" s="43"/>
      <c r="N108" s="44" t="s">
        <v>54</v>
      </c>
      <c r="O108" s="44"/>
      <c r="P108" s="44"/>
      <c r="Q108" s="44"/>
      <c r="R108" s="44"/>
      <c r="S108" s="42" t="s">
        <v>610</v>
      </c>
      <c r="T108" s="64">
        <v>-717.471</v>
      </c>
      <c r="U108" s="65">
        <v>-1167.474</v>
      </c>
      <c r="V108" s="66">
        <v>-1682.349</v>
      </c>
      <c r="W108" s="67">
        <v>3372.036</v>
      </c>
      <c r="X108" s="65">
        <v>1985.212</v>
      </c>
      <c r="Y108" s="65">
        <v>1209.03</v>
      </c>
      <c r="Z108" s="66">
        <v>2789.093</v>
      </c>
      <c r="AA108" s="75">
        <v>3.22</v>
      </c>
      <c r="AB108" s="76">
        <v>0.73</v>
      </c>
      <c r="AC108" s="77">
        <v>2.36</v>
      </c>
      <c r="AD108" s="75">
        <v>77.66</v>
      </c>
      <c r="AE108" s="76">
        <v>33.38</v>
      </c>
      <c r="AF108" s="77">
        <v>61.1</v>
      </c>
      <c r="AG108" s="86">
        <f t="shared" si="14"/>
        <v>-0.267850582985891</v>
      </c>
      <c r="AH108" s="86">
        <f t="shared" si="14"/>
        <v>-0.730986568957518</v>
      </c>
      <c r="AI108" s="87">
        <f t="shared" si="14"/>
        <v>-0.841569406443974</v>
      </c>
      <c r="AJ108" s="90"/>
      <c r="AK108" s="89">
        <v>14271</v>
      </c>
      <c r="AL108" s="89">
        <v>20439</v>
      </c>
      <c r="AM108" s="89">
        <v>27605</v>
      </c>
      <c r="AN108" s="89">
        <v>28655</v>
      </c>
      <c r="AO108" s="89">
        <v>30686</v>
      </c>
      <c r="AP108" s="90"/>
      <c r="AQ108" s="90"/>
      <c r="AR108" s="90"/>
      <c r="AS108" s="90"/>
      <c r="AT108" s="90"/>
      <c r="AU108" s="95"/>
    </row>
    <row r="109" ht="11.4" customHeight="1" spans="1:47">
      <c r="A109" s="15" t="s">
        <v>611</v>
      </c>
      <c r="B109" s="2" t="s">
        <v>612</v>
      </c>
      <c r="C109" s="16" t="s">
        <v>613</v>
      </c>
      <c r="D109" s="26" t="s">
        <v>49</v>
      </c>
      <c r="E109" s="26" t="s">
        <v>614</v>
      </c>
      <c r="F109" s="28" t="s">
        <v>615</v>
      </c>
      <c r="G109" s="18" t="s">
        <v>61</v>
      </c>
      <c r="H109" s="19">
        <v>39360</v>
      </c>
      <c r="I109" s="49">
        <v>50000</v>
      </c>
      <c r="J109" s="50">
        <v>20</v>
      </c>
      <c r="K109" s="41">
        <v>1</v>
      </c>
      <c r="L109" s="42" t="s">
        <v>616</v>
      </c>
      <c r="M109" s="43"/>
      <c r="N109" s="44"/>
      <c r="O109" s="44"/>
      <c r="P109" s="44"/>
      <c r="Q109" s="44"/>
      <c r="R109" s="44" t="s">
        <v>54</v>
      </c>
      <c r="S109" s="42" t="s">
        <v>617</v>
      </c>
      <c r="T109" s="64">
        <v>9.765</v>
      </c>
      <c r="U109" s="65">
        <v>19.384</v>
      </c>
      <c r="V109" s="66">
        <v>27.266</v>
      </c>
      <c r="W109" s="67">
        <v>1602.763</v>
      </c>
      <c r="X109" s="65">
        <v>2155.305</v>
      </c>
      <c r="Y109" s="65">
        <v>2291.333</v>
      </c>
      <c r="Z109" s="66">
        <v>2617.665</v>
      </c>
      <c r="AA109" s="75">
        <v>0.57</v>
      </c>
      <c r="AB109" s="76">
        <v>0.61</v>
      </c>
      <c r="AC109" s="77">
        <v>0.72</v>
      </c>
      <c r="AD109" s="75">
        <v>11.99</v>
      </c>
      <c r="AE109" s="76">
        <v>12.12</v>
      </c>
      <c r="AF109" s="77">
        <v>11.65</v>
      </c>
      <c r="AG109" s="86">
        <f t="shared" si="14"/>
        <v>0.00519681921668262</v>
      </c>
      <c r="AH109" s="86">
        <f t="shared" si="14"/>
        <v>0.00871849698581265</v>
      </c>
      <c r="AI109" s="87">
        <f t="shared" si="14"/>
        <v>0.0111085806105441</v>
      </c>
      <c r="AJ109" s="90"/>
      <c r="AK109" s="90"/>
      <c r="AL109" s="90"/>
      <c r="AM109" s="90"/>
      <c r="AN109" s="90"/>
      <c r="AO109" s="90"/>
      <c r="AP109" s="90"/>
      <c r="AQ109" s="96">
        <v>8373</v>
      </c>
      <c r="AR109" s="96">
        <v>12608</v>
      </c>
      <c r="AS109" s="96">
        <v>15442</v>
      </c>
      <c r="AT109" s="96">
        <v>23229</v>
      </c>
      <c r="AU109" s="97">
        <v>24381</v>
      </c>
    </row>
    <row r="110" ht="10.9" spans="1:47">
      <c r="A110" s="15" t="s">
        <v>618</v>
      </c>
      <c r="B110" s="21" t="s">
        <v>619</v>
      </c>
      <c r="C110" s="16" t="s">
        <v>620</v>
      </c>
      <c r="D110" s="1" t="s">
        <v>49</v>
      </c>
      <c r="E110" s="1" t="s">
        <v>59</v>
      </c>
      <c r="F110" s="28" t="s">
        <v>60</v>
      </c>
      <c r="G110" s="18" t="s">
        <v>61</v>
      </c>
      <c r="H110" s="19">
        <v>38170</v>
      </c>
      <c r="I110" s="39">
        <v>17429</v>
      </c>
      <c r="J110" s="40">
        <v>10</v>
      </c>
      <c r="K110" s="41">
        <v>2</v>
      </c>
      <c r="L110" s="42" t="s">
        <v>621</v>
      </c>
      <c r="M110" s="43"/>
      <c r="N110" s="44"/>
      <c r="O110" s="44"/>
      <c r="P110" s="44"/>
      <c r="Q110" s="44"/>
      <c r="R110" s="44"/>
      <c r="S110" s="42"/>
      <c r="T110" s="64">
        <v>11.612</v>
      </c>
      <c r="U110" s="65">
        <v>255.108</v>
      </c>
      <c r="V110" s="66">
        <v>87.414</v>
      </c>
      <c r="W110" s="67">
        <v>970.84</v>
      </c>
      <c r="X110" s="65">
        <v>1013.323</v>
      </c>
      <c r="Y110" s="65">
        <v>1132.717</v>
      </c>
      <c r="Z110" s="66">
        <v>1166.483</v>
      </c>
      <c r="AA110" s="75">
        <v>0.32</v>
      </c>
      <c r="AB110" s="76">
        <v>0.77</v>
      </c>
      <c r="AC110" s="77">
        <v>0.76</v>
      </c>
      <c r="AD110" s="75">
        <v>45.98</v>
      </c>
      <c r="AE110" s="76">
        <v>63.66</v>
      </c>
      <c r="AF110" s="77">
        <v>69.31</v>
      </c>
      <c r="AG110" s="86">
        <f t="shared" si="14"/>
        <v>0.0117046835365844</v>
      </c>
      <c r="AH110" s="86">
        <f t="shared" si="14"/>
        <v>0.237747665467559</v>
      </c>
      <c r="AI110" s="87">
        <f t="shared" si="14"/>
        <v>0.0760386221294363</v>
      </c>
      <c r="AJ110" s="90"/>
      <c r="AK110" s="89">
        <v>41927</v>
      </c>
      <c r="AL110" s="89">
        <v>54195</v>
      </c>
      <c r="AM110" s="89">
        <v>60950</v>
      </c>
      <c r="AN110" s="89">
        <v>73890</v>
      </c>
      <c r="AO110" s="89">
        <v>85684</v>
      </c>
      <c r="AP110" s="90"/>
      <c r="AQ110" s="90"/>
      <c r="AR110" s="90"/>
      <c r="AS110" s="96">
        <v>18211</v>
      </c>
      <c r="AT110" s="96">
        <v>24956</v>
      </c>
      <c r="AU110" s="97">
        <v>34080</v>
      </c>
    </row>
    <row r="111" ht="10.9" spans="1:47">
      <c r="A111" s="22" t="s">
        <v>622</v>
      </c>
      <c r="B111" s="21" t="s">
        <v>623</v>
      </c>
      <c r="C111" s="16" t="s">
        <v>624</v>
      </c>
      <c r="D111" s="1" t="s">
        <v>49</v>
      </c>
      <c r="E111" s="1" t="s">
        <v>59</v>
      </c>
      <c r="F111" s="28" t="s">
        <v>60</v>
      </c>
      <c r="G111" s="24" t="s">
        <v>135</v>
      </c>
      <c r="H111" s="25">
        <v>37323</v>
      </c>
      <c r="I111" s="39">
        <v>15000</v>
      </c>
      <c r="J111" s="40">
        <v>21</v>
      </c>
      <c r="K111" s="45">
        <v>1</v>
      </c>
      <c r="L111" s="46" t="s">
        <v>625</v>
      </c>
      <c r="M111" s="47"/>
      <c r="N111" s="48"/>
      <c r="O111" s="48"/>
      <c r="P111" s="44"/>
      <c r="Q111" s="44"/>
      <c r="R111" s="44"/>
      <c r="S111" s="42"/>
      <c r="T111" s="64">
        <v>-70.178</v>
      </c>
      <c r="U111" s="65">
        <v>86.162</v>
      </c>
      <c r="V111" s="66">
        <v>79.001</v>
      </c>
      <c r="W111" s="67">
        <v>876.874</v>
      </c>
      <c r="X111" s="65">
        <v>1050.674</v>
      </c>
      <c r="Y111" s="65">
        <v>1351.112</v>
      </c>
      <c r="Z111" s="66">
        <v>1349.996</v>
      </c>
      <c r="AA111" s="75">
        <v>0.28</v>
      </c>
      <c r="AB111" s="76">
        <v>0.31</v>
      </c>
      <c r="AC111" s="77">
        <v>0.38</v>
      </c>
      <c r="AD111" s="75">
        <v>9.21</v>
      </c>
      <c r="AE111" s="76">
        <v>16.87</v>
      </c>
      <c r="AF111" s="77">
        <v>22.74</v>
      </c>
      <c r="AG111" s="86">
        <f t="shared" si="14"/>
        <v>-0.0728158261169112</v>
      </c>
      <c r="AH111" s="86">
        <f t="shared" si="14"/>
        <v>0.0717482739927704</v>
      </c>
      <c r="AI111" s="87">
        <f t="shared" si="14"/>
        <v>0.0584952545399888</v>
      </c>
      <c r="AJ111" s="90"/>
      <c r="AK111" s="89">
        <v>44642</v>
      </c>
      <c r="AL111" s="89">
        <v>49374</v>
      </c>
      <c r="AM111" s="89">
        <v>52687</v>
      </c>
      <c r="AN111" s="89">
        <v>56289</v>
      </c>
      <c r="AO111" s="89">
        <v>58445</v>
      </c>
      <c r="AP111" s="90"/>
      <c r="AQ111" s="96">
        <v>4017</v>
      </c>
      <c r="AR111" s="96">
        <v>5573</v>
      </c>
      <c r="AS111" s="96">
        <v>6528</v>
      </c>
      <c r="AT111" s="96">
        <v>7857</v>
      </c>
      <c r="AU111" s="97">
        <v>9833</v>
      </c>
    </row>
    <row r="112" ht="10.9" spans="1:47">
      <c r="A112" s="22" t="s">
        <v>626</v>
      </c>
      <c r="B112" s="23" t="s">
        <v>627</v>
      </c>
      <c r="C112" s="16" t="s">
        <v>628</v>
      </c>
      <c r="D112" s="1" t="s">
        <v>49</v>
      </c>
      <c r="E112" s="1" t="s">
        <v>50</v>
      </c>
      <c r="F112" s="28" t="s">
        <v>51</v>
      </c>
      <c r="G112" s="24" t="s">
        <v>135</v>
      </c>
      <c r="H112" s="25" t="s">
        <v>629</v>
      </c>
      <c r="I112" s="39">
        <v>100000</v>
      </c>
      <c r="J112" s="40">
        <v>31</v>
      </c>
      <c r="K112" s="45">
        <v>1</v>
      </c>
      <c r="L112" s="46" t="s">
        <v>630</v>
      </c>
      <c r="M112" s="47"/>
      <c r="N112" s="48" t="s">
        <v>54</v>
      </c>
      <c r="O112" s="48"/>
      <c r="P112" s="44"/>
      <c r="Q112" s="44"/>
      <c r="R112" s="44"/>
      <c r="S112" s="42" t="s">
        <v>631</v>
      </c>
      <c r="T112" s="64">
        <v>-1066.243</v>
      </c>
      <c r="U112" s="65">
        <v>-889.407</v>
      </c>
      <c r="V112" s="66">
        <v>-827.97</v>
      </c>
      <c r="W112" s="67">
        <v>8239.597</v>
      </c>
      <c r="X112" s="65">
        <v>8997.354</v>
      </c>
      <c r="Y112" s="65">
        <v>8825.08</v>
      </c>
      <c r="Z112" s="66">
        <v>8307.74</v>
      </c>
      <c r="AA112" s="75">
        <v>1.95</v>
      </c>
      <c r="AB112" s="76">
        <v>1.18</v>
      </c>
      <c r="AC112" s="77">
        <v>0.26</v>
      </c>
      <c r="AD112" s="75">
        <v>1.98</v>
      </c>
      <c r="AE112" s="76">
        <v>2.14</v>
      </c>
      <c r="AF112" s="77">
        <v>2.3</v>
      </c>
      <c r="AG112" s="86">
        <f t="shared" si="14"/>
        <v>-0.123715963455486</v>
      </c>
      <c r="AH112" s="86">
        <f t="shared" si="14"/>
        <v>-0.099807579593225</v>
      </c>
      <c r="AI112" s="87">
        <f t="shared" si="14"/>
        <v>-0.0966530903844201</v>
      </c>
      <c r="AJ112" s="90"/>
      <c r="AK112" s="90"/>
      <c r="AL112" s="90"/>
      <c r="AM112" s="90"/>
      <c r="AN112" s="90"/>
      <c r="AO112" s="90"/>
      <c r="AP112" s="90"/>
      <c r="AQ112" s="90"/>
      <c r="AR112" s="90"/>
      <c r="AS112" s="96">
        <v>7356</v>
      </c>
      <c r="AT112" s="96">
        <v>9801</v>
      </c>
      <c r="AU112" s="97">
        <v>11287</v>
      </c>
    </row>
    <row r="113" ht="10.9" spans="1:47">
      <c r="A113" s="22" t="s">
        <v>632</v>
      </c>
      <c r="B113" s="23" t="s">
        <v>633</v>
      </c>
      <c r="C113" s="16" t="s">
        <v>634</v>
      </c>
      <c r="D113" s="1" t="s">
        <v>315</v>
      </c>
      <c r="E113" s="1" t="s">
        <v>59</v>
      </c>
      <c r="F113" s="28" t="s">
        <v>60</v>
      </c>
      <c r="G113" s="24" t="s">
        <v>135</v>
      </c>
      <c r="H113" s="25" t="s">
        <v>635</v>
      </c>
      <c r="I113" s="39">
        <v>9500</v>
      </c>
      <c r="J113" s="40">
        <v>19</v>
      </c>
      <c r="K113" s="45">
        <v>1</v>
      </c>
      <c r="L113" s="46" t="s">
        <v>636</v>
      </c>
      <c r="M113" s="47"/>
      <c r="N113" s="48"/>
      <c r="O113" s="48"/>
      <c r="P113" s="44"/>
      <c r="Q113" s="44"/>
      <c r="R113" s="44"/>
      <c r="S113" s="42"/>
      <c r="T113" s="64">
        <v>265.826</v>
      </c>
      <c r="U113" s="65">
        <v>278.705</v>
      </c>
      <c r="V113" s="66">
        <v>562.5</v>
      </c>
      <c r="W113" s="67">
        <v>1519.59</v>
      </c>
      <c r="X113" s="65">
        <v>1680.793</v>
      </c>
      <c r="Y113" s="65">
        <v>2090.768</v>
      </c>
      <c r="Z113" s="66">
        <v>2712.891</v>
      </c>
      <c r="AA113" s="70" t="s">
        <v>302</v>
      </c>
      <c r="AB113" s="76">
        <v>9.43</v>
      </c>
      <c r="AC113" s="77">
        <v>7.24</v>
      </c>
      <c r="AD113" s="75">
        <v>76.02</v>
      </c>
      <c r="AE113" s="76">
        <v>72.53</v>
      </c>
      <c r="AF113" s="77">
        <v>70.73</v>
      </c>
      <c r="AG113" s="86">
        <f t="shared" si="14"/>
        <v>0.166121367348845</v>
      </c>
      <c r="AH113" s="86">
        <f t="shared" si="14"/>
        <v>0.147792916513878</v>
      </c>
      <c r="AI113" s="87">
        <f t="shared" si="14"/>
        <v>0.234196473979523</v>
      </c>
      <c r="AJ113" s="90"/>
      <c r="AK113" s="89">
        <v>23105</v>
      </c>
      <c r="AL113" s="89">
        <v>32255</v>
      </c>
      <c r="AM113" s="89">
        <v>44997</v>
      </c>
      <c r="AN113" s="89">
        <v>65617</v>
      </c>
      <c r="AO113" s="89">
        <v>79173</v>
      </c>
      <c r="AP113" s="90"/>
      <c r="AQ113" s="96">
        <v>23105</v>
      </c>
      <c r="AR113" s="96">
        <v>32255</v>
      </c>
      <c r="AS113" s="96">
        <v>44997</v>
      </c>
      <c r="AT113" s="96">
        <v>65617</v>
      </c>
      <c r="AU113" s="97">
        <v>79173</v>
      </c>
    </row>
    <row r="114" ht="10.8" customHeight="1" spans="1:47">
      <c r="A114" s="15" t="s">
        <v>637</v>
      </c>
      <c r="B114" s="21" t="s">
        <v>638</v>
      </c>
      <c r="C114" s="16" t="s">
        <v>639</v>
      </c>
      <c r="D114" s="1" t="s">
        <v>49</v>
      </c>
      <c r="E114" s="1" t="s">
        <v>640</v>
      </c>
      <c r="F114" s="28" t="s">
        <v>641</v>
      </c>
      <c r="G114" s="2" t="s">
        <v>94</v>
      </c>
      <c r="H114" s="19">
        <v>36314</v>
      </c>
      <c r="I114" s="39">
        <v>3303</v>
      </c>
      <c r="J114" s="40">
        <v>13</v>
      </c>
      <c r="K114" s="41">
        <v>1</v>
      </c>
      <c r="L114" s="42" t="s">
        <v>642</v>
      </c>
      <c r="M114" s="43"/>
      <c r="N114" s="44"/>
      <c r="O114" s="44"/>
      <c r="P114" s="44" t="s">
        <v>54</v>
      </c>
      <c r="Q114" s="44"/>
      <c r="R114" s="44"/>
      <c r="S114" s="63" t="s">
        <v>643</v>
      </c>
      <c r="T114" s="64">
        <v>-112.93</v>
      </c>
      <c r="U114" s="65">
        <v>128.142</v>
      </c>
      <c r="V114" s="66">
        <v>-2.948</v>
      </c>
      <c r="W114" s="67">
        <v>1889.288</v>
      </c>
      <c r="X114" s="65">
        <v>1981.48</v>
      </c>
      <c r="Y114" s="65">
        <v>1740.408</v>
      </c>
      <c r="Z114" s="66">
        <v>1843.159</v>
      </c>
      <c r="AA114" s="75">
        <v>1.71</v>
      </c>
      <c r="AB114" s="76">
        <v>2.57</v>
      </c>
      <c r="AC114" s="77">
        <v>1.5</v>
      </c>
      <c r="AD114" s="75">
        <v>1.82</v>
      </c>
      <c r="AE114" s="76">
        <v>8.57</v>
      </c>
      <c r="AF114" s="77">
        <v>7.93</v>
      </c>
      <c r="AG114" s="86">
        <f t="shared" si="14"/>
        <v>-0.0583501775358275</v>
      </c>
      <c r="AH114" s="86">
        <f t="shared" si="14"/>
        <v>0.0688586007961551</v>
      </c>
      <c r="AI114" s="87">
        <f t="shared" si="14"/>
        <v>-0.00164528806075064</v>
      </c>
      <c r="AJ114" s="90"/>
      <c r="AK114" s="90"/>
      <c r="AL114" s="90"/>
      <c r="AM114" s="90"/>
      <c r="AN114" s="90"/>
      <c r="AO114" s="90"/>
      <c r="AP114" s="90"/>
      <c r="AQ114" s="90"/>
      <c r="AR114" s="96">
        <v>4919</v>
      </c>
      <c r="AS114" s="96">
        <v>7548</v>
      </c>
      <c r="AT114" s="96">
        <v>10309</v>
      </c>
      <c r="AU114" s="97">
        <v>12300</v>
      </c>
    </row>
    <row r="115" ht="10.9" spans="1:47">
      <c r="A115" s="22" t="s">
        <v>644</v>
      </c>
      <c r="B115" s="23" t="s">
        <v>645</v>
      </c>
      <c r="C115" s="16" t="s">
        <v>646</v>
      </c>
      <c r="D115" s="1" t="s">
        <v>315</v>
      </c>
      <c r="E115" s="1" t="s">
        <v>59</v>
      </c>
      <c r="F115" s="28" t="s">
        <v>60</v>
      </c>
      <c r="G115" s="24" t="s">
        <v>582</v>
      </c>
      <c r="H115" s="25" t="s">
        <v>647</v>
      </c>
      <c r="I115" s="39">
        <v>1000</v>
      </c>
      <c r="J115" s="40">
        <v>6</v>
      </c>
      <c r="K115" s="45">
        <v>1</v>
      </c>
      <c r="L115" s="46" t="s">
        <v>644</v>
      </c>
      <c r="M115" s="47"/>
      <c r="N115" s="48"/>
      <c r="O115" s="48"/>
      <c r="P115" s="44"/>
      <c r="Q115" s="44"/>
      <c r="R115" s="44"/>
      <c r="S115" s="42"/>
      <c r="T115" s="64">
        <v>-34.171</v>
      </c>
      <c r="U115" s="65">
        <v>-36.603</v>
      </c>
      <c r="V115" s="66">
        <v>-20.54</v>
      </c>
      <c r="W115" s="67">
        <v>321.535</v>
      </c>
      <c r="X115" s="65">
        <v>280.066</v>
      </c>
      <c r="Y115" s="65">
        <v>316.961</v>
      </c>
      <c r="Z115" s="66">
        <v>318.141</v>
      </c>
      <c r="AA115" s="75">
        <v>1.99</v>
      </c>
      <c r="AB115" s="76">
        <v>1.4</v>
      </c>
      <c r="AC115" s="77">
        <v>0.78</v>
      </c>
      <c r="AD115" s="75">
        <v>49.54</v>
      </c>
      <c r="AE115" s="76">
        <v>32.22</v>
      </c>
      <c r="AF115" s="77">
        <v>25.65</v>
      </c>
      <c r="AG115" s="86">
        <f t="shared" ref="AG115:AI121" si="15">T115/((X115+W115)/2)</f>
        <v>-0.113600210106034</v>
      </c>
      <c r="AH115" s="86">
        <f t="shared" si="15"/>
        <v>-0.122617570059646</v>
      </c>
      <c r="AI115" s="87">
        <f t="shared" si="15"/>
        <v>-0.0646825234371802</v>
      </c>
      <c r="AJ115" s="90"/>
      <c r="AK115" s="90"/>
      <c r="AL115" s="90"/>
      <c r="AM115" s="90"/>
      <c r="AN115" s="90"/>
      <c r="AO115" s="90"/>
      <c r="AP115" s="90"/>
      <c r="AQ115" s="90"/>
      <c r="AR115" s="90"/>
      <c r="AS115" s="90"/>
      <c r="AT115" s="90"/>
      <c r="AU115" s="95"/>
    </row>
    <row r="116" ht="10.9" spans="1:47">
      <c r="A116" s="22" t="s">
        <v>648</v>
      </c>
      <c r="B116" s="21" t="s">
        <v>649</v>
      </c>
      <c r="C116" s="16" t="s">
        <v>650</v>
      </c>
      <c r="D116" s="1" t="s">
        <v>49</v>
      </c>
      <c r="E116" s="1" t="s">
        <v>59</v>
      </c>
      <c r="F116" s="28" t="s">
        <v>60</v>
      </c>
      <c r="G116" s="24" t="s">
        <v>135</v>
      </c>
      <c r="H116" s="25" t="s">
        <v>651</v>
      </c>
      <c r="I116" s="39">
        <v>10000</v>
      </c>
      <c r="J116" s="40">
        <v>13</v>
      </c>
      <c r="K116" s="45">
        <v>1</v>
      </c>
      <c r="L116" s="46" t="s">
        <v>652</v>
      </c>
      <c r="M116" s="47"/>
      <c r="N116" s="48"/>
      <c r="O116" s="48"/>
      <c r="P116" s="44"/>
      <c r="Q116" s="44"/>
      <c r="R116" s="44"/>
      <c r="S116" s="42"/>
      <c r="T116" s="64">
        <v>-224.315</v>
      </c>
      <c r="U116" s="65">
        <v>-37.557</v>
      </c>
      <c r="V116" s="66">
        <v>37.757</v>
      </c>
      <c r="W116" s="67">
        <v>1809.48</v>
      </c>
      <c r="X116" s="65">
        <v>1720.037</v>
      </c>
      <c r="Y116" s="65">
        <v>1811.043</v>
      </c>
      <c r="Z116" s="66">
        <v>1843.271</v>
      </c>
      <c r="AA116" s="75">
        <v>0.09</v>
      </c>
      <c r="AB116" s="76">
        <v>0.08</v>
      </c>
      <c r="AC116" s="77">
        <v>0.18</v>
      </c>
      <c r="AD116" s="75">
        <v>-3.8</v>
      </c>
      <c r="AE116" s="76">
        <v>-5.69</v>
      </c>
      <c r="AF116" s="77">
        <v>-3.54</v>
      </c>
      <c r="AG116" s="86">
        <f t="shared" si="15"/>
        <v>-0.127108043395173</v>
      </c>
      <c r="AH116" s="86">
        <f t="shared" si="15"/>
        <v>-0.0212722453187127</v>
      </c>
      <c r="AI116" s="87">
        <f t="shared" si="15"/>
        <v>0.0206643435676299</v>
      </c>
      <c r="AJ116" s="90"/>
      <c r="AK116" s="90"/>
      <c r="AL116" s="90"/>
      <c r="AM116" s="90"/>
      <c r="AN116" s="90"/>
      <c r="AO116" s="90"/>
      <c r="AP116" s="90"/>
      <c r="AQ116" s="90"/>
      <c r="AR116" s="90"/>
      <c r="AS116" s="90"/>
      <c r="AT116" s="90"/>
      <c r="AU116" s="95"/>
    </row>
    <row r="117" ht="10.9" spans="1:47">
      <c r="A117" s="22" t="s">
        <v>653</v>
      </c>
      <c r="B117" s="23" t="s">
        <v>654</v>
      </c>
      <c r="C117" s="16" t="s">
        <v>655</v>
      </c>
      <c r="D117" s="1" t="s">
        <v>49</v>
      </c>
      <c r="E117" s="1" t="s">
        <v>50</v>
      </c>
      <c r="F117" s="28" t="s">
        <v>51</v>
      </c>
      <c r="G117" s="24" t="s">
        <v>135</v>
      </c>
      <c r="H117" s="25" t="s">
        <v>656</v>
      </c>
      <c r="I117" s="39">
        <v>10000</v>
      </c>
      <c r="J117" s="40">
        <v>12</v>
      </c>
      <c r="K117" s="45">
        <v>1</v>
      </c>
      <c r="L117" s="46" t="s">
        <v>657</v>
      </c>
      <c r="M117" s="47"/>
      <c r="N117" s="48" t="s">
        <v>54</v>
      </c>
      <c r="O117" s="48"/>
      <c r="P117" s="44"/>
      <c r="Q117" s="44"/>
      <c r="R117" s="44"/>
      <c r="S117" s="42" t="s">
        <v>658</v>
      </c>
      <c r="T117" s="64">
        <v>24.004</v>
      </c>
      <c r="U117" s="65">
        <v>119.411</v>
      </c>
      <c r="V117" s="66">
        <v>110.294</v>
      </c>
      <c r="W117" s="67">
        <v>320.742</v>
      </c>
      <c r="X117" s="65">
        <v>526.212</v>
      </c>
      <c r="Y117" s="65">
        <v>775.543</v>
      </c>
      <c r="Z117" s="66">
        <v>1446.807</v>
      </c>
      <c r="AA117" s="75">
        <v>1.21</v>
      </c>
      <c r="AB117" s="76">
        <v>4.74</v>
      </c>
      <c r="AC117" s="77">
        <v>1.56</v>
      </c>
      <c r="AD117" s="75">
        <v>27.28</v>
      </c>
      <c r="AE117" s="76">
        <v>33.9</v>
      </c>
      <c r="AF117" s="77">
        <v>18.89</v>
      </c>
      <c r="AG117" s="86">
        <f t="shared" si="15"/>
        <v>0.05668312564791</v>
      </c>
      <c r="AH117" s="86">
        <f t="shared" si="15"/>
        <v>0.183461557666381</v>
      </c>
      <c r="AI117" s="87">
        <f t="shared" si="15"/>
        <v>0.0992588926136747</v>
      </c>
      <c r="AJ117" s="90"/>
      <c r="AK117" s="90"/>
      <c r="AL117" s="90"/>
      <c r="AM117" s="90"/>
      <c r="AN117" s="90"/>
      <c r="AO117" s="90"/>
      <c r="AP117" s="90"/>
      <c r="AQ117" s="90"/>
      <c r="AR117" s="90"/>
      <c r="AS117" s="90"/>
      <c r="AT117" s="90"/>
      <c r="AU117" s="95"/>
    </row>
    <row r="118" ht="10.9" spans="1:47">
      <c r="A118" s="15" t="s">
        <v>659</v>
      </c>
      <c r="B118" s="21" t="s">
        <v>660</v>
      </c>
      <c r="C118" s="16" t="s">
        <v>661</v>
      </c>
      <c r="D118" s="1" t="s">
        <v>49</v>
      </c>
      <c r="E118" s="1" t="s">
        <v>59</v>
      </c>
      <c r="F118" s="28" t="s">
        <v>60</v>
      </c>
      <c r="G118" s="2" t="s">
        <v>94</v>
      </c>
      <c r="H118" s="19">
        <v>36417</v>
      </c>
      <c r="I118" s="39">
        <v>10400</v>
      </c>
      <c r="J118" s="40">
        <v>6</v>
      </c>
      <c r="K118" s="41">
        <v>1</v>
      </c>
      <c r="L118" s="42" t="s">
        <v>662</v>
      </c>
      <c r="M118" s="43"/>
      <c r="N118" s="44"/>
      <c r="O118" s="44"/>
      <c r="P118" s="44" t="s">
        <v>54</v>
      </c>
      <c r="Q118" s="44"/>
      <c r="R118" s="44"/>
      <c r="S118" s="42" t="s">
        <v>663</v>
      </c>
      <c r="T118" s="64">
        <v>11.549</v>
      </c>
      <c r="U118" s="65">
        <v>47.397</v>
      </c>
      <c r="V118" s="66">
        <v>63.047</v>
      </c>
      <c r="W118" s="67">
        <v>255.057</v>
      </c>
      <c r="X118" s="65">
        <v>284.144</v>
      </c>
      <c r="Y118" s="65">
        <v>337.126</v>
      </c>
      <c r="Z118" s="66">
        <v>988.114</v>
      </c>
      <c r="AA118" s="75">
        <v>3.46</v>
      </c>
      <c r="AB118" s="76">
        <v>5.54</v>
      </c>
      <c r="AC118" s="77">
        <v>8.89</v>
      </c>
      <c r="AD118" s="75">
        <v>65.38</v>
      </c>
      <c r="AE118" s="76">
        <v>69.17</v>
      </c>
      <c r="AF118" s="77">
        <v>29.98</v>
      </c>
      <c r="AG118" s="86">
        <f t="shared" si="15"/>
        <v>0.0428374576456646</v>
      </c>
      <c r="AH118" s="86">
        <f t="shared" si="15"/>
        <v>0.152581003428461</v>
      </c>
      <c r="AI118" s="87">
        <f t="shared" si="15"/>
        <v>0.0951480486553379</v>
      </c>
      <c r="AJ118" s="90"/>
      <c r="AK118" s="90"/>
      <c r="AL118" s="90"/>
      <c r="AM118" s="90"/>
      <c r="AN118" s="90"/>
      <c r="AO118" s="90"/>
      <c r="AP118" s="90"/>
      <c r="AQ118" s="90"/>
      <c r="AR118" s="90"/>
      <c r="AS118" s="90"/>
      <c r="AT118" s="90"/>
      <c r="AU118" s="95"/>
    </row>
    <row r="119" ht="12" customHeight="1" spans="1:47">
      <c r="A119" s="15" t="s">
        <v>664</v>
      </c>
      <c r="B119" s="21" t="s">
        <v>665</v>
      </c>
      <c r="C119" s="16" t="s">
        <v>666</v>
      </c>
      <c r="D119" s="1" t="s">
        <v>49</v>
      </c>
      <c r="E119" s="1" t="s">
        <v>59</v>
      </c>
      <c r="F119" s="28" t="s">
        <v>60</v>
      </c>
      <c r="G119" s="18" t="s">
        <v>61</v>
      </c>
      <c r="H119" s="19">
        <v>40735</v>
      </c>
      <c r="I119" s="39">
        <v>30000</v>
      </c>
      <c r="J119" s="40">
        <v>6</v>
      </c>
      <c r="K119" s="41">
        <v>1</v>
      </c>
      <c r="L119" s="42" t="s">
        <v>667</v>
      </c>
      <c r="M119" s="43"/>
      <c r="N119" s="44"/>
      <c r="O119" s="44"/>
      <c r="P119" s="44"/>
      <c r="Q119" s="44"/>
      <c r="R119" s="44" t="s">
        <v>54</v>
      </c>
      <c r="S119" s="63" t="s">
        <v>668</v>
      </c>
      <c r="T119" s="64">
        <v>2.862</v>
      </c>
      <c r="U119" s="65">
        <v>-14.826</v>
      </c>
      <c r="V119" s="66">
        <v>31.21</v>
      </c>
      <c r="W119" s="67">
        <v>295.181</v>
      </c>
      <c r="X119" s="65">
        <v>233.204</v>
      </c>
      <c r="Y119" s="65">
        <v>276.178</v>
      </c>
      <c r="Z119" s="66">
        <v>163.316</v>
      </c>
      <c r="AA119" s="75">
        <v>0.52</v>
      </c>
      <c r="AB119" s="76">
        <v>0.47</v>
      </c>
      <c r="AC119" s="77">
        <v>0.68</v>
      </c>
      <c r="AD119" s="75">
        <v>12</v>
      </c>
      <c r="AE119" s="76">
        <v>4.77</v>
      </c>
      <c r="AF119" s="77">
        <v>26</v>
      </c>
      <c r="AG119" s="86">
        <f t="shared" si="15"/>
        <v>0.010833010021102</v>
      </c>
      <c r="AH119" s="86">
        <f t="shared" si="15"/>
        <v>-0.0582117153727458</v>
      </c>
      <c r="AI119" s="87">
        <f t="shared" si="15"/>
        <v>0.142026967376119</v>
      </c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5"/>
    </row>
    <row r="120" ht="10.9" spans="1:47">
      <c r="A120" s="22" t="s">
        <v>669</v>
      </c>
      <c r="B120" s="23" t="s">
        <v>670</v>
      </c>
      <c r="C120" s="16" t="s">
        <v>671</v>
      </c>
      <c r="D120" s="1" t="s">
        <v>49</v>
      </c>
      <c r="E120" s="1" t="s">
        <v>59</v>
      </c>
      <c r="F120" s="28" t="s">
        <v>60</v>
      </c>
      <c r="G120" s="24" t="s">
        <v>52</v>
      </c>
      <c r="H120" s="25">
        <v>43497</v>
      </c>
      <c r="I120" s="39">
        <v>2500</v>
      </c>
      <c r="J120" s="40">
        <v>19</v>
      </c>
      <c r="K120" s="45">
        <v>1</v>
      </c>
      <c r="L120" s="46" t="s">
        <v>672</v>
      </c>
      <c r="M120" s="47"/>
      <c r="N120" s="48"/>
      <c r="O120" s="48"/>
      <c r="P120" s="44"/>
      <c r="Q120" s="44"/>
      <c r="R120" s="44"/>
      <c r="S120" s="42"/>
      <c r="T120" s="64">
        <v>317.652</v>
      </c>
      <c r="U120" s="65">
        <v>220.248</v>
      </c>
      <c r="V120" s="66">
        <v>210.14</v>
      </c>
      <c r="W120" s="67">
        <v>660.022</v>
      </c>
      <c r="X120" s="65">
        <v>1076.266</v>
      </c>
      <c r="Y120" s="65">
        <v>1333.685</v>
      </c>
      <c r="Z120" s="66">
        <v>1602.865</v>
      </c>
      <c r="AA120" s="75">
        <v>2.4</v>
      </c>
      <c r="AB120" s="76">
        <v>2.87</v>
      </c>
      <c r="AC120" s="77">
        <v>3.11</v>
      </c>
      <c r="AD120" s="75">
        <v>53.57</v>
      </c>
      <c r="AE120" s="76">
        <v>60.93</v>
      </c>
      <c r="AF120" s="77">
        <v>63.81</v>
      </c>
      <c r="AG120" s="86">
        <f t="shared" si="15"/>
        <v>0.365897823402569</v>
      </c>
      <c r="AH120" s="86">
        <f t="shared" si="15"/>
        <v>0.182782139553875</v>
      </c>
      <c r="AI120" s="87">
        <f t="shared" si="15"/>
        <v>0.143120328276379</v>
      </c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5"/>
    </row>
    <row r="121" ht="10.9" spans="1:47">
      <c r="A121" s="15" t="s">
        <v>673</v>
      </c>
      <c r="B121" s="2" t="s">
        <v>674</v>
      </c>
      <c r="C121" s="16" t="s">
        <v>675</v>
      </c>
      <c r="D121" s="27" t="s">
        <v>49</v>
      </c>
      <c r="E121" s="27" t="s">
        <v>59</v>
      </c>
      <c r="F121" s="28" t="s">
        <v>60</v>
      </c>
      <c r="G121" s="18" t="s">
        <v>61</v>
      </c>
      <c r="H121" s="19">
        <v>41050</v>
      </c>
      <c r="I121" s="51">
        <v>10000</v>
      </c>
      <c r="J121" s="52">
        <v>7</v>
      </c>
      <c r="K121" s="41">
        <v>1</v>
      </c>
      <c r="L121" s="42" t="s">
        <v>676</v>
      </c>
      <c r="M121" s="43"/>
      <c r="N121" s="44" t="s">
        <v>54</v>
      </c>
      <c r="O121" s="44"/>
      <c r="P121" s="44"/>
      <c r="Q121" s="44"/>
      <c r="R121" s="44"/>
      <c r="S121" s="42" t="s">
        <v>677</v>
      </c>
      <c r="T121" s="64">
        <v>20.336</v>
      </c>
      <c r="U121" s="65">
        <v>29.331</v>
      </c>
      <c r="V121" s="66">
        <v>19.876</v>
      </c>
      <c r="W121" s="67">
        <v>538.291</v>
      </c>
      <c r="X121" s="65">
        <v>608.99</v>
      </c>
      <c r="Y121" s="65">
        <v>708.66</v>
      </c>
      <c r="Z121" s="66">
        <v>694.44</v>
      </c>
      <c r="AA121" s="75">
        <v>0.54</v>
      </c>
      <c r="AB121" s="76">
        <v>0.81</v>
      </c>
      <c r="AC121" s="77">
        <v>1.6</v>
      </c>
      <c r="AD121" s="75">
        <v>15.4</v>
      </c>
      <c r="AE121" s="76">
        <v>17.37</v>
      </c>
      <c r="AF121" s="77">
        <v>20.59</v>
      </c>
      <c r="AG121" s="86">
        <f t="shared" si="15"/>
        <v>0.0354507744833219</v>
      </c>
      <c r="AH121" s="86">
        <f t="shared" si="15"/>
        <v>0.0445201684817668</v>
      </c>
      <c r="AI121" s="87">
        <f t="shared" si="15"/>
        <v>0.0283315515643931</v>
      </c>
      <c r="AJ121" s="90"/>
      <c r="AK121" s="90"/>
      <c r="AL121" s="89">
        <v>6149</v>
      </c>
      <c r="AM121" s="89">
        <v>7131</v>
      </c>
      <c r="AN121" s="89">
        <v>7452</v>
      </c>
      <c r="AO121" s="89">
        <v>7789</v>
      </c>
      <c r="AP121" s="90"/>
      <c r="AQ121" s="90"/>
      <c r="AR121" s="90"/>
      <c r="AS121" s="90"/>
      <c r="AT121" s="90"/>
      <c r="AU121" s="95"/>
    </row>
    <row r="122" ht="10.9" spans="1:47">
      <c r="A122" s="15" t="s">
        <v>678</v>
      </c>
      <c r="B122" s="2" t="s">
        <v>679</v>
      </c>
      <c r="C122" s="16" t="s">
        <v>680</v>
      </c>
      <c r="D122" s="1" t="s">
        <v>49</v>
      </c>
      <c r="E122" s="1" t="s">
        <v>59</v>
      </c>
      <c r="F122" s="28" t="s">
        <v>60</v>
      </c>
      <c r="G122" s="18" t="s">
        <v>279</v>
      </c>
      <c r="H122" s="19">
        <v>44539</v>
      </c>
      <c r="I122" s="39">
        <v>10000</v>
      </c>
      <c r="J122" s="40">
        <v>1</v>
      </c>
      <c r="K122" s="41">
        <v>1</v>
      </c>
      <c r="L122" s="42" t="s">
        <v>681</v>
      </c>
      <c r="M122" s="43"/>
      <c r="N122" s="44"/>
      <c r="O122" s="44"/>
      <c r="P122" s="44"/>
      <c r="Q122" s="44"/>
      <c r="R122" s="44"/>
      <c r="S122" s="42"/>
      <c r="T122" s="70" t="s">
        <v>75</v>
      </c>
      <c r="U122" s="65">
        <v>-0.513</v>
      </c>
      <c r="V122" s="66">
        <v>-36.586</v>
      </c>
      <c r="W122" s="68" t="s">
        <v>75</v>
      </c>
      <c r="X122" s="71" t="s">
        <v>75</v>
      </c>
      <c r="Y122" s="65">
        <v>26.161</v>
      </c>
      <c r="Z122" s="66">
        <v>230.405</v>
      </c>
      <c r="AA122" s="70" t="s">
        <v>75</v>
      </c>
      <c r="AB122" s="76">
        <v>0.72</v>
      </c>
      <c r="AC122" s="77">
        <v>0.44</v>
      </c>
      <c r="AD122" s="70" t="s">
        <v>75</v>
      </c>
      <c r="AE122" s="76">
        <v>36.26</v>
      </c>
      <c r="AF122" s="77">
        <v>-11.54</v>
      </c>
      <c r="AG122" s="86" t="s">
        <v>75</v>
      </c>
      <c r="AH122" s="86" t="s">
        <v>75</v>
      </c>
      <c r="AI122" s="87">
        <f>V122/((Z122+Y122)/2)</f>
        <v>-0.285197570995377</v>
      </c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5"/>
    </row>
    <row r="123" ht="10.9" spans="1:47">
      <c r="A123" s="15" t="s">
        <v>682</v>
      </c>
      <c r="B123" s="2" t="s">
        <v>683</v>
      </c>
      <c r="C123" s="16" t="s">
        <v>684</v>
      </c>
      <c r="D123" s="1" t="s">
        <v>49</v>
      </c>
      <c r="E123" s="1" t="s">
        <v>59</v>
      </c>
      <c r="F123" s="28" t="s">
        <v>60</v>
      </c>
      <c r="G123" s="18" t="s">
        <v>135</v>
      </c>
      <c r="H123" s="19">
        <v>44295</v>
      </c>
      <c r="I123" s="39">
        <v>10000</v>
      </c>
      <c r="J123" s="40" t="s">
        <v>75</v>
      </c>
      <c r="K123" s="41">
        <v>1</v>
      </c>
      <c r="L123" s="42" t="s">
        <v>685</v>
      </c>
      <c r="M123" s="43"/>
      <c r="N123" s="44"/>
      <c r="O123" s="44"/>
      <c r="P123" s="44"/>
      <c r="Q123" s="44"/>
      <c r="R123" s="44"/>
      <c r="S123" s="42"/>
      <c r="T123" s="70" t="s">
        <v>75</v>
      </c>
      <c r="U123" s="65">
        <v>-9.283</v>
      </c>
      <c r="V123" s="66">
        <v>16.748</v>
      </c>
      <c r="W123" s="68" t="s">
        <v>75</v>
      </c>
      <c r="X123" s="71" t="s">
        <v>75</v>
      </c>
      <c r="Y123" s="65">
        <v>70.742</v>
      </c>
      <c r="Z123" s="66">
        <v>417.535</v>
      </c>
      <c r="AA123" s="70" t="s">
        <v>75</v>
      </c>
      <c r="AB123" s="71" t="s">
        <v>75</v>
      </c>
      <c r="AC123" s="77">
        <v>4.16</v>
      </c>
      <c r="AD123" s="70" t="s">
        <v>75</v>
      </c>
      <c r="AE123" s="76">
        <v>1.01</v>
      </c>
      <c r="AF123" s="77">
        <v>6.41</v>
      </c>
      <c r="AG123" s="86" t="s">
        <v>75</v>
      </c>
      <c r="AH123" s="86" t="s">
        <v>75</v>
      </c>
      <c r="AI123" s="87">
        <f>V123/((Z123+Y123)/2)</f>
        <v>0.068600405097926</v>
      </c>
      <c r="AJ123" s="90"/>
      <c r="AK123" s="90"/>
      <c r="AL123" s="90"/>
      <c r="AM123" s="90"/>
      <c r="AN123" s="90"/>
      <c r="AO123" s="90"/>
      <c r="AP123" s="90"/>
      <c r="AQ123" s="90"/>
      <c r="AR123" s="90"/>
      <c r="AS123" s="90"/>
      <c r="AT123" s="90"/>
      <c r="AU123" s="95"/>
    </row>
    <row r="124" ht="10.9" spans="1:47">
      <c r="A124" s="15" t="s">
        <v>686</v>
      </c>
      <c r="B124" s="2" t="s">
        <v>687</v>
      </c>
      <c r="C124" s="16" t="s">
        <v>688</v>
      </c>
      <c r="D124" s="1" t="s">
        <v>49</v>
      </c>
      <c r="E124" s="1" t="s">
        <v>59</v>
      </c>
      <c r="F124" s="28" t="s">
        <v>60</v>
      </c>
      <c r="G124" s="18" t="s">
        <v>61</v>
      </c>
      <c r="H124" s="19">
        <v>39506</v>
      </c>
      <c r="I124" s="39">
        <v>13514</v>
      </c>
      <c r="J124" s="40">
        <v>38</v>
      </c>
      <c r="K124" s="41">
        <v>1</v>
      </c>
      <c r="L124" s="42" t="s">
        <v>689</v>
      </c>
      <c r="M124" s="43"/>
      <c r="N124" s="44" t="s">
        <v>54</v>
      </c>
      <c r="O124" s="44"/>
      <c r="P124" s="44"/>
      <c r="Q124" s="44"/>
      <c r="R124" s="44" t="s">
        <v>54</v>
      </c>
      <c r="S124" s="42" t="s">
        <v>690</v>
      </c>
      <c r="T124" s="64">
        <v>-284.13</v>
      </c>
      <c r="U124" s="65">
        <v>-256.965</v>
      </c>
      <c r="V124" s="66">
        <v>-125.614</v>
      </c>
      <c r="W124" s="67">
        <v>2848.557</v>
      </c>
      <c r="X124" s="65">
        <v>6643.752</v>
      </c>
      <c r="Y124" s="65">
        <v>7125.968</v>
      </c>
      <c r="Z124" s="66">
        <v>7036.311</v>
      </c>
      <c r="AA124" s="75">
        <v>1.52</v>
      </c>
      <c r="AB124" s="76">
        <v>0.86</v>
      </c>
      <c r="AC124" s="77">
        <v>0.26</v>
      </c>
      <c r="AD124" s="75">
        <v>62.98</v>
      </c>
      <c r="AE124" s="76">
        <v>55.11</v>
      </c>
      <c r="AF124" s="77">
        <v>54.03</v>
      </c>
      <c r="AG124" s="86">
        <f>T124/((X124+W124)/2)</f>
        <v>-0.0598653077981343</v>
      </c>
      <c r="AH124" s="86">
        <f>U124/((Y124+X124)/2)</f>
        <v>-0.0373231990192974</v>
      </c>
      <c r="AI124" s="87">
        <f>V124/((Z124+Y124)/2)</f>
        <v>-0.0177392353306978</v>
      </c>
      <c r="AJ124" s="90"/>
      <c r="AK124" s="90"/>
      <c r="AL124" s="90"/>
      <c r="AM124" s="90"/>
      <c r="AN124" s="90"/>
      <c r="AO124" s="90"/>
      <c r="AP124" s="90"/>
      <c r="AQ124" s="90"/>
      <c r="AR124" s="96">
        <v>29297</v>
      </c>
      <c r="AS124" s="96">
        <v>39130</v>
      </c>
      <c r="AT124" s="96">
        <v>44857</v>
      </c>
      <c r="AU124" s="97">
        <v>52902</v>
      </c>
    </row>
    <row r="125" ht="10.9" spans="1:47">
      <c r="A125" s="22" t="s">
        <v>691</v>
      </c>
      <c r="B125" s="23" t="s">
        <v>692</v>
      </c>
      <c r="C125" s="16" t="s">
        <v>693</v>
      </c>
      <c r="D125" s="1" t="s">
        <v>315</v>
      </c>
      <c r="E125" s="1" t="s">
        <v>59</v>
      </c>
      <c r="F125" s="28" t="s">
        <v>60</v>
      </c>
      <c r="G125" s="24" t="s">
        <v>52</v>
      </c>
      <c r="H125" s="25" t="s">
        <v>694</v>
      </c>
      <c r="I125" s="39">
        <v>1500</v>
      </c>
      <c r="J125" s="40">
        <v>11</v>
      </c>
      <c r="K125" s="45">
        <v>1</v>
      </c>
      <c r="L125" s="46" t="s">
        <v>695</v>
      </c>
      <c r="M125" s="47"/>
      <c r="N125" s="48"/>
      <c r="O125" s="48"/>
      <c r="P125" s="44"/>
      <c r="Q125" s="44"/>
      <c r="R125" s="44"/>
      <c r="S125" s="42"/>
      <c r="T125" s="64">
        <v>4.72</v>
      </c>
      <c r="U125" s="65">
        <v>25.123</v>
      </c>
      <c r="V125" s="66">
        <v>-86.64</v>
      </c>
      <c r="W125" s="67">
        <v>337.577</v>
      </c>
      <c r="X125" s="65">
        <v>378.19</v>
      </c>
      <c r="Y125" s="65">
        <v>513.532</v>
      </c>
      <c r="Z125" s="66">
        <v>426.033</v>
      </c>
      <c r="AA125" s="75">
        <v>9.1</v>
      </c>
      <c r="AB125" s="76">
        <v>4.78</v>
      </c>
      <c r="AC125" s="77">
        <v>5.05</v>
      </c>
      <c r="AD125" s="75">
        <v>88.15</v>
      </c>
      <c r="AE125" s="76">
        <v>81.44</v>
      </c>
      <c r="AF125" s="77">
        <v>86.14</v>
      </c>
      <c r="AG125" s="86">
        <f t="shared" ref="AG125:AI129" si="16">T125/((X125+W125)/2)</f>
        <v>0.013188649378918</v>
      </c>
      <c r="AH125" s="86">
        <f t="shared" si="16"/>
        <v>0.0563471575221874</v>
      </c>
      <c r="AI125" s="87">
        <f t="shared" si="16"/>
        <v>-0.184425771500641</v>
      </c>
      <c r="AJ125" s="90"/>
      <c r="AK125" s="90"/>
      <c r="AL125" s="90"/>
      <c r="AM125" s="90"/>
      <c r="AN125" s="90"/>
      <c r="AO125" s="90"/>
      <c r="AP125" s="90"/>
      <c r="AQ125" s="96">
        <v>4451</v>
      </c>
      <c r="AR125" s="96">
        <v>6470</v>
      </c>
      <c r="AS125" s="96">
        <v>8357</v>
      </c>
      <c r="AT125" s="96">
        <v>9544</v>
      </c>
      <c r="AU125" s="97">
        <v>11624</v>
      </c>
    </row>
    <row r="126" ht="10.9" spans="1:47">
      <c r="A126" s="15" t="s">
        <v>696</v>
      </c>
      <c r="B126" s="2" t="s">
        <v>697</v>
      </c>
      <c r="C126" s="16" t="s">
        <v>698</v>
      </c>
      <c r="D126" s="1" t="s">
        <v>49</v>
      </c>
      <c r="E126" s="1" t="s">
        <v>59</v>
      </c>
      <c r="F126" s="28" t="s">
        <v>60</v>
      </c>
      <c r="G126" s="18" t="s">
        <v>135</v>
      </c>
      <c r="H126" s="19">
        <v>42696</v>
      </c>
      <c r="I126" s="39">
        <v>20000</v>
      </c>
      <c r="J126" s="40">
        <v>9</v>
      </c>
      <c r="K126" s="41">
        <v>1</v>
      </c>
      <c r="L126" s="42" t="s">
        <v>699</v>
      </c>
      <c r="M126" s="43"/>
      <c r="N126" s="44"/>
      <c r="O126" s="44"/>
      <c r="P126" s="44"/>
      <c r="Q126" s="44"/>
      <c r="R126" s="44"/>
      <c r="S126" s="42"/>
      <c r="T126" s="64">
        <v>-173.732</v>
      </c>
      <c r="U126" s="65">
        <v>-13.96</v>
      </c>
      <c r="V126" s="66">
        <v>5.138</v>
      </c>
      <c r="W126" s="67">
        <v>774.863</v>
      </c>
      <c r="X126" s="65">
        <v>719.316</v>
      </c>
      <c r="Y126" s="65">
        <v>720.46</v>
      </c>
      <c r="Z126" s="66">
        <v>758.907</v>
      </c>
      <c r="AA126" s="75">
        <v>0.36</v>
      </c>
      <c r="AB126" s="76">
        <v>0.35</v>
      </c>
      <c r="AC126" s="77">
        <v>0.82</v>
      </c>
      <c r="AD126" s="75">
        <v>-20.82</v>
      </c>
      <c r="AE126" s="76">
        <v>-22.72</v>
      </c>
      <c r="AF126" s="77">
        <v>-20.89</v>
      </c>
      <c r="AG126" s="86">
        <f t="shared" si="16"/>
        <v>-0.232545096671818</v>
      </c>
      <c r="AH126" s="86">
        <f t="shared" si="16"/>
        <v>-0.0193919054075078</v>
      </c>
      <c r="AI126" s="87">
        <f t="shared" si="16"/>
        <v>0.00694621415781209</v>
      </c>
      <c r="AJ126" s="90"/>
      <c r="AK126" s="90"/>
      <c r="AL126" s="90"/>
      <c r="AM126" s="90"/>
      <c r="AN126" s="90"/>
      <c r="AO126" s="90"/>
      <c r="AP126" s="90"/>
      <c r="AQ126" s="90"/>
      <c r="AR126" s="90"/>
      <c r="AS126" s="90"/>
      <c r="AT126" s="90"/>
      <c r="AU126" s="95"/>
    </row>
    <row r="127" ht="12" customHeight="1" spans="1:47">
      <c r="A127" s="15" t="s">
        <v>700</v>
      </c>
      <c r="B127" s="21" t="s">
        <v>701</v>
      </c>
      <c r="C127" s="16" t="s">
        <v>702</v>
      </c>
      <c r="D127" s="27" t="s">
        <v>49</v>
      </c>
      <c r="E127" s="27" t="s">
        <v>59</v>
      </c>
      <c r="F127" s="28" t="s">
        <v>60</v>
      </c>
      <c r="G127" s="18" t="s">
        <v>61</v>
      </c>
      <c r="H127" s="19">
        <v>41731</v>
      </c>
      <c r="I127" s="51">
        <v>50000</v>
      </c>
      <c r="J127" s="52">
        <v>39</v>
      </c>
      <c r="K127" s="41">
        <v>1</v>
      </c>
      <c r="L127" s="42" t="s">
        <v>700</v>
      </c>
      <c r="M127" s="43"/>
      <c r="N127" s="44"/>
      <c r="O127" s="44"/>
      <c r="P127" s="44"/>
      <c r="Q127" s="44"/>
      <c r="R127" s="44" t="s">
        <v>54</v>
      </c>
      <c r="S127" s="63" t="s">
        <v>703</v>
      </c>
      <c r="T127" s="64">
        <v>-226.576</v>
      </c>
      <c r="U127" s="65">
        <v>18.307</v>
      </c>
      <c r="V127" s="66">
        <v>21.857</v>
      </c>
      <c r="W127" s="67">
        <v>371.546</v>
      </c>
      <c r="X127" s="65">
        <v>588.644</v>
      </c>
      <c r="Y127" s="65">
        <v>937.475</v>
      </c>
      <c r="Z127" s="66">
        <v>1099.976</v>
      </c>
      <c r="AA127" s="75">
        <v>0.34</v>
      </c>
      <c r="AB127" s="76">
        <v>0.44</v>
      </c>
      <c r="AC127" s="77">
        <v>0.49</v>
      </c>
      <c r="AD127" s="75">
        <v>-26.9</v>
      </c>
      <c r="AE127" s="76">
        <v>-14.93</v>
      </c>
      <c r="AF127" s="77">
        <v>-10.74</v>
      </c>
      <c r="AG127" s="86">
        <f t="shared" si="16"/>
        <v>-0.471939928555807</v>
      </c>
      <c r="AH127" s="86">
        <f t="shared" si="16"/>
        <v>0.0239915760173355</v>
      </c>
      <c r="AI127" s="87">
        <f t="shared" si="16"/>
        <v>0.021455239905156</v>
      </c>
      <c r="AJ127" s="90"/>
      <c r="AK127" s="90"/>
      <c r="AL127" s="90"/>
      <c r="AM127" s="90"/>
      <c r="AN127" s="90"/>
      <c r="AO127" s="90"/>
      <c r="AP127" s="90"/>
      <c r="AQ127" s="90"/>
      <c r="AR127" s="90"/>
      <c r="AS127" s="90"/>
      <c r="AT127" s="90"/>
      <c r="AU127" s="95"/>
    </row>
    <row r="128" ht="10.9" spans="1:47">
      <c r="A128" s="22" t="s">
        <v>704</v>
      </c>
      <c r="B128" s="23" t="s">
        <v>705</v>
      </c>
      <c r="C128" s="16" t="s">
        <v>706</v>
      </c>
      <c r="D128" s="1" t="s">
        <v>49</v>
      </c>
      <c r="E128" s="1" t="s">
        <v>59</v>
      </c>
      <c r="F128" s="28" t="s">
        <v>60</v>
      </c>
      <c r="G128" s="24" t="s">
        <v>135</v>
      </c>
      <c r="H128" s="25">
        <v>43201</v>
      </c>
      <c r="I128" s="39">
        <v>20000</v>
      </c>
      <c r="J128" s="40">
        <v>11</v>
      </c>
      <c r="K128" s="45">
        <v>1</v>
      </c>
      <c r="L128" s="46" t="s">
        <v>707</v>
      </c>
      <c r="M128" s="47"/>
      <c r="N128" s="48"/>
      <c r="O128" s="48"/>
      <c r="P128" s="44"/>
      <c r="Q128" s="44"/>
      <c r="R128" s="44"/>
      <c r="S128" s="42"/>
      <c r="T128" s="64">
        <v>-216.929</v>
      </c>
      <c r="U128" s="65">
        <v>-60.577</v>
      </c>
      <c r="V128" s="66">
        <v>-4.332</v>
      </c>
      <c r="W128" s="67">
        <v>499.332</v>
      </c>
      <c r="X128" s="65">
        <v>556.245</v>
      </c>
      <c r="Y128" s="65">
        <v>518.151</v>
      </c>
      <c r="Z128" s="66">
        <v>655.947</v>
      </c>
      <c r="AA128" s="75">
        <v>0.62</v>
      </c>
      <c r="AB128" s="76">
        <v>0.49</v>
      </c>
      <c r="AC128" s="77">
        <v>0.96</v>
      </c>
      <c r="AD128" s="75">
        <v>-35.4</v>
      </c>
      <c r="AE128" s="76">
        <v>-7.83</v>
      </c>
      <c r="AF128" s="77">
        <v>2.39</v>
      </c>
      <c r="AG128" s="86">
        <f t="shared" si="16"/>
        <v>-0.41101501832647</v>
      </c>
      <c r="AH128" s="86">
        <f t="shared" si="16"/>
        <v>-0.112764753405634</v>
      </c>
      <c r="AI128" s="87">
        <f t="shared" si="16"/>
        <v>-0.00737928179760122</v>
      </c>
      <c r="AJ128" s="90"/>
      <c r="AK128" s="90"/>
      <c r="AL128" s="90"/>
      <c r="AM128" s="90"/>
      <c r="AN128" s="90"/>
      <c r="AO128" s="90"/>
      <c r="AP128" s="90"/>
      <c r="AQ128" s="96">
        <v>2448</v>
      </c>
      <c r="AR128" s="96">
        <v>10563</v>
      </c>
      <c r="AS128" s="96">
        <v>12120</v>
      </c>
      <c r="AT128" s="96">
        <v>14193</v>
      </c>
      <c r="AU128" s="97">
        <v>19284</v>
      </c>
    </row>
    <row r="129" ht="10.9" spans="1:47">
      <c r="A129" s="22" t="s">
        <v>708</v>
      </c>
      <c r="B129" s="23" t="s">
        <v>709</v>
      </c>
      <c r="C129" s="16" t="s">
        <v>710</v>
      </c>
      <c r="D129" s="27" t="s">
        <v>49</v>
      </c>
      <c r="E129" s="27" t="s">
        <v>59</v>
      </c>
      <c r="F129" s="28" t="s">
        <v>60</v>
      </c>
      <c r="G129" s="24" t="s">
        <v>52</v>
      </c>
      <c r="H129" s="25" t="s">
        <v>711</v>
      </c>
      <c r="I129" s="51">
        <v>10000</v>
      </c>
      <c r="J129" s="52">
        <v>13</v>
      </c>
      <c r="K129" s="45">
        <v>1</v>
      </c>
      <c r="L129" s="46" t="s">
        <v>712</v>
      </c>
      <c r="M129" s="47"/>
      <c r="N129" s="48"/>
      <c r="O129" s="48"/>
      <c r="P129" s="44"/>
      <c r="Q129" s="44"/>
      <c r="R129" s="44"/>
      <c r="S129" s="42"/>
      <c r="T129" s="64">
        <v>78.396</v>
      </c>
      <c r="U129" s="65">
        <v>124.068</v>
      </c>
      <c r="V129" s="66">
        <v>141.659</v>
      </c>
      <c r="W129" s="67">
        <v>302.539</v>
      </c>
      <c r="X129" s="65">
        <v>357.465</v>
      </c>
      <c r="Y129" s="65">
        <v>486.493</v>
      </c>
      <c r="Z129" s="66">
        <v>567.622</v>
      </c>
      <c r="AA129" s="75">
        <v>1.75</v>
      </c>
      <c r="AB129" s="76">
        <v>2.11</v>
      </c>
      <c r="AC129" s="77">
        <v>3.9</v>
      </c>
      <c r="AD129" s="75">
        <v>45.29</v>
      </c>
      <c r="AE129" s="76">
        <v>58.78</v>
      </c>
      <c r="AF129" s="77">
        <v>75.34</v>
      </c>
      <c r="AG129" s="86">
        <f t="shared" si="16"/>
        <v>0.237562196592748</v>
      </c>
      <c r="AH129" s="86">
        <f t="shared" si="16"/>
        <v>0.294014631059839</v>
      </c>
      <c r="AI129" s="87">
        <f t="shared" si="16"/>
        <v>0.26877333118303</v>
      </c>
      <c r="AJ129" s="90"/>
      <c r="AK129" s="90"/>
      <c r="AL129" s="90"/>
      <c r="AM129" s="90"/>
      <c r="AN129" s="90"/>
      <c r="AO129" s="90"/>
      <c r="AP129" s="90"/>
      <c r="AQ129" s="96">
        <v>3062</v>
      </c>
      <c r="AR129" s="96">
        <v>6252</v>
      </c>
      <c r="AS129" s="96">
        <v>8794</v>
      </c>
      <c r="AT129" s="96">
        <v>10906</v>
      </c>
      <c r="AU129" s="97">
        <v>13192</v>
      </c>
    </row>
    <row r="130" ht="10.9" spans="1:47">
      <c r="A130" s="15" t="s">
        <v>713</v>
      </c>
      <c r="B130" s="2" t="s">
        <v>714</v>
      </c>
      <c r="C130" s="16" t="s">
        <v>715</v>
      </c>
      <c r="D130" s="1" t="s">
        <v>49</v>
      </c>
      <c r="E130" s="1" t="s">
        <v>59</v>
      </c>
      <c r="F130" s="28" t="s">
        <v>60</v>
      </c>
      <c r="G130" s="18" t="s">
        <v>61</v>
      </c>
      <c r="H130" s="19">
        <v>44404</v>
      </c>
      <c r="I130" s="39">
        <v>15000</v>
      </c>
      <c r="J130" s="40">
        <v>14</v>
      </c>
      <c r="K130" s="41">
        <v>2</v>
      </c>
      <c r="L130" s="42" t="s">
        <v>716</v>
      </c>
      <c r="M130" s="43"/>
      <c r="N130" s="44"/>
      <c r="O130" s="44"/>
      <c r="P130" s="44"/>
      <c r="Q130" s="44"/>
      <c r="R130" s="44"/>
      <c r="S130" s="42"/>
      <c r="T130" s="70" t="s">
        <v>75</v>
      </c>
      <c r="U130" s="65">
        <v>52.611</v>
      </c>
      <c r="V130" s="66">
        <v>7.163</v>
      </c>
      <c r="W130" s="68" t="s">
        <v>75</v>
      </c>
      <c r="X130" s="71" t="s">
        <v>75</v>
      </c>
      <c r="Y130" s="65">
        <v>244.319</v>
      </c>
      <c r="Z130" s="66">
        <v>563.618</v>
      </c>
      <c r="AA130" s="70" t="s">
        <v>75</v>
      </c>
      <c r="AB130" s="76">
        <v>1.53</v>
      </c>
      <c r="AC130" s="77">
        <v>0.96</v>
      </c>
      <c r="AD130" s="70" t="s">
        <v>75</v>
      </c>
      <c r="AE130" s="76">
        <v>27.67</v>
      </c>
      <c r="AF130" s="77">
        <v>13.27</v>
      </c>
      <c r="AG130" s="86" t="s">
        <v>75</v>
      </c>
      <c r="AH130" s="86" t="s">
        <v>75</v>
      </c>
      <c r="AI130" s="87">
        <f>V130/((Z130+Y130)/2)</f>
        <v>0.0177315805564048</v>
      </c>
      <c r="AJ130" s="90"/>
      <c r="AK130" s="90"/>
      <c r="AL130" s="90"/>
      <c r="AM130" s="90"/>
      <c r="AN130" s="90"/>
      <c r="AO130" s="90"/>
      <c r="AP130" s="96">
        <v>5357</v>
      </c>
      <c r="AQ130" s="96">
        <v>6346</v>
      </c>
      <c r="AR130" s="90"/>
      <c r="AS130" s="90"/>
      <c r="AT130" s="90"/>
      <c r="AU130" s="95"/>
    </row>
    <row r="131" ht="10.9" spans="1:47">
      <c r="A131" s="15" t="s">
        <v>717</v>
      </c>
      <c r="B131" s="21" t="s">
        <v>718</v>
      </c>
      <c r="C131" s="16" t="s">
        <v>719</v>
      </c>
      <c r="D131" s="1" t="s">
        <v>49</v>
      </c>
      <c r="E131" s="1" t="s">
        <v>59</v>
      </c>
      <c r="F131" s="28" t="s">
        <v>60</v>
      </c>
      <c r="G131" s="18" t="s">
        <v>61</v>
      </c>
      <c r="H131" s="19">
        <v>43573</v>
      </c>
      <c r="I131" s="39">
        <v>2500</v>
      </c>
      <c r="J131" s="40">
        <v>12</v>
      </c>
      <c r="K131" s="41">
        <v>1</v>
      </c>
      <c r="L131" s="42" t="s">
        <v>720</v>
      </c>
      <c r="M131" s="43"/>
      <c r="N131" s="44"/>
      <c r="O131" s="44"/>
      <c r="P131" s="44"/>
      <c r="Q131" s="44"/>
      <c r="R131" s="44"/>
      <c r="S131" s="42"/>
      <c r="T131" s="64">
        <v>0.378</v>
      </c>
      <c r="U131" s="65">
        <v>24.212</v>
      </c>
      <c r="V131" s="66">
        <v>6.146</v>
      </c>
      <c r="W131" s="67">
        <v>306.886</v>
      </c>
      <c r="X131" s="65">
        <v>258.43</v>
      </c>
      <c r="Y131" s="65">
        <v>316.546</v>
      </c>
      <c r="Z131" s="66">
        <v>400.341</v>
      </c>
      <c r="AA131" s="75">
        <v>1.55</v>
      </c>
      <c r="AB131" s="76">
        <v>1.36</v>
      </c>
      <c r="AC131" s="77">
        <v>1.1</v>
      </c>
      <c r="AD131" s="75">
        <v>10.75</v>
      </c>
      <c r="AE131" s="76">
        <v>16.42</v>
      </c>
      <c r="AF131" s="77">
        <v>14.52</v>
      </c>
      <c r="AG131" s="86">
        <f>T131/((X131+W131)/2)</f>
        <v>0.00133730515322404</v>
      </c>
      <c r="AH131" s="86">
        <f>U131/((Y131+X131)/2)</f>
        <v>0.0842191674087266</v>
      </c>
      <c r="AI131" s="87">
        <f>V131/((Z131+Y131)/2)</f>
        <v>0.0171463563992652</v>
      </c>
      <c r="AJ131" s="90"/>
      <c r="AK131" s="90"/>
      <c r="AL131" s="90"/>
      <c r="AM131" s="90"/>
      <c r="AN131" s="90"/>
      <c r="AO131" s="90"/>
      <c r="AP131" s="90"/>
      <c r="AQ131" s="90"/>
      <c r="AR131" s="90"/>
      <c r="AS131" s="90"/>
      <c r="AT131" s="90"/>
      <c r="AU131" s="95"/>
    </row>
    <row r="132" ht="10.9" spans="1:47">
      <c r="A132" s="15" t="s">
        <v>721</v>
      </c>
      <c r="B132" s="2" t="s">
        <v>722</v>
      </c>
      <c r="C132" s="16" t="s">
        <v>723</v>
      </c>
      <c r="D132" s="1" t="s">
        <v>49</v>
      </c>
      <c r="E132" s="1" t="s">
        <v>50</v>
      </c>
      <c r="F132" s="28" t="s">
        <v>51</v>
      </c>
      <c r="G132" s="18" t="s">
        <v>61</v>
      </c>
      <c r="H132" s="19">
        <v>43780</v>
      </c>
      <c r="I132" s="39">
        <v>10000</v>
      </c>
      <c r="J132" s="40">
        <v>19</v>
      </c>
      <c r="K132" s="41">
        <v>1</v>
      </c>
      <c r="L132" s="42" t="s">
        <v>724</v>
      </c>
      <c r="M132" s="43"/>
      <c r="N132" s="44" t="s">
        <v>54</v>
      </c>
      <c r="O132" s="44"/>
      <c r="P132" s="44"/>
      <c r="Q132" s="44"/>
      <c r="R132" s="44"/>
      <c r="S132" s="42" t="s">
        <v>725</v>
      </c>
      <c r="T132" s="64">
        <v>37.558</v>
      </c>
      <c r="U132" s="65">
        <v>155.292</v>
      </c>
      <c r="V132" s="66">
        <v>40.678</v>
      </c>
      <c r="W132" s="68" t="s">
        <v>75</v>
      </c>
      <c r="X132" s="65">
        <v>278.907</v>
      </c>
      <c r="Y132" s="65">
        <v>327.372</v>
      </c>
      <c r="Z132" s="66">
        <v>202.879</v>
      </c>
      <c r="AA132" s="75">
        <v>1.48</v>
      </c>
      <c r="AB132" s="76">
        <v>2.09</v>
      </c>
      <c r="AC132" s="77">
        <v>1.89</v>
      </c>
      <c r="AD132" s="75">
        <v>17.05</v>
      </c>
      <c r="AE132" s="76">
        <v>54.02</v>
      </c>
      <c r="AF132" s="77">
        <v>57.93</v>
      </c>
      <c r="AG132" s="86" t="s">
        <v>75</v>
      </c>
      <c r="AH132" s="86">
        <f t="shared" ref="AH132:AI137" si="17">U132/((Y132+X132)/2)</f>
        <v>0.512279000262255</v>
      </c>
      <c r="AI132" s="87">
        <f t="shared" si="17"/>
        <v>0.153429225027393</v>
      </c>
      <c r="AJ132" s="90"/>
      <c r="AK132" s="89">
        <v>9194</v>
      </c>
      <c r="AL132" s="89">
        <v>14770</v>
      </c>
      <c r="AM132" s="89">
        <v>33649</v>
      </c>
      <c r="AN132" s="89">
        <v>81731</v>
      </c>
      <c r="AO132" s="89">
        <v>83498</v>
      </c>
      <c r="AP132" s="90"/>
      <c r="AQ132" s="90"/>
      <c r="AR132" s="90"/>
      <c r="AS132" s="90"/>
      <c r="AT132" s="90"/>
      <c r="AU132" s="95"/>
    </row>
    <row r="133" ht="10.9" spans="1:47">
      <c r="A133" s="15" t="s">
        <v>726</v>
      </c>
      <c r="B133" s="2" t="s">
        <v>727</v>
      </c>
      <c r="C133" s="16" t="s">
        <v>728</v>
      </c>
      <c r="D133" s="1" t="s">
        <v>49</v>
      </c>
      <c r="E133" s="1" t="s">
        <v>50</v>
      </c>
      <c r="F133" s="28" t="s">
        <v>51</v>
      </c>
      <c r="G133" s="18" t="s">
        <v>100</v>
      </c>
      <c r="H133" s="19">
        <v>34955</v>
      </c>
      <c r="I133" s="39">
        <v>9672000</v>
      </c>
      <c r="J133" s="40">
        <v>354</v>
      </c>
      <c r="K133" s="41">
        <v>1</v>
      </c>
      <c r="L133" s="42" t="s">
        <v>729</v>
      </c>
      <c r="M133" s="43"/>
      <c r="N133" s="44" t="s">
        <v>54</v>
      </c>
      <c r="O133" s="44"/>
      <c r="P133" s="44"/>
      <c r="Q133" s="44"/>
      <c r="R133" s="44"/>
      <c r="S133" s="42" t="s">
        <v>730</v>
      </c>
      <c r="T133" s="64">
        <v>-5513.143</v>
      </c>
      <c r="U133" s="65">
        <v>-2424.532</v>
      </c>
      <c r="V133" s="66">
        <v>4356.533</v>
      </c>
      <c r="W133" s="67">
        <v>75649.657</v>
      </c>
      <c r="X133" s="65">
        <v>252052.228</v>
      </c>
      <c r="Y133" s="65">
        <v>267850.726</v>
      </c>
      <c r="Z133" s="66">
        <v>300402.881</v>
      </c>
      <c r="AA133" s="75">
        <v>0.94</v>
      </c>
      <c r="AB133" s="76">
        <v>1.07</v>
      </c>
      <c r="AC133" s="77">
        <v>1</v>
      </c>
      <c r="AD133" s="75">
        <v>91.36</v>
      </c>
      <c r="AE133" s="76">
        <v>85.31</v>
      </c>
      <c r="AF133" s="77">
        <v>78.25</v>
      </c>
      <c r="AG133" s="86">
        <f t="shared" ref="AG133:AG137" si="18">T133/((X133+W133)/2)</f>
        <v>-0.0336473072164354</v>
      </c>
      <c r="AH133" s="86">
        <f t="shared" si="17"/>
        <v>-0.00932686372080125</v>
      </c>
      <c r="AI133" s="87">
        <f t="shared" si="17"/>
        <v>0.0153330588537734</v>
      </c>
      <c r="AJ133" s="90"/>
      <c r="AK133" s="90"/>
      <c r="AL133" s="90"/>
      <c r="AM133" s="90"/>
      <c r="AN133" s="90"/>
      <c r="AO133" s="90"/>
      <c r="AP133" s="90"/>
      <c r="AQ133" s="96">
        <v>3296</v>
      </c>
      <c r="AR133" s="96">
        <v>3531</v>
      </c>
      <c r="AS133" s="96">
        <v>4487</v>
      </c>
      <c r="AT133" s="96">
        <v>5607</v>
      </c>
      <c r="AU133" s="97">
        <v>7131</v>
      </c>
    </row>
    <row r="134" ht="10.9" spans="1:47">
      <c r="A134" s="15" t="s">
        <v>731</v>
      </c>
      <c r="B134" s="2" t="s">
        <v>732</v>
      </c>
      <c r="C134" s="16" t="s">
        <v>733</v>
      </c>
      <c r="D134" s="1" t="s">
        <v>49</v>
      </c>
      <c r="E134" s="1" t="s">
        <v>50</v>
      </c>
      <c r="F134" s="28" t="s">
        <v>51</v>
      </c>
      <c r="G134" s="2" t="s">
        <v>94</v>
      </c>
      <c r="H134" s="19">
        <v>31251</v>
      </c>
      <c r="I134" s="39">
        <v>18130000</v>
      </c>
      <c r="J134" s="40">
        <v>86</v>
      </c>
      <c r="K134" s="41">
        <v>1</v>
      </c>
      <c r="L134" s="42" t="s">
        <v>734</v>
      </c>
      <c r="M134" s="43"/>
      <c r="N134" s="44" t="s">
        <v>54</v>
      </c>
      <c r="O134" s="44"/>
      <c r="P134" s="44"/>
      <c r="Q134" s="44"/>
      <c r="R134" s="44"/>
      <c r="S134" s="42" t="s">
        <v>735</v>
      </c>
      <c r="T134" s="64">
        <v>-521.941</v>
      </c>
      <c r="U134" s="65">
        <v>335.501</v>
      </c>
      <c r="V134" s="66">
        <v>783.229</v>
      </c>
      <c r="W134" s="67">
        <v>47697.676</v>
      </c>
      <c r="X134" s="65">
        <v>48818.635</v>
      </c>
      <c r="Y134" s="65">
        <v>47350.541</v>
      </c>
      <c r="Z134" s="66">
        <v>46808.084</v>
      </c>
      <c r="AA134" s="75">
        <v>0.41</v>
      </c>
      <c r="AB134" s="76">
        <v>0.31</v>
      </c>
      <c r="AC134" s="77">
        <v>0.35</v>
      </c>
      <c r="AD134" s="75">
        <v>30.55</v>
      </c>
      <c r="AE134" s="76">
        <v>32.2</v>
      </c>
      <c r="AF134" s="77">
        <v>47.07</v>
      </c>
      <c r="AG134" s="86">
        <f t="shared" si="18"/>
        <v>-0.0108156019348895</v>
      </c>
      <c r="AH134" s="86">
        <f t="shared" si="17"/>
        <v>0.00697730840493008</v>
      </c>
      <c r="AI134" s="87">
        <f t="shared" si="17"/>
        <v>0.0166363729291926</v>
      </c>
      <c r="AJ134" s="90"/>
      <c r="AK134" s="89">
        <v>5137</v>
      </c>
      <c r="AL134" s="89">
        <v>6361</v>
      </c>
      <c r="AM134" s="89">
        <v>8089</v>
      </c>
      <c r="AN134" s="89">
        <v>8921</v>
      </c>
      <c r="AO134" s="89">
        <v>9668</v>
      </c>
      <c r="AP134" s="90"/>
      <c r="AQ134" s="90"/>
      <c r="AR134" s="90"/>
      <c r="AS134" s="90"/>
      <c r="AT134" s="90"/>
      <c r="AU134" s="95"/>
    </row>
    <row r="135" ht="10.9" spans="1:47">
      <c r="A135" s="15" t="s">
        <v>736</v>
      </c>
      <c r="B135" s="2" t="s">
        <v>737</v>
      </c>
      <c r="C135" s="16" t="s">
        <v>738</v>
      </c>
      <c r="D135" s="1" t="s">
        <v>49</v>
      </c>
      <c r="E135" s="1" t="s">
        <v>50</v>
      </c>
      <c r="F135" s="28" t="s">
        <v>51</v>
      </c>
      <c r="G135" s="2" t="s">
        <v>94</v>
      </c>
      <c r="H135" s="19">
        <v>40480</v>
      </c>
      <c r="I135" s="39">
        <v>12880000</v>
      </c>
      <c r="J135" s="40">
        <v>59</v>
      </c>
      <c r="K135" s="41">
        <v>1</v>
      </c>
      <c r="L135" s="42" t="s">
        <v>739</v>
      </c>
      <c r="M135" s="43"/>
      <c r="N135" s="44" t="s">
        <v>54</v>
      </c>
      <c r="O135" s="44"/>
      <c r="P135" s="44"/>
      <c r="Q135" s="44"/>
      <c r="R135" s="44"/>
      <c r="S135" s="42" t="s">
        <v>740</v>
      </c>
      <c r="T135" s="64">
        <v>-2071.23</v>
      </c>
      <c r="U135" s="65">
        <v>482.949</v>
      </c>
      <c r="V135" s="66">
        <v>3979.121</v>
      </c>
      <c r="W135" s="67">
        <v>21959.339</v>
      </c>
      <c r="X135" s="65">
        <v>19501.749</v>
      </c>
      <c r="Y135" s="65">
        <v>20692.267</v>
      </c>
      <c r="Z135" s="66">
        <v>27000.635</v>
      </c>
      <c r="AA135" s="75">
        <v>6.07</v>
      </c>
      <c r="AB135" s="76">
        <v>3.81</v>
      </c>
      <c r="AC135" s="77">
        <v>3.62</v>
      </c>
      <c r="AD135" s="75">
        <v>72.16</v>
      </c>
      <c r="AE135" s="76">
        <v>70.34</v>
      </c>
      <c r="AF135" s="77">
        <v>68.64</v>
      </c>
      <c r="AG135" s="86">
        <f t="shared" si="18"/>
        <v>-0.0999119945911694</v>
      </c>
      <c r="AH135" s="86">
        <f t="shared" si="17"/>
        <v>0.0240308905683871</v>
      </c>
      <c r="AI135" s="87">
        <f t="shared" si="17"/>
        <v>0.166864285171827</v>
      </c>
      <c r="AJ135" s="90"/>
      <c r="AK135" s="90"/>
      <c r="AL135" s="90"/>
      <c r="AM135" s="90"/>
      <c r="AN135" s="90"/>
      <c r="AO135" s="90"/>
      <c r="AP135" s="90"/>
      <c r="AQ135" s="96">
        <v>40307</v>
      </c>
      <c r="AR135" s="96">
        <v>57948</v>
      </c>
      <c r="AS135" s="96">
        <v>78954</v>
      </c>
      <c r="AT135" s="96">
        <v>92613</v>
      </c>
      <c r="AU135" s="97">
        <v>112987</v>
      </c>
    </row>
    <row r="136" ht="10.9" spans="1:47">
      <c r="A136" s="15" t="s">
        <v>741</v>
      </c>
      <c r="B136" s="21" t="s">
        <v>742</v>
      </c>
      <c r="C136" s="16" t="s">
        <v>743</v>
      </c>
      <c r="D136" s="1" t="s">
        <v>49</v>
      </c>
      <c r="E136" s="1" t="s">
        <v>50</v>
      </c>
      <c r="F136" s="28" t="s">
        <v>51</v>
      </c>
      <c r="G136" s="2" t="s">
        <v>94</v>
      </c>
      <c r="H136" s="19">
        <v>40584</v>
      </c>
      <c r="I136" s="39">
        <v>320000</v>
      </c>
      <c r="J136" s="40">
        <v>59</v>
      </c>
      <c r="K136" s="41">
        <v>1</v>
      </c>
      <c r="L136" s="42" t="s">
        <v>744</v>
      </c>
      <c r="M136" s="43"/>
      <c r="N136" s="44" t="s">
        <v>54</v>
      </c>
      <c r="O136" s="44"/>
      <c r="P136" s="44"/>
      <c r="Q136" s="44"/>
      <c r="R136" s="44"/>
      <c r="S136" s="42" t="s">
        <v>745</v>
      </c>
      <c r="T136" s="64">
        <v>-417.445</v>
      </c>
      <c r="U136" s="65">
        <v>387.988</v>
      </c>
      <c r="V136" s="66">
        <v>394.51</v>
      </c>
      <c r="W136" s="67">
        <v>6241.101</v>
      </c>
      <c r="X136" s="65">
        <v>6071.428</v>
      </c>
      <c r="Y136" s="65">
        <v>6862.346</v>
      </c>
      <c r="Z136" s="66">
        <v>8863.857</v>
      </c>
      <c r="AA136" s="75">
        <v>0.2</v>
      </c>
      <c r="AB136" s="76">
        <v>0.25</v>
      </c>
      <c r="AC136" s="77">
        <v>0.47</v>
      </c>
      <c r="AD136" s="75">
        <v>11.61</v>
      </c>
      <c r="AE136" s="76">
        <v>15.93</v>
      </c>
      <c r="AF136" s="77">
        <v>16.78</v>
      </c>
      <c r="AG136" s="86">
        <f t="shared" si="18"/>
        <v>-0.0678081651624942</v>
      </c>
      <c r="AH136" s="86">
        <f t="shared" si="17"/>
        <v>0.0599961001328769</v>
      </c>
      <c r="AI136" s="87">
        <f t="shared" si="17"/>
        <v>0.050172314321518</v>
      </c>
      <c r="AJ136" s="90"/>
      <c r="AK136" s="90"/>
      <c r="AL136" s="90"/>
      <c r="AM136" s="90"/>
      <c r="AN136" s="90"/>
      <c r="AO136" s="90"/>
      <c r="AP136" s="90"/>
      <c r="AQ136" s="96">
        <v>6691</v>
      </c>
      <c r="AR136" s="96">
        <v>7963</v>
      </c>
      <c r="AS136" s="96">
        <v>8457</v>
      </c>
      <c r="AT136" s="96">
        <v>8969</v>
      </c>
      <c r="AU136" s="97">
        <v>9505</v>
      </c>
    </row>
    <row r="137" ht="43.5" spans="1:47">
      <c r="A137" s="15" t="s">
        <v>746</v>
      </c>
      <c r="B137" s="2" t="s">
        <v>747</v>
      </c>
      <c r="C137" s="16" t="s">
        <v>748</v>
      </c>
      <c r="D137" s="1" t="s">
        <v>49</v>
      </c>
      <c r="E137" s="1" t="s">
        <v>749</v>
      </c>
      <c r="F137" s="28" t="s">
        <v>750</v>
      </c>
      <c r="G137" s="18" t="s">
        <v>407</v>
      </c>
      <c r="H137" s="19">
        <v>43189</v>
      </c>
      <c r="I137" s="39">
        <v>2000</v>
      </c>
      <c r="J137" s="40">
        <v>5</v>
      </c>
      <c r="K137" s="41">
        <v>1</v>
      </c>
      <c r="L137" s="42" t="s">
        <v>751</v>
      </c>
      <c r="M137" s="43"/>
      <c r="N137" s="44"/>
      <c r="O137" s="44"/>
      <c r="P137" s="44"/>
      <c r="Q137" s="44"/>
      <c r="R137" s="44"/>
      <c r="S137" s="124" t="s">
        <v>752</v>
      </c>
      <c r="T137" s="64">
        <v>8.451</v>
      </c>
      <c r="U137" s="65">
        <v>5.376</v>
      </c>
      <c r="V137" s="66">
        <v>-29.615</v>
      </c>
      <c r="W137" s="67">
        <v>145.233</v>
      </c>
      <c r="X137" s="65">
        <v>177.565</v>
      </c>
      <c r="Y137" s="65">
        <v>243.916</v>
      </c>
      <c r="Z137" s="66">
        <v>233.02</v>
      </c>
      <c r="AA137" s="75">
        <v>1.94</v>
      </c>
      <c r="AB137" s="76">
        <v>1.46</v>
      </c>
      <c r="AC137" s="77">
        <v>1.21</v>
      </c>
      <c r="AD137" s="75">
        <v>35.75</v>
      </c>
      <c r="AE137" s="76">
        <v>28.23</v>
      </c>
      <c r="AF137" s="77">
        <v>16.84</v>
      </c>
      <c r="AG137" s="86">
        <f t="shared" si="18"/>
        <v>0.0523609192126345</v>
      </c>
      <c r="AH137" s="86">
        <f t="shared" si="17"/>
        <v>0.0255100467162221</v>
      </c>
      <c r="AI137" s="87">
        <f t="shared" si="17"/>
        <v>-0.124188570374222</v>
      </c>
      <c r="AJ137" s="90"/>
      <c r="AK137" s="89">
        <v>22136</v>
      </c>
      <c r="AL137" s="89">
        <v>27112</v>
      </c>
      <c r="AM137" s="89">
        <v>39827</v>
      </c>
      <c r="AN137" s="89">
        <v>48642</v>
      </c>
      <c r="AO137" s="89">
        <v>54877</v>
      </c>
      <c r="AP137" s="90"/>
      <c r="AQ137" s="90"/>
      <c r="AR137" s="90"/>
      <c r="AS137" s="90"/>
      <c r="AT137" s="90"/>
      <c r="AU137" s="95"/>
    </row>
    <row r="138" ht="10.9" spans="1:47">
      <c r="A138" s="15" t="s">
        <v>753</v>
      </c>
      <c r="B138" s="21" t="s">
        <v>754</v>
      </c>
      <c r="C138" s="16" t="s">
        <v>755</v>
      </c>
      <c r="D138" s="1" t="s">
        <v>49</v>
      </c>
      <c r="E138" s="1" t="s">
        <v>50</v>
      </c>
      <c r="F138" s="28" t="s">
        <v>51</v>
      </c>
      <c r="G138" s="18" t="s">
        <v>209</v>
      </c>
      <c r="H138" s="19">
        <v>42110</v>
      </c>
      <c r="I138" s="39">
        <v>5000</v>
      </c>
      <c r="J138" s="40">
        <v>30</v>
      </c>
      <c r="K138" s="41">
        <v>1</v>
      </c>
      <c r="L138" s="42" t="s">
        <v>756</v>
      </c>
      <c r="M138" s="43"/>
      <c r="N138" s="44" t="s">
        <v>54</v>
      </c>
      <c r="O138" s="44"/>
      <c r="P138" s="44"/>
      <c r="Q138" s="44"/>
      <c r="R138" s="44"/>
      <c r="S138" s="42" t="s">
        <v>757</v>
      </c>
      <c r="T138" s="64">
        <v>-39.266</v>
      </c>
      <c r="U138" s="65">
        <v>-12.551</v>
      </c>
      <c r="V138" s="66">
        <v>13.369</v>
      </c>
      <c r="W138" s="67">
        <v>1011.001</v>
      </c>
      <c r="X138" s="65">
        <v>1259.77</v>
      </c>
      <c r="Y138" s="65">
        <v>1411.32</v>
      </c>
      <c r="Z138" s="66">
        <v>1418.258</v>
      </c>
      <c r="AA138" s="75">
        <v>1.03</v>
      </c>
      <c r="AB138" s="76">
        <v>1.15</v>
      </c>
      <c r="AC138" s="77">
        <v>1.22</v>
      </c>
      <c r="AD138" s="75">
        <v>2.25</v>
      </c>
      <c r="AE138" s="76">
        <v>1.12</v>
      </c>
      <c r="AF138" s="77">
        <v>2.05</v>
      </c>
      <c r="AG138" s="86">
        <f t="shared" ref="AG138:AI138" si="19">T138/((X138+W138)/2)</f>
        <v>-0.0345838483933431</v>
      </c>
      <c r="AH138" s="86">
        <f t="shared" si="19"/>
        <v>-0.00939766162877327</v>
      </c>
      <c r="AI138" s="87">
        <f t="shared" si="19"/>
        <v>0.00944946560935942</v>
      </c>
      <c r="AJ138" s="90"/>
      <c r="AK138" s="90"/>
      <c r="AL138" s="90"/>
      <c r="AM138" s="90"/>
      <c r="AN138" s="90"/>
      <c r="AO138" s="90"/>
      <c r="AP138" s="90"/>
      <c r="AQ138" s="96">
        <v>2039</v>
      </c>
      <c r="AR138" s="96">
        <v>3285</v>
      </c>
      <c r="AS138" s="90"/>
      <c r="AT138" s="90"/>
      <c r="AU138" s="95"/>
    </row>
    <row r="139" ht="10.9" spans="1:47">
      <c r="A139" s="22" t="s">
        <v>758</v>
      </c>
      <c r="B139" s="23" t="s">
        <v>759</v>
      </c>
      <c r="C139" s="16" t="s">
        <v>760</v>
      </c>
      <c r="D139" s="1" t="s">
        <v>49</v>
      </c>
      <c r="E139" s="1" t="s">
        <v>59</v>
      </c>
      <c r="F139" s="28" t="s">
        <v>60</v>
      </c>
      <c r="G139" s="24" t="s">
        <v>135</v>
      </c>
      <c r="H139" s="25">
        <v>39056</v>
      </c>
      <c r="I139" s="39">
        <v>10000</v>
      </c>
      <c r="J139" s="40">
        <v>22</v>
      </c>
      <c r="K139" s="45">
        <v>1</v>
      </c>
      <c r="L139" s="46" t="s">
        <v>761</v>
      </c>
      <c r="M139" s="47"/>
      <c r="N139" s="48"/>
      <c r="O139" s="48"/>
      <c r="P139" s="44"/>
      <c r="Q139" s="44" t="s">
        <v>54</v>
      </c>
      <c r="R139" s="44"/>
      <c r="S139" s="42"/>
      <c r="T139" s="64">
        <v>-50.51</v>
      </c>
      <c r="U139" s="65">
        <v>121.961</v>
      </c>
      <c r="V139" s="66">
        <v>361.288</v>
      </c>
      <c r="W139" s="67">
        <v>1975.267</v>
      </c>
      <c r="X139" s="65">
        <v>1732.969</v>
      </c>
      <c r="Y139" s="65">
        <v>1990.022</v>
      </c>
      <c r="Z139" s="66">
        <v>2540.905</v>
      </c>
      <c r="AA139" s="75">
        <v>0.95</v>
      </c>
      <c r="AB139" s="76">
        <v>1.52</v>
      </c>
      <c r="AC139" s="77">
        <v>1.43</v>
      </c>
      <c r="AD139" s="75">
        <v>24.29</v>
      </c>
      <c r="AE139" s="76">
        <v>27.28</v>
      </c>
      <c r="AF139" s="77">
        <v>21.81</v>
      </c>
      <c r="AG139" s="86">
        <f t="shared" ref="AG139:AI148" si="20">T139/((X139+W139)/2)</f>
        <v>-0.0272420633422468</v>
      </c>
      <c r="AH139" s="86">
        <f t="shared" si="20"/>
        <v>0.0655177517216668</v>
      </c>
      <c r="AI139" s="87">
        <f t="shared" si="20"/>
        <v>0.159476416194743</v>
      </c>
      <c r="AJ139" s="90"/>
      <c r="AK139" s="90"/>
      <c r="AL139" s="90"/>
      <c r="AM139" s="90"/>
      <c r="AN139" s="90"/>
      <c r="AO139" s="90"/>
      <c r="AP139" s="90"/>
      <c r="AQ139" s="96">
        <v>11559</v>
      </c>
      <c r="AR139" s="96">
        <v>17139</v>
      </c>
      <c r="AS139" s="96"/>
      <c r="AT139" s="96">
        <v>25721</v>
      </c>
      <c r="AU139" s="97">
        <v>29720</v>
      </c>
    </row>
    <row r="140" ht="10.9" spans="1:47">
      <c r="A140" s="15" t="s">
        <v>762</v>
      </c>
      <c r="B140" s="21" t="s">
        <v>763</v>
      </c>
      <c r="C140" s="16" t="s">
        <v>764</v>
      </c>
      <c r="D140" s="1" t="s">
        <v>49</v>
      </c>
      <c r="E140" s="1" t="s">
        <v>59</v>
      </c>
      <c r="F140" s="28" t="s">
        <v>60</v>
      </c>
      <c r="G140" s="18" t="s">
        <v>94</v>
      </c>
      <c r="H140" s="19">
        <v>42716</v>
      </c>
      <c r="I140" s="39">
        <v>90000</v>
      </c>
      <c r="J140" s="40">
        <v>19</v>
      </c>
      <c r="K140" s="41">
        <v>1</v>
      </c>
      <c r="L140" s="42" t="s">
        <v>765</v>
      </c>
      <c r="M140" s="43"/>
      <c r="N140" s="44"/>
      <c r="O140" s="44"/>
      <c r="P140" s="44"/>
      <c r="Q140" s="44"/>
      <c r="R140" s="44"/>
      <c r="S140" s="42"/>
      <c r="T140" s="64">
        <v>-30.958</v>
      </c>
      <c r="U140" s="65">
        <v>4.118</v>
      </c>
      <c r="V140" s="66">
        <v>71.433</v>
      </c>
      <c r="W140" s="67">
        <v>658.497</v>
      </c>
      <c r="X140" s="65">
        <v>764.289</v>
      </c>
      <c r="Y140" s="65">
        <v>821.862</v>
      </c>
      <c r="Z140" s="66">
        <v>901.878</v>
      </c>
      <c r="AA140" s="75">
        <v>0.22</v>
      </c>
      <c r="AB140" s="76">
        <v>0.31</v>
      </c>
      <c r="AC140" s="77">
        <v>1.71</v>
      </c>
      <c r="AD140" s="75">
        <v>7.66</v>
      </c>
      <c r="AE140" s="76">
        <v>7.62</v>
      </c>
      <c r="AF140" s="77">
        <v>14.87</v>
      </c>
      <c r="AG140" s="86">
        <f t="shared" si="20"/>
        <v>-0.0435174369160225</v>
      </c>
      <c r="AH140" s="86">
        <f t="shared" si="20"/>
        <v>0.00519244384677121</v>
      </c>
      <c r="AI140" s="87">
        <f t="shared" si="20"/>
        <v>0.0828814090292039</v>
      </c>
      <c r="AJ140" s="90"/>
      <c r="AK140" s="90"/>
      <c r="AL140" s="90"/>
      <c r="AM140" s="90"/>
      <c r="AN140" s="90"/>
      <c r="AO140" s="90"/>
      <c r="AP140" s="90"/>
      <c r="AQ140" s="90"/>
      <c r="AR140" s="90"/>
      <c r="AS140" s="90"/>
      <c r="AT140" s="90"/>
      <c r="AU140" s="95"/>
    </row>
    <row r="141" ht="10.9" spans="1:47">
      <c r="A141" s="15" t="s">
        <v>766</v>
      </c>
      <c r="B141" s="2" t="s">
        <v>767</v>
      </c>
      <c r="C141" s="16" t="s">
        <v>768</v>
      </c>
      <c r="D141" s="1" t="s">
        <v>49</v>
      </c>
      <c r="E141" s="1" t="s">
        <v>202</v>
      </c>
      <c r="F141" s="28" t="s">
        <v>203</v>
      </c>
      <c r="G141" s="2" t="s">
        <v>94</v>
      </c>
      <c r="H141" s="19">
        <v>39030</v>
      </c>
      <c r="I141" s="39">
        <v>1000000</v>
      </c>
      <c r="J141" s="40">
        <v>15</v>
      </c>
      <c r="K141" s="41">
        <v>1</v>
      </c>
      <c r="L141" s="42" t="s">
        <v>769</v>
      </c>
      <c r="M141" s="43"/>
      <c r="N141" s="44"/>
      <c r="O141" s="44"/>
      <c r="P141" s="44"/>
      <c r="Q141" s="44"/>
      <c r="R141" s="44" t="s">
        <v>54</v>
      </c>
      <c r="S141" s="42" t="s">
        <v>770</v>
      </c>
      <c r="T141" s="64">
        <v>180.602</v>
      </c>
      <c r="U141" s="65">
        <v>253.259</v>
      </c>
      <c r="V141" s="66">
        <v>250.503</v>
      </c>
      <c r="W141" s="67">
        <v>1322.714</v>
      </c>
      <c r="X141" s="65">
        <v>1929.192</v>
      </c>
      <c r="Y141" s="65">
        <v>2007.491</v>
      </c>
      <c r="Z141" s="66">
        <v>2775.566</v>
      </c>
      <c r="AA141" s="75">
        <v>1.2</v>
      </c>
      <c r="AB141" s="76">
        <v>2.18</v>
      </c>
      <c r="AC141" s="77">
        <v>1.85</v>
      </c>
      <c r="AD141" s="75">
        <v>44.98</v>
      </c>
      <c r="AE141" s="76">
        <v>55.84</v>
      </c>
      <c r="AF141" s="77">
        <v>49.41</v>
      </c>
      <c r="AG141" s="86">
        <f t="shared" si="20"/>
        <v>0.11107455135542</v>
      </c>
      <c r="AH141" s="86">
        <f t="shared" si="20"/>
        <v>0.128666189276607</v>
      </c>
      <c r="AI141" s="87">
        <f t="shared" si="20"/>
        <v>0.104745981492589</v>
      </c>
      <c r="AJ141" s="90"/>
      <c r="AK141" s="90"/>
      <c r="AL141" s="90"/>
      <c r="AM141" s="90"/>
      <c r="AN141" s="90"/>
      <c r="AO141" s="90"/>
      <c r="AP141" s="90"/>
      <c r="AQ141" s="90"/>
      <c r="AR141" s="90"/>
      <c r="AS141" s="90"/>
      <c r="AT141" s="90"/>
      <c r="AU141" s="95"/>
    </row>
    <row r="142" ht="10.9" spans="1:47">
      <c r="A142" s="15" t="s">
        <v>771</v>
      </c>
      <c r="B142" s="2" t="s">
        <v>772</v>
      </c>
      <c r="C142" s="16" t="s">
        <v>773</v>
      </c>
      <c r="D142" s="27" t="s">
        <v>49</v>
      </c>
      <c r="E142" s="27" t="s">
        <v>50</v>
      </c>
      <c r="F142" s="28" t="s">
        <v>51</v>
      </c>
      <c r="G142" s="2" t="s">
        <v>94</v>
      </c>
      <c r="H142" s="19">
        <v>32246</v>
      </c>
      <c r="I142" s="51">
        <v>641439</v>
      </c>
      <c r="J142" s="52">
        <v>63</v>
      </c>
      <c r="K142" s="41">
        <v>1</v>
      </c>
      <c r="L142" s="42" t="s">
        <v>774</v>
      </c>
      <c r="M142" s="43"/>
      <c r="N142" s="44" t="s">
        <v>54</v>
      </c>
      <c r="O142" s="44"/>
      <c r="P142" s="44"/>
      <c r="Q142" s="44"/>
      <c r="R142" s="44"/>
      <c r="S142" s="42" t="s">
        <v>775</v>
      </c>
      <c r="T142" s="64">
        <v>-438.248</v>
      </c>
      <c r="U142" s="65">
        <v>210.266</v>
      </c>
      <c r="V142" s="66">
        <v>2784.073</v>
      </c>
      <c r="W142" s="67">
        <v>15068.345</v>
      </c>
      <c r="X142" s="65">
        <v>21901.123</v>
      </c>
      <c r="Y142" s="65">
        <v>22001.99</v>
      </c>
      <c r="Z142" s="66">
        <v>24388.253</v>
      </c>
      <c r="AA142" s="75">
        <v>2.82</v>
      </c>
      <c r="AB142" s="76">
        <v>3.89</v>
      </c>
      <c r="AC142" s="77">
        <v>4.08</v>
      </c>
      <c r="AD142" s="75">
        <v>46.75</v>
      </c>
      <c r="AE142" s="76">
        <v>47.5</v>
      </c>
      <c r="AF142" s="77">
        <v>54.26</v>
      </c>
      <c r="AG142" s="86">
        <f t="shared" si="20"/>
        <v>-0.0237086451987894</v>
      </c>
      <c r="AH142" s="86">
        <f t="shared" si="20"/>
        <v>0.00957863739639601</v>
      </c>
      <c r="AI142" s="87">
        <f t="shared" si="20"/>
        <v>0.120028386141456</v>
      </c>
      <c r="AJ142" s="90"/>
      <c r="AK142" s="90"/>
      <c r="AL142" s="90"/>
      <c r="AM142" s="90"/>
      <c r="AN142" s="90"/>
      <c r="AO142" s="90"/>
      <c r="AP142" s="90"/>
      <c r="AQ142" s="90"/>
      <c r="AR142" s="90"/>
      <c r="AS142" s="90"/>
      <c r="AT142" s="90"/>
      <c r="AU142" s="95"/>
    </row>
    <row r="143" ht="10.9" spans="1:47">
      <c r="A143" s="22" t="s">
        <v>776</v>
      </c>
      <c r="B143" s="21" t="s">
        <v>777</v>
      </c>
      <c r="C143" s="16" t="s">
        <v>778</v>
      </c>
      <c r="D143" s="1" t="s">
        <v>49</v>
      </c>
      <c r="E143" s="1" t="s">
        <v>59</v>
      </c>
      <c r="F143" s="28" t="s">
        <v>60</v>
      </c>
      <c r="G143" s="24" t="s">
        <v>154</v>
      </c>
      <c r="H143" s="25">
        <v>36171</v>
      </c>
      <c r="I143" s="39">
        <v>15300</v>
      </c>
      <c r="J143" s="40">
        <v>24</v>
      </c>
      <c r="K143" s="45">
        <v>1</v>
      </c>
      <c r="L143" s="46" t="s">
        <v>779</v>
      </c>
      <c r="M143" s="47"/>
      <c r="N143" s="48"/>
      <c r="O143" s="48"/>
      <c r="P143" s="44"/>
      <c r="Q143" s="44"/>
      <c r="R143" s="44"/>
      <c r="S143" s="42"/>
      <c r="T143" s="64">
        <v>-26.38</v>
      </c>
      <c r="U143" s="65">
        <v>8</v>
      </c>
      <c r="V143" s="66">
        <v>43.157</v>
      </c>
      <c r="W143" s="67">
        <v>942.333</v>
      </c>
      <c r="X143" s="65">
        <v>886.263</v>
      </c>
      <c r="Y143" s="65">
        <v>808.075</v>
      </c>
      <c r="Z143" s="66">
        <v>774.974</v>
      </c>
      <c r="AA143" s="75">
        <v>0.53</v>
      </c>
      <c r="AB143" s="76">
        <v>0.61</v>
      </c>
      <c r="AC143" s="77">
        <v>0.72</v>
      </c>
      <c r="AD143" s="75">
        <v>1.84</v>
      </c>
      <c r="AE143" s="76">
        <v>3.01</v>
      </c>
      <c r="AF143" s="77">
        <v>8.71</v>
      </c>
      <c r="AG143" s="86">
        <f t="shared" si="20"/>
        <v>-0.0288527372913426</v>
      </c>
      <c r="AH143" s="86">
        <f t="shared" si="20"/>
        <v>0.00944321617056337</v>
      </c>
      <c r="AI143" s="87">
        <f t="shared" si="20"/>
        <v>0.054523896607117</v>
      </c>
      <c r="AJ143" s="90"/>
      <c r="AK143" s="90"/>
      <c r="AL143" s="90"/>
      <c r="AM143" s="89">
        <v>12986</v>
      </c>
      <c r="AN143" s="89">
        <v>14558</v>
      </c>
      <c r="AO143" s="89">
        <v>15850</v>
      </c>
      <c r="AP143" s="90"/>
      <c r="AQ143" s="96">
        <v>2429</v>
      </c>
      <c r="AR143" s="96">
        <v>6721</v>
      </c>
      <c r="AS143" s="96">
        <v>14798</v>
      </c>
      <c r="AT143" s="96">
        <v>17953</v>
      </c>
      <c r="AU143" s="97">
        <v>20852</v>
      </c>
    </row>
    <row r="144" ht="10.9" spans="1:47">
      <c r="A144" s="15" t="s">
        <v>780</v>
      </c>
      <c r="B144" s="2" t="s">
        <v>781</v>
      </c>
      <c r="C144" s="16" t="s">
        <v>782</v>
      </c>
      <c r="D144" s="27" t="s">
        <v>49</v>
      </c>
      <c r="E144" s="27" t="s">
        <v>59</v>
      </c>
      <c r="F144" s="28" t="s">
        <v>60</v>
      </c>
      <c r="G144" s="18" t="s">
        <v>209</v>
      </c>
      <c r="H144" s="19">
        <v>39622</v>
      </c>
      <c r="I144" s="51">
        <v>50000</v>
      </c>
      <c r="J144" s="52">
        <v>27</v>
      </c>
      <c r="K144" s="41">
        <v>1</v>
      </c>
      <c r="L144" s="42" t="s">
        <v>783</v>
      </c>
      <c r="M144" s="43"/>
      <c r="N144" s="44"/>
      <c r="O144" s="44"/>
      <c r="P144" s="44" t="s">
        <v>54</v>
      </c>
      <c r="Q144" s="44"/>
      <c r="R144" s="44"/>
      <c r="S144" s="42" t="s">
        <v>784</v>
      </c>
      <c r="T144" s="64">
        <v>19.338</v>
      </c>
      <c r="U144" s="65">
        <v>32.898</v>
      </c>
      <c r="V144" s="66">
        <v>36.074</v>
      </c>
      <c r="W144" s="68" t="s">
        <v>75</v>
      </c>
      <c r="X144" s="65">
        <v>399.182</v>
      </c>
      <c r="Y144" s="65">
        <v>475.404</v>
      </c>
      <c r="Z144" s="66">
        <v>564.281</v>
      </c>
      <c r="AA144" s="75">
        <v>0.82</v>
      </c>
      <c r="AB144" s="76">
        <v>0.95</v>
      </c>
      <c r="AC144" s="77">
        <v>0.96</v>
      </c>
      <c r="AD144" s="75">
        <v>6.85</v>
      </c>
      <c r="AE144" s="76">
        <v>21.51</v>
      </c>
      <c r="AF144" s="77">
        <v>24.51</v>
      </c>
      <c r="AG144" s="86" t="s">
        <v>75</v>
      </c>
      <c r="AH144" s="86">
        <f t="shared" si="20"/>
        <v>0.0752310235928771</v>
      </c>
      <c r="AI144" s="87">
        <f t="shared" si="20"/>
        <v>0.06939409532695</v>
      </c>
      <c r="AJ144" s="90"/>
      <c r="AK144" s="90"/>
      <c r="AL144" s="90"/>
      <c r="AM144" s="90"/>
      <c r="AN144" s="90"/>
      <c r="AO144" s="90"/>
      <c r="AP144" s="90"/>
      <c r="AQ144" s="90"/>
      <c r="AR144" s="90"/>
      <c r="AS144" s="90"/>
      <c r="AT144" s="90"/>
      <c r="AU144" s="95"/>
    </row>
    <row r="145" ht="10.9" spans="1:47">
      <c r="A145" s="15" t="s">
        <v>785</v>
      </c>
      <c r="B145" s="2" t="s">
        <v>786</v>
      </c>
      <c r="C145" s="16" t="s">
        <v>787</v>
      </c>
      <c r="D145" s="1" t="s">
        <v>49</v>
      </c>
      <c r="E145" s="1" t="s">
        <v>59</v>
      </c>
      <c r="F145" s="28" t="s">
        <v>60</v>
      </c>
      <c r="G145" s="18" t="s">
        <v>209</v>
      </c>
      <c r="H145" s="19">
        <v>39653</v>
      </c>
      <c r="I145" s="39">
        <v>10000</v>
      </c>
      <c r="J145" s="40">
        <v>15</v>
      </c>
      <c r="K145" s="41">
        <v>1</v>
      </c>
      <c r="L145" s="42" t="s">
        <v>788</v>
      </c>
      <c r="M145" s="43"/>
      <c r="N145" s="44"/>
      <c r="O145" s="44"/>
      <c r="P145" s="44"/>
      <c r="Q145" s="44"/>
      <c r="R145" s="44"/>
      <c r="S145" s="42"/>
      <c r="T145" s="64">
        <v>50.473</v>
      </c>
      <c r="U145" s="65">
        <v>-188.229</v>
      </c>
      <c r="V145" s="66">
        <v>-101.029</v>
      </c>
      <c r="W145" s="67">
        <v>2280.701</v>
      </c>
      <c r="X145" s="65">
        <v>1838.93</v>
      </c>
      <c r="Y145" s="65">
        <v>2130.844</v>
      </c>
      <c r="Z145" s="66">
        <v>3323.294</v>
      </c>
      <c r="AA145" s="75">
        <v>0.63</v>
      </c>
      <c r="AB145" s="76">
        <v>2.37</v>
      </c>
      <c r="AC145" s="77">
        <v>1.58</v>
      </c>
      <c r="AD145" s="75">
        <v>29.36</v>
      </c>
      <c r="AE145" s="76">
        <v>16.51</v>
      </c>
      <c r="AF145" s="77">
        <v>7.54</v>
      </c>
      <c r="AG145" s="86">
        <f>T145/((X145+W145)/2)</f>
        <v>0.0245036509337851</v>
      </c>
      <c r="AH145" s="86">
        <f t="shared" si="20"/>
        <v>-0.0948310911402009</v>
      </c>
      <c r="AI145" s="87">
        <f t="shared" si="20"/>
        <v>-0.0370467340577008</v>
      </c>
      <c r="AJ145" s="90"/>
      <c r="AK145" s="90"/>
      <c r="AL145" s="90"/>
      <c r="AM145" s="90"/>
      <c r="AN145" s="90"/>
      <c r="AO145" s="90"/>
      <c r="AP145" s="90"/>
      <c r="AQ145" s="90"/>
      <c r="AR145" s="90"/>
      <c r="AS145" s="90"/>
      <c r="AT145" s="90"/>
      <c r="AU145" s="95"/>
    </row>
    <row r="146" ht="10.9" spans="1:47">
      <c r="A146" s="15" t="s">
        <v>789</v>
      </c>
      <c r="B146" s="2" t="s">
        <v>790</v>
      </c>
      <c r="C146" s="16" t="s">
        <v>791</v>
      </c>
      <c r="D146" s="26" t="s">
        <v>49</v>
      </c>
      <c r="E146" s="26" t="s">
        <v>59</v>
      </c>
      <c r="F146" s="28" t="s">
        <v>60</v>
      </c>
      <c r="G146" s="18" t="s">
        <v>100</v>
      </c>
      <c r="H146" s="19">
        <v>39190</v>
      </c>
      <c r="I146" s="49">
        <v>10000</v>
      </c>
      <c r="J146" s="50">
        <v>25</v>
      </c>
      <c r="K146" s="41">
        <v>1</v>
      </c>
      <c r="L146" s="42" t="s">
        <v>792</v>
      </c>
      <c r="M146" s="43"/>
      <c r="N146" s="44"/>
      <c r="O146" s="44"/>
      <c r="P146" s="44"/>
      <c r="Q146" s="44"/>
      <c r="R146" s="44"/>
      <c r="S146" s="42"/>
      <c r="T146" s="64">
        <v>-13.96</v>
      </c>
      <c r="U146" s="65">
        <v>89.812</v>
      </c>
      <c r="V146" s="66">
        <v>254.736</v>
      </c>
      <c r="W146" s="67">
        <v>1023.47</v>
      </c>
      <c r="X146" s="65">
        <v>1223.491</v>
      </c>
      <c r="Y146" s="65">
        <v>1310.802</v>
      </c>
      <c r="Z146" s="66">
        <v>1552.47</v>
      </c>
      <c r="AA146" s="75">
        <v>4.09</v>
      </c>
      <c r="AB146" s="76">
        <v>3.68</v>
      </c>
      <c r="AC146" s="77">
        <v>2.65</v>
      </c>
      <c r="AD146" s="75">
        <v>38.85</v>
      </c>
      <c r="AE146" s="76">
        <v>43.11</v>
      </c>
      <c r="AF146" s="77">
        <v>47.66</v>
      </c>
      <c r="AG146" s="86">
        <f>T146/((X146+W146)/2)</f>
        <v>-0.0124256718296401</v>
      </c>
      <c r="AH146" s="86">
        <f t="shared" si="20"/>
        <v>0.070877361062829</v>
      </c>
      <c r="AI146" s="87">
        <f t="shared" si="20"/>
        <v>0.177933497062102</v>
      </c>
      <c r="AJ146" s="90"/>
      <c r="AK146" s="90"/>
      <c r="AL146" s="90"/>
      <c r="AM146" s="90"/>
      <c r="AN146" s="90"/>
      <c r="AO146" s="90"/>
      <c r="AP146" s="90"/>
      <c r="AQ146" s="90"/>
      <c r="AR146" s="90"/>
      <c r="AS146" s="90"/>
      <c r="AT146" s="90"/>
      <c r="AU146" s="95"/>
    </row>
    <row r="147" ht="10.9" spans="1:47">
      <c r="A147" s="15" t="s">
        <v>793</v>
      </c>
      <c r="B147" s="2" t="s">
        <v>794</v>
      </c>
      <c r="C147" s="16" t="s">
        <v>795</v>
      </c>
      <c r="D147" s="1" t="s">
        <v>49</v>
      </c>
      <c r="E147" s="1" t="s">
        <v>59</v>
      </c>
      <c r="F147" s="28" t="s">
        <v>60</v>
      </c>
      <c r="G147" s="18" t="s">
        <v>94</v>
      </c>
      <c r="H147" s="19">
        <v>39582</v>
      </c>
      <c r="I147" s="39">
        <v>80000</v>
      </c>
      <c r="J147" s="40">
        <v>24</v>
      </c>
      <c r="K147" s="41">
        <v>1</v>
      </c>
      <c r="L147" s="42" t="s">
        <v>796</v>
      </c>
      <c r="M147" s="43"/>
      <c r="N147" s="44"/>
      <c r="O147" s="44"/>
      <c r="P147" s="44"/>
      <c r="Q147" s="44" t="s">
        <v>54</v>
      </c>
      <c r="R147" s="44"/>
      <c r="S147" s="42"/>
      <c r="T147" s="64">
        <v>-99.689</v>
      </c>
      <c r="U147" s="65">
        <v>-7.135</v>
      </c>
      <c r="V147" s="66">
        <v>329.187</v>
      </c>
      <c r="W147" s="67">
        <v>963.003</v>
      </c>
      <c r="X147" s="65">
        <v>1049.266</v>
      </c>
      <c r="Y147" s="65">
        <v>1002.845</v>
      </c>
      <c r="Z147" s="66">
        <v>1274.796</v>
      </c>
      <c r="AA147" s="75">
        <v>0.78</v>
      </c>
      <c r="AB147" s="76">
        <v>0.62</v>
      </c>
      <c r="AC147" s="77">
        <v>2.25</v>
      </c>
      <c r="AD147" s="75">
        <v>10.7</v>
      </c>
      <c r="AE147" s="76">
        <v>10.48</v>
      </c>
      <c r="AF147" s="77">
        <v>34.07</v>
      </c>
      <c r="AG147" s="86">
        <f>T147/((X147+W147)/2)</f>
        <v>-0.099081186461651</v>
      </c>
      <c r="AH147" s="86">
        <f t="shared" si="20"/>
        <v>-0.00695381487648573</v>
      </c>
      <c r="AI147" s="87">
        <f t="shared" si="20"/>
        <v>0.289059601579002</v>
      </c>
      <c r="AJ147" s="90"/>
      <c r="AK147" s="90"/>
      <c r="AL147" s="90"/>
      <c r="AM147" s="90"/>
      <c r="AN147" s="90"/>
      <c r="AO147" s="90"/>
      <c r="AP147" s="90"/>
      <c r="AQ147" s="90"/>
      <c r="AR147" s="90"/>
      <c r="AS147" s="90"/>
      <c r="AT147" s="90"/>
      <c r="AU147" s="95"/>
    </row>
    <row r="148" ht="10.9" spans="1:47">
      <c r="A148" s="15" t="s">
        <v>797</v>
      </c>
      <c r="B148" s="2" t="s">
        <v>798</v>
      </c>
      <c r="C148" s="16" t="s">
        <v>799</v>
      </c>
      <c r="D148" s="1" t="s">
        <v>49</v>
      </c>
      <c r="E148" s="1" t="s">
        <v>59</v>
      </c>
      <c r="F148" s="28" t="s">
        <v>60</v>
      </c>
      <c r="G148" s="18" t="s">
        <v>209</v>
      </c>
      <c r="H148" s="19">
        <v>43234</v>
      </c>
      <c r="I148" s="39">
        <v>10000</v>
      </c>
      <c r="J148" s="40">
        <v>30</v>
      </c>
      <c r="K148" s="41">
        <v>1</v>
      </c>
      <c r="L148" s="42" t="s">
        <v>800</v>
      </c>
      <c r="M148" s="43"/>
      <c r="N148" s="44"/>
      <c r="O148" s="44"/>
      <c r="P148" s="44"/>
      <c r="Q148" s="44"/>
      <c r="R148" s="44"/>
      <c r="S148" s="42"/>
      <c r="T148" s="64">
        <v>-5.885</v>
      </c>
      <c r="U148" s="65">
        <v>2.163</v>
      </c>
      <c r="V148" s="66">
        <v>-203.281</v>
      </c>
      <c r="W148" s="67">
        <v>607.882</v>
      </c>
      <c r="X148" s="65">
        <v>545.238</v>
      </c>
      <c r="Y148" s="65">
        <v>758.866</v>
      </c>
      <c r="Z148" s="66">
        <v>941.746</v>
      </c>
      <c r="AA148" s="75">
        <v>0.28</v>
      </c>
      <c r="AB148" s="76">
        <v>0.47</v>
      </c>
      <c r="AC148" s="77">
        <v>0.28</v>
      </c>
      <c r="AD148" s="75">
        <v>2.25</v>
      </c>
      <c r="AE148" s="76">
        <v>1.9</v>
      </c>
      <c r="AF148" s="77">
        <v>-20.05</v>
      </c>
      <c r="AG148" s="86">
        <f>T148/((X148+W148)/2)</f>
        <v>-0.010207090328847</v>
      </c>
      <c r="AH148" s="86">
        <f t="shared" si="20"/>
        <v>0.00331722009901051</v>
      </c>
      <c r="AI148" s="87">
        <f t="shared" si="20"/>
        <v>-0.239068053147926</v>
      </c>
      <c r="AJ148" s="90"/>
      <c r="AK148" s="90"/>
      <c r="AL148" s="90"/>
      <c r="AM148" s="90"/>
      <c r="AN148" s="90"/>
      <c r="AO148" s="90"/>
      <c r="AP148" s="90"/>
      <c r="AQ148" s="96">
        <v>2108</v>
      </c>
      <c r="AR148" s="96">
        <v>2959</v>
      </c>
      <c r="AS148" s="96">
        <v>5090</v>
      </c>
      <c r="AT148" s="96">
        <v>6983</v>
      </c>
      <c r="AU148" s="97">
        <v>8053</v>
      </c>
    </row>
    <row r="149" ht="10.9" spans="1:47">
      <c r="A149" s="15" t="s">
        <v>801</v>
      </c>
      <c r="B149" s="2" t="s">
        <v>802</v>
      </c>
      <c r="C149" s="16" t="s">
        <v>803</v>
      </c>
      <c r="D149" s="1" t="s">
        <v>49</v>
      </c>
      <c r="E149" s="1" t="s">
        <v>59</v>
      </c>
      <c r="F149" s="28" t="s">
        <v>60</v>
      </c>
      <c r="G149" s="18" t="s">
        <v>209</v>
      </c>
      <c r="H149" s="19">
        <v>44245</v>
      </c>
      <c r="I149" s="39">
        <v>10000</v>
      </c>
      <c r="J149" s="40">
        <v>5</v>
      </c>
      <c r="K149" s="41">
        <v>1</v>
      </c>
      <c r="L149" s="42" t="s">
        <v>804</v>
      </c>
      <c r="M149" s="43"/>
      <c r="N149" s="44"/>
      <c r="O149" s="44"/>
      <c r="P149" s="44"/>
      <c r="Q149" s="44"/>
      <c r="R149" s="44"/>
      <c r="S149" s="42"/>
      <c r="T149" s="70" t="s">
        <v>75</v>
      </c>
      <c r="U149" s="65">
        <v>2.195</v>
      </c>
      <c r="V149" s="66">
        <v>5.799</v>
      </c>
      <c r="W149" s="68" t="s">
        <v>75</v>
      </c>
      <c r="X149" s="71" t="s">
        <v>75</v>
      </c>
      <c r="Y149" s="65">
        <v>99.217</v>
      </c>
      <c r="Z149" s="66">
        <v>1143.233</v>
      </c>
      <c r="AA149" s="70" t="s">
        <v>75</v>
      </c>
      <c r="AB149" s="76">
        <v>5.83</v>
      </c>
      <c r="AC149" s="77">
        <v>1.87</v>
      </c>
      <c r="AD149" s="70" t="s">
        <v>75</v>
      </c>
      <c r="AE149" s="76">
        <v>12.29</v>
      </c>
      <c r="AF149" s="77">
        <v>1.57</v>
      </c>
      <c r="AG149" s="86" t="s">
        <v>75</v>
      </c>
      <c r="AH149" s="86" t="s">
        <v>75</v>
      </c>
      <c r="AI149" s="87">
        <f>V149/((Z149+Y149)/2)</f>
        <v>0.00933478208378607</v>
      </c>
      <c r="AJ149" s="90"/>
      <c r="AK149" s="90"/>
      <c r="AL149" s="90"/>
      <c r="AM149" s="90"/>
      <c r="AN149" s="90"/>
      <c r="AO149" s="90"/>
      <c r="AP149" s="90"/>
      <c r="AQ149" s="90"/>
      <c r="AR149" s="90"/>
      <c r="AS149" s="90"/>
      <c r="AT149" s="90"/>
      <c r="AU149" s="95"/>
    </row>
    <row r="150" ht="10.9" spans="1:47">
      <c r="A150" s="15" t="s">
        <v>805</v>
      </c>
      <c r="B150" s="2" t="s">
        <v>806</v>
      </c>
      <c r="C150" s="16" t="s">
        <v>807</v>
      </c>
      <c r="D150" s="1" t="s">
        <v>49</v>
      </c>
      <c r="E150" s="1" t="s">
        <v>59</v>
      </c>
      <c r="F150" s="28" t="s">
        <v>60</v>
      </c>
      <c r="G150" s="2" t="s">
        <v>94</v>
      </c>
      <c r="H150" s="19">
        <v>40751</v>
      </c>
      <c r="I150" s="39">
        <v>10000</v>
      </c>
      <c r="J150" s="40">
        <v>10</v>
      </c>
      <c r="K150" s="41">
        <v>1</v>
      </c>
      <c r="L150" s="42" t="s">
        <v>808</v>
      </c>
      <c r="M150" s="43"/>
      <c r="N150" s="44"/>
      <c r="O150" s="44"/>
      <c r="P150" s="44"/>
      <c r="Q150" s="44"/>
      <c r="R150" s="44" t="s">
        <v>54</v>
      </c>
      <c r="S150" s="42" t="s">
        <v>809</v>
      </c>
      <c r="T150" s="64">
        <v>-55.005</v>
      </c>
      <c r="U150" s="65">
        <v>130.751</v>
      </c>
      <c r="V150" s="66">
        <v>64.167</v>
      </c>
      <c r="W150" s="67">
        <v>378.26</v>
      </c>
      <c r="X150" s="65">
        <v>447.436</v>
      </c>
      <c r="Y150" s="65">
        <v>593.181</v>
      </c>
      <c r="Z150" s="66">
        <v>712.899</v>
      </c>
      <c r="AA150" s="75">
        <v>0.79</v>
      </c>
      <c r="AB150" s="76">
        <v>1.47</v>
      </c>
      <c r="AC150" s="77">
        <v>1.94</v>
      </c>
      <c r="AD150" s="75">
        <v>6.26</v>
      </c>
      <c r="AE150" s="76">
        <v>26.76</v>
      </c>
      <c r="AF150" s="77">
        <v>31.27</v>
      </c>
      <c r="AG150" s="86">
        <f>T150/((X150+W150)/2)</f>
        <v>-0.133233054296012</v>
      </c>
      <c r="AH150" s="86">
        <f>U150/((Y150+X150)/2)</f>
        <v>0.251295145091806</v>
      </c>
      <c r="AI150" s="87">
        <f>V150/((Z150+Y150)/2)</f>
        <v>0.0982589121646454</v>
      </c>
      <c r="AJ150" s="90"/>
      <c r="AK150" s="90"/>
      <c r="AL150" s="90"/>
      <c r="AM150" s="90"/>
      <c r="AN150" s="90"/>
      <c r="AO150" s="90"/>
      <c r="AP150" s="90"/>
      <c r="AQ150" s="96">
        <v>14972</v>
      </c>
      <c r="AR150" s="96">
        <v>21055</v>
      </c>
      <c r="AS150" s="96">
        <v>25447</v>
      </c>
      <c r="AT150" s="96">
        <v>29964</v>
      </c>
      <c r="AU150" s="97">
        <v>33827</v>
      </c>
    </row>
    <row r="151" ht="10.9" spans="1:47">
      <c r="A151" s="22" t="s">
        <v>810</v>
      </c>
      <c r="B151" s="23" t="s">
        <v>811</v>
      </c>
      <c r="C151" s="16" t="s">
        <v>812</v>
      </c>
      <c r="D151" s="1" t="s">
        <v>49</v>
      </c>
      <c r="E151" s="1" t="s">
        <v>59</v>
      </c>
      <c r="F151" s="28" t="s">
        <v>60</v>
      </c>
      <c r="G151" s="24" t="s">
        <v>154</v>
      </c>
      <c r="H151" s="25">
        <v>37448</v>
      </c>
      <c r="I151" s="39">
        <v>10000</v>
      </c>
      <c r="J151" s="40">
        <v>13</v>
      </c>
      <c r="K151" s="45">
        <v>1</v>
      </c>
      <c r="L151" s="46" t="s">
        <v>813</v>
      </c>
      <c r="M151" s="47"/>
      <c r="N151" s="48"/>
      <c r="O151" s="48"/>
      <c r="P151" s="44"/>
      <c r="Q151" s="44"/>
      <c r="R151" s="44"/>
      <c r="S151" s="42"/>
      <c r="T151" s="64">
        <v>-41.806</v>
      </c>
      <c r="U151" s="65">
        <v>19.051</v>
      </c>
      <c r="V151" s="66">
        <v>53.804</v>
      </c>
      <c r="W151" s="67">
        <v>454.754</v>
      </c>
      <c r="X151" s="65">
        <v>501.678</v>
      </c>
      <c r="Y151" s="65">
        <v>714.011</v>
      </c>
      <c r="Z151" s="66">
        <v>760.097</v>
      </c>
      <c r="AA151" s="75">
        <v>0.9</v>
      </c>
      <c r="AB151" s="76">
        <v>0.99</v>
      </c>
      <c r="AC151" s="77">
        <v>1.1</v>
      </c>
      <c r="AD151" s="75">
        <v>-0.81</v>
      </c>
      <c r="AE151" s="76">
        <v>2.1</v>
      </c>
      <c r="AF151" s="77">
        <v>9.05</v>
      </c>
      <c r="AG151" s="86">
        <f>T151/((X151+W151)/2)</f>
        <v>-0.0874207471100925</v>
      </c>
      <c r="AH151" s="86">
        <f>U151/((Y151+X151)/2)</f>
        <v>0.0313418974754234</v>
      </c>
      <c r="AI151" s="87">
        <f>V151/((Z151+Y151)/2)</f>
        <v>0.0729987219389624</v>
      </c>
      <c r="AJ151" s="90"/>
      <c r="AK151" s="90"/>
      <c r="AL151" s="90"/>
      <c r="AM151" s="90"/>
      <c r="AN151" s="90"/>
      <c r="AO151" s="90"/>
      <c r="AP151" s="90"/>
      <c r="AQ151" s="90"/>
      <c r="AR151" s="90"/>
      <c r="AS151" s="90"/>
      <c r="AT151" s="90"/>
      <c r="AU151" s="95"/>
    </row>
    <row r="152" ht="10.9" spans="1:47">
      <c r="A152" s="22" t="s">
        <v>814</v>
      </c>
      <c r="B152" s="21" t="s">
        <v>815</v>
      </c>
      <c r="C152" s="16" t="s">
        <v>816</v>
      </c>
      <c r="D152" s="1" t="s">
        <v>79</v>
      </c>
      <c r="E152" s="1" t="s">
        <v>50</v>
      </c>
      <c r="F152" s="28" t="s">
        <v>51</v>
      </c>
      <c r="G152" s="24" t="s">
        <v>135</v>
      </c>
      <c r="H152" s="25">
        <v>30716</v>
      </c>
      <c r="I152" s="39">
        <v>37817599</v>
      </c>
      <c r="J152" s="40">
        <v>963</v>
      </c>
      <c r="K152" s="45">
        <v>1</v>
      </c>
      <c r="L152" s="46" t="s">
        <v>817</v>
      </c>
      <c r="M152" s="47"/>
      <c r="N152" s="48" t="s">
        <v>54</v>
      </c>
      <c r="O152" s="48"/>
      <c r="P152" s="44"/>
      <c r="Q152" s="44"/>
      <c r="R152" s="44"/>
      <c r="S152" s="42" t="s">
        <v>818</v>
      </c>
      <c r="T152" s="64">
        <v>-22974.997</v>
      </c>
      <c r="U152" s="65">
        <v>-14293.967</v>
      </c>
      <c r="V152" s="66">
        <v>1426.372</v>
      </c>
      <c r="W152" s="67">
        <v>85458.527</v>
      </c>
      <c r="X152" s="65">
        <v>67561.985</v>
      </c>
      <c r="Y152" s="65">
        <v>101106.825</v>
      </c>
      <c r="Z152" s="66">
        <v>110314.261</v>
      </c>
      <c r="AA152" s="75">
        <v>0.62</v>
      </c>
      <c r="AB152" s="76">
        <v>1.03</v>
      </c>
      <c r="AC152" s="77">
        <v>0.92</v>
      </c>
      <c r="AD152" s="75">
        <v>19.89</v>
      </c>
      <c r="AE152" s="76">
        <v>38.71</v>
      </c>
      <c r="AF152" s="77">
        <v>36.78</v>
      </c>
      <c r="AG152" s="86">
        <f t="shared" ref="AG152:AI156" si="21">T152/((X152+W152)/2)</f>
        <v>-0.300286500152346</v>
      </c>
      <c r="AH152" s="86">
        <f t="shared" si="21"/>
        <v>-0.169491526026655</v>
      </c>
      <c r="AI152" s="87">
        <f t="shared" si="21"/>
        <v>0.0134931858215883</v>
      </c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5"/>
    </row>
    <row r="153" ht="10.9" spans="1:47">
      <c r="A153" s="15" t="s">
        <v>819</v>
      </c>
      <c r="B153" s="2" t="s">
        <v>820</v>
      </c>
      <c r="C153" s="16" t="s">
        <v>821</v>
      </c>
      <c r="D153" s="1" t="s">
        <v>49</v>
      </c>
      <c r="E153" s="1" t="s">
        <v>822</v>
      </c>
      <c r="F153" s="28" t="s">
        <v>823</v>
      </c>
      <c r="G153" s="18" t="s">
        <v>94</v>
      </c>
      <c r="H153" s="19">
        <v>41309</v>
      </c>
      <c r="I153" s="39">
        <v>340335</v>
      </c>
      <c r="J153" s="40">
        <v>26</v>
      </c>
      <c r="K153" s="41">
        <v>2</v>
      </c>
      <c r="L153" s="42" t="s">
        <v>824</v>
      </c>
      <c r="M153" s="43"/>
      <c r="N153" s="44"/>
      <c r="O153" s="44"/>
      <c r="P153" s="44"/>
      <c r="Q153" s="44"/>
      <c r="R153" s="44"/>
      <c r="S153" s="42"/>
      <c r="T153" s="64">
        <v>16.571</v>
      </c>
      <c r="U153" s="65">
        <v>142.053</v>
      </c>
      <c r="V153" s="66">
        <v>-446.21</v>
      </c>
      <c r="W153" s="67">
        <v>1563.469</v>
      </c>
      <c r="X153" s="65">
        <v>1440.261</v>
      </c>
      <c r="Y153" s="65">
        <v>1657.662</v>
      </c>
      <c r="Z153" s="66">
        <v>577.659</v>
      </c>
      <c r="AA153" s="75">
        <v>3.47</v>
      </c>
      <c r="AB153" s="76">
        <v>4.02</v>
      </c>
      <c r="AC153" s="77">
        <v>0.22</v>
      </c>
      <c r="AD153" s="75">
        <v>74.07</v>
      </c>
      <c r="AE153" s="76">
        <v>72.92</v>
      </c>
      <c r="AF153" s="77">
        <v>58.92</v>
      </c>
      <c r="AG153" s="86">
        <f t="shared" si="21"/>
        <v>0.0110336148721756</v>
      </c>
      <c r="AH153" s="86">
        <f t="shared" si="21"/>
        <v>0.0917085414969965</v>
      </c>
      <c r="AI153" s="87">
        <f t="shared" si="21"/>
        <v>-0.399235724980886</v>
      </c>
      <c r="AJ153" s="90"/>
      <c r="AK153" s="89">
        <v>106153</v>
      </c>
      <c r="AL153" s="89">
        <v>168338</v>
      </c>
      <c r="AM153" s="89">
        <v>192349</v>
      </c>
      <c r="AN153" s="89">
        <v>208550</v>
      </c>
      <c r="AO153" s="89">
        <v>216530</v>
      </c>
      <c r="AP153" s="90"/>
      <c r="AQ153" s="90"/>
      <c r="AR153" s="90"/>
      <c r="AS153" s="90"/>
      <c r="AT153" s="96">
        <v>23637</v>
      </c>
      <c r="AU153" s="97">
        <v>27672</v>
      </c>
    </row>
    <row r="154" ht="10.9" spans="1:47">
      <c r="A154" s="15" t="s">
        <v>825</v>
      </c>
      <c r="B154" s="2" t="s">
        <v>826</v>
      </c>
      <c r="C154" s="16" t="s">
        <v>827</v>
      </c>
      <c r="D154" s="1" t="s">
        <v>49</v>
      </c>
      <c r="E154" s="1" t="s">
        <v>59</v>
      </c>
      <c r="F154" s="28" t="s">
        <v>60</v>
      </c>
      <c r="G154" s="2" t="s">
        <v>94</v>
      </c>
      <c r="H154" s="19">
        <v>41337</v>
      </c>
      <c r="I154" s="39">
        <v>100000</v>
      </c>
      <c r="J154" s="40">
        <v>62</v>
      </c>
      <c r="K154" s="41">
        <v>1</v>
      </c>
      <c r="L154" s="42" t="s">
        <v>828</v>
      </c>
      <c r="M154" s="43"/>
      <c r="N154" s="44"/>
      <c r="O154" s="44"/>
      <c r="P154" s="44"/>
      <c r="Q154" s="44"/>
      <c r="R154" s="44"/>
      <c r="S154" s="42"/>
      <c r="T154" s="64">
        <v>-321.964</v>
      </c>
      <c r="U154" s="65">
        <v>144.402</v>
      </c>
      <c r="V154" s="66">
        <v>64.506</v>
      </c>
      <c r="W154" s="67">
        <v>2303.188</v>
      </c>
      <c r="X154" s="65">
        <v>3720.546</v>
      </c>
      <c r="Y154" s="65">
        <v>3691.604</v>
      </c>
      <c r="Z154" s="66">
        <v>4509.85</v>
      </c>
      <c r="AA154" s="75">
        <v>0.66</v>
      </c>
      <c r="AB154" s="76">
        <v>0.55</v>
      </c>
      <c r="AC154" s="77">
        <v>0.49</v>
      </c>
      <c r="AD154" s="75">
        <v>15.89</v>
      </c>
      <c r="AE154" s="76">
        <v>19.92</v>
      </c>
      <c r="AF154" s="77">
        <v>17.74</v>
      </c>
      <c r="AG154" s="86">
        <f t="shared" si="21"/>
        <v>-0.106898478584878</v>
      </c>
      <c r="AH154" s="86">
        <f t="shared" si="21"/>
        <v>0.0389635935592237</v>
      </c>
      <c r="AI154" s="87">
        <f t="shared" si="21"/>
        <v>0.0157303814665058</v>
      </c>
      <c r="AJ154" s="90"/>
      <c r="AK154" s="90"/>
      <c r="AL154" s="90"/>
      <c r="AM154" s="90"/>
      <c r="AN154" s="90"/>
      <c r="AO154" s="90"/>
      <c r="AP154" s="90"/>
      <c r="AQ154" s="96">
        <v>7337</v>
      </c>
      <c r="AR154" s="96">
        <v>12100</v>
      </c>
      <c r="AS154" s="96">
        <v>16631</v>
      </c>
      <c r="AT154" s="96">
        <v>20838</v>
      </c>
      <c r="AU154" s="97">
        <v>24872</v>
      </c>
    </row>
    <row r="155" ht="10.9" spans="1:47">
      <c r="A155" s="15" t="s">
        <v>829</v>
      </c>
      <c r="B155" s="2" t="s">
        <v>830</v>
      </c>
      <c r="C155" s="16" t="s">
        <v>831</v>
      </c>
      <c r="D155" s="1" t="s">
        <v>49</v>
      </c>
      <c r="E155" s="1" t="s">
        <v>59</v>
      </c>
      <c r="F155" s="28" t="s">
        <v>60</v>
      </c>
      <c r="G155" s="18" t="s">
        <v>120</v>
      </c>
      <c r="H155" s="19">
        <v>35907</v>
      </c>
      <c r="I155" s="39">
        <v>51646</v>
      </c>
      <c r="J155" s="40">
        <v>7</v>
      </c>
      <c r="K155" s="41">
        <v>1</v>
      </c>
      <c r="L155" s="42" t="s">
        <v>832</v>
      </c>
      <c r="M155" s="43"/>
      <c r="N155" s="44"/>
      <c r="O155" s="44"/>
      <c r="P155" s="44"/>
      <c r="Q155" s="44"/>
      <c r="R155" s="44"/>
      <c r="S155" s="42"/>
      <c r="T155" s="64">
        <v>4.243</v>
      </c>
      <c r="U155" s="65">
        <v>103.333</v>
      </c>
      <c r="V155" s="66">
        <v>119.298</v>
      </c>
      <c r="W155" s="67">
        <v>284.944</v>
      </c>
      <c r="X155" s="65">
        <v>243.311</v>
      </c>
      <c r="Y155" s="65">
        <v>393.619</v>
      </c>
      <c r="Z155" s="66">
        <v>475.222</v>
      </c>
      <c r="AA155" s="75">
        <v>3.45</v>
      </c>
      <c r="AB155" s="76">
        <v>3.68</v>
      </c>
      <c r="AC155" s="77">
        <v>2.74</v>
      </c>
      <c r="AD155" s="75">
        <v>57.76</v>
      </c>
      <c r="AE155" s="76">
        <v>61.96</v>
      </c>
      <c r="AF155" s="77">
        <v>60.43</v>
      </c>
      <c r="AG155" s="86">
        <f t="shared" si="21"/>
        <v>0.0160642114130486</v>
      </c>
      <c r="AH155" s="86">
        <f t="shared" si="21"/>
        <v>0.324472076994332</v>
      </c>
      <c r="AI155" s="87">
        <f t="shared" si="21"/>
        <v>0.274614112363482</v>
      </c>
      <c r="AJ155" s="90"/>
      <c r="AK155" s="90"/>
      <c r="AL155" s="90"/>
      <c r="AM155" s="90"/>
      <c r="AN155" s="90"/>
      <c r="AO155" s="90"/>
      <c r="AP155" s="90"/>
      <c r="AQ155" s="90"/>
      <c r="AR155" s="90"/>
      <c r="AS155" s="96">
        <v>2984</v>
      </c>
      <c r="AT155" s="96">
        <v>3303</v>
      </c>
      <c r="AU155" s="97">
        <v>3590</v>
      </c>
    </row>
    <row r="156" ht="10.9" spans="1:47">
      <c r="A156" s="15" t="s">
        <v>833</v>
      </c>
      <c r="B156" s="21" t="s">
        <v>834</v>
      </c>
      <c r="C156" s="16" t="s">
        <v>835</v>
      </c>
      <c r="D156" s="1" t="s">
        <v>79</v>
      </c>
      <c r="E156" s="1" t="s">
        <v>50</v>
      </c>
      <c r="F156" s="28" t="s">
        <v>51</v>
      </c>
      <c r="G156" s="2" t="s">
        <v>94</v>
      </c>
      <c r="H156" s="19">
        <v>36579</v>
      </c>
      <c r="I156" s="39">
        <v>20552250</v>
      </c>
      <c r="J156" s="40">
        <v>156</v>
      </c>
      <c r="K156" s="41">
        <v>1</v>
      </c>
      <c r="L156" s="42" t="s">
        <v>836</v>
      </c>
      <c r="M156" s="43"/>
      <c r="N156" s="44" t="s">
        <v>54</v>
      </c>
      <c r="O156" s="44"/>
      <c r="P156" s="44"/>
      <c r="Q156" s="44"/>
      <c r="R156" s="44"/>
      <c r="S156" s="42" t="s">
        <v>837</v>
      </c>
      <c r="T156" s="64">
        <v>-2689.633</v>
      </c>
      <c r="U156" s="65">
        <v>-498.528</v>
      </c>
      <c r="V156" s="66">
        <v>3584.595</v>
      </c>
      <c r="W156" s="67">
        <v>55904.895</v>
      </c>
      <c r="X156" s="65">
        <v>56431.373</v>
      </c>
      <c r="Y156" s="65">
        <v>83134.905</v>
      </c>
      <c r="Z156" s="66">
        <v>88458.059</v>
      </c>
      <c r="AA156" s="75">
        <v>0.21</v>
      </c>
      <c r="AB156" s="76">
        <v>0.24</v>
      </c>
      <c r="AC156" s="77">
        <v>0.72</v>
      </c>
      <c r="AD156" s="75">
        <v>49.65</v>
      </c>
      <c r="AE156" s="76">
        <v>64.38</v>
      </c>
      <c r="AF156" s="77">
        <v>68.28</v>
      </c>
      <c r="AG156" s="86">
        <f t="shared" si="21"/>
        <v>-0.0478853899615038</v>
      </c>
      <c r="AH156" s="86">
        <f t="shared" si="21"/>
        <v>-0.00714396066362105</v>
      </c>
      <c r="AI156" s="87">
        <f t="shared" si="21"/>
        <v>0.0417802095894794</v>
      </c>
      <c r="AJ156" s="90"/>
      <c r="AK156" s="90"/>
      <c r="AL156" s="90"/>
      <c r="AM156" s="89">
        <v>3550</v>
      </c>
      <c r="AN156" s="89">
        <v>4149</v>
      </c>
      <c r="AO156" s="89">
        <v>4448</v>
      </c>
      <c r="AP156" s="90"/>
      <c r="AQ156" s="90"/>
      <c r="AR156" s="90"/>
      <c r="AS156" s="90"/>
      <c r="AT156" s="90"/>
      <c r="AU156" s="95"/>
    </row>
    <row r="157" ht="10.9" spans="1:47">
      <c r="A157" s="15" t="s">
        <v>838</v>
      </c>
      <c r="B157" s="2" t="s">
        <v>839</v>
      </c>
      <c r="C157" s="16" t="s">
        <v>840</v>
      </c>
      <c r="D157" s="1" t="s">
        <v>49</v>
      </c>
      <c r="E157" s="1" t="s">
        <v>50</v>
      </c>
      <c r="F157" s="28" t="s">
        <v>51</v>
      </c>
      <c r="G157" s="2" t="s">
        <v>94</v>
      </c>
      <c r="H157" s="19">
        <v>37182</v>
      </c>
      <c r="I157" s="39">
        <v>1300000</v>
      </c>
      <c r="J157" s="40">
        <v>69</v>
      </c>
      <c r="K157" s="41">
        <v>1</v>
      </c>
      <c r="L157" s="42" t="s">
        <v>841</v>
      </c>
      <c r="M157" s="43"/>
      <c r="N157" s="44" t="s">
        <v>54</v>
      </c>
      <c r="O157" s="44"/>
      <c r="P157" s="44"/>
      <c r="Q157" s="44"/>
      <c r="R157" s="44"/>
      <c r="S157" s="42" t="s">
        <v>842</v>
      </c>
      <c r="T157" s="64">
        <v>-1888.35</v>
      </c>
      <c r="U157" s="65">
        <v>-1010.613</v>
      </c>
      <c r="V157" s="66">
        <v>-1665.258</v>
      </c>
      <c r="W157" s="67">
        <v>9658.052</v>
      </c>
      <c r="X157" s="65">
        <v>7144.874</v>
      </c>
      <c r="Y157" s="65">
        <v>6569.523</v>
      </c>
      <c r="Z157" s="66">
        <v>8684.745</v>
      </c>
      <c r="AA157" s="75">
        <v>1.61</v>
      </c>
      <c r="AB157" s="76">
        <v>1.06</v>
      </c>
      <c r="AC157" s="77">
        <v>0.64</v>
      </c>
      <c r="AD157" s="75">
        <v>72.8</v>
      </c>
      <c r="AE157" s="76">
        <v>63.79</v>
      </c>
      <c r="AF157" s="77">
        <v>63.62</v>
      </c>
      <c r="AG157" s="86">
        <f t="shared" ref="AG157:AI162" si="22">T157/((X157+W157)/2)</f>
        <v>-0.224764424957891</v>
      </c>
      <c r="AH157" s="86">
        <f t="shared" si="22"/>
        <v>-0.147379866573791</v>
      </c>
      <c r="AI157" s="87">
        <f t="shared" si="22"/>
        <v>-0.218333387088781</v>
      </c>
      <c r="AJ157" s="90"/>
      <c r="AK157" s="90"/>
      <c r="AL157" s="90"/>
      <c r="AM157" s="90"/>
      <c r="AN157" s="90"/>
      <c r="AO157" s="90"/>
      <c r="AP157" s="90"/>
      <c r="AQ157" s="96">
        <v>3975</v>
      </c>
      <c r="AR157" s="96">
        <v>7640</v>
      </c>
      <c r="AS157" s="96">
        <v>9007</v>
      </c>
      <c r="AT157" s="96">
        <v>9636</v>
      </c>
      <c r="AU157" s="97">
        <v>10716</v>
      </c>
    </row>
    <row r="158" ht="10.9" spans="1:47">
      <c r="A158" s="22" t="s">
        <v>843</v>
      </c>
      <c r="B158" s="21" t="s">
        <v>844</v>
      </c>
      <c r="C158" s="16" t="s">
        <v>845</v>
      </c>
      <c r="D158" s="1" t="s">
        <v>49</v>
      </c>
      <c r="E158" s="1" t="s">
        <v>347</v>
      </c>
      <c r="F158" s="28" t="s">
        <v>348</v>
      </c>
      <c r="G158" s="24" t="s">
        <v>135</v>
      </c>
      <c r="H158" s="25">
        <v>41338</v>
      </c>
      <c r="I158" s="39">
        <v>10000</v>
      </c>
      <c r="J158" s="40">
        <v>26</v>
      </c>
      <c r="K158" s="45">
        <v>1</v>
      </c>
      <c r="L158" s="46" t="s">
        <v>846</v>
      </c>
      <c r="M158" s="47"/>
      <c r="N158" s="48"/>
      <c r="O158" s="48"/>
      <c r="P158" s="44"/>
      <c r="Q158" s="44" t="s">
        <v>54</v>
      </c>
      <c r="R158" s="44"/>
      <c r="S158" s="42" t="s">
        <v>847</v>
      </c>
      <c r="T158" s="64">
        <v>-371.943</v>
      </c>
      <c r="U158" s="65">
        <v>97.991</v>
      </c>
      <c r="V158" s="66">
        <v>33.775</v>
      </c>
      <c r="W158" s="67">
        <v>1572.775</v>
      </c>
      <c r="X158" s="65">
        <v>2766.38</v>
      </c>
      <c r="Y158" s="65">
        <v>2824.477</v>
      </c>
      <c r="Z158" s="66">
        <v>2802.895</v>
      </c>
      <c r="AA158" s="75">
        <v>0.23</v>
      </c>
      <c r="AB158" s="76">
        <v>0.44</v>
      </c>
      <c r="AC158" s="77">
        <v>0.31</v>
      </c>
      <c r="AD158" s="75">
        <v>36.31</v>
      </c>
      <c r="AE158" s="76">
        <v>39.03</v>
      </c>
      <c r="AF158" s="77">
        <v>40.53</v>
      </c>
      <c r="AG158" s="86">
        <f t="shared" si="22"/>
        <v>-0.1714356827539</v>
      </c>
      <c r="AH158" s="86">
        <f t="shared" si="22"/>
        <v>0.035054017657758</v>
      </c>
      <c r="AI158" s="87">
        <f t="shared" si="22"/>
        <v>0.0120038270084153</v>
      </c>
      <c r="AJ158" s="90"/>
      <c r="AK158" s="89">
        <v>72728</v>
      </c>
      <c r="AL158" s="89">
        <v>79988</v>
      </c>
      <c r="AM158" s="89">
        <v>89807</v>
      </c>
      <c r="AN158" s="89">
        <v>106101</v>
      </c>
      <c r="AO158" s="89">
        <v>111371</v>
      </c>
      <c r="AP158" s="90"/>
      <c r="AQ158" s="96">
        <v>72728</v>
      </c>
      <c r="AR158" s="96">
        <v>79988</v>
      </c>
      <c r="AS158" s="96">
        <v>89807</v>
      </c>
      <c r="AT158" s="96">
        <v>106101</v>
      </c>
      <c r="AU158" s="97">
        <v>111371</v>
      </c>
    </row>
    <row r="159" ht="10.9" spans="1:47">
      <c r="A159" s="22" t="s">
        <v>848</v>
      </c>
      <c r="B159" s="23" t="s">
        <v>849</v>
      </c>
      <c r="C159" s="16" t="s">
        <v>850</v>
      </c>
      <c r="D159" s="1" t="s">
        <v>49</v>
      </c>
      <c r="E159" s="1" t="s">
        <v>59</v>
      </c>
      <c r="F159" s="28" t="s">
        <v>60</v>
      </c>
      <c r="G159" s="24" t="s">
        <v>135</v>
      </c>
      <c r="H159" s="25">
        <v>41368</v>
      </c>
      <c r="I159" s="39">
        <v>10000</v>
      </c>
      <c r="J159" s="40">
        <v>9</v>
      </c>
      <c r="K159" s="45">
        <v>1</v>
      </c>
      <c r="L159" s="46" t="s">
        <v>851</v>
      </c>
      <c r="M159" s="47"/>
      <c r="N159" s="48"/>
      <c r="O159" s="48"/>
      <c r="P159" s="44"/>
      <c r="Q159" s="44"/>
      <c r="R159" s="44" t="s">
        <v>54</v>
      </c>
      <c r="S159" s="42" t="s">
        <v>852</v>
      </c>
      <c r="T159" s="64">
        <v>-2.179</v>
      </c>
      <c r="U159" s="65">
        <v>-25.216</v>
      </c>
      <c r="V159" s="66">
        <v>-46.748</v>
      </c>
      <c r="W159" s="67">
        <v>450.446</v>
      </c>
      <c r="X159" s="65">
        <v>372.754</v>
      </c>
      <c r="Y159" s="65">
        <v>528.056</v>
      </c>
      <c r="Z159" s="66">
        <v>774.581</v>
      </c>
      <c r="AA159" s="75">
        <v>0.82</v>
      </c>
      <c r="AB159" s="76">
        <v>0.77</v>
      </c>
      <c r="AC159" s="77">
        <v>0.74</v>
      </c>
      <c r="AD159" s="75">
        <v>41.58</v>
      </c>
      <c r="AE159" s="76">
        <v>24.58</v>
      </c>
      <c r="AF159" s="77">
        <v>10.72</v>
      </c>
      <c r="AG159" s="86">
        <f t="shared" si="22"/>
        <v>-0.00529397473275024</v>
      </c>
      <c r="AH159" s="86">
        <f t="shared" si="22"/>
        <v>-0.0559851689035424</v>
      </c>
      <c r="AI159" s="87">
        <f t="shared" si="22"/>
        <v>-0.0717744083731692</v>
      </c>
      <c r="AJ159" s="90"/>
      <c r="AK159" s="90"/>
      <c r="AL159" s="90"/>
      <c r="AM159" s="90"/>
      <c r="AN159" s="90"/>
      <c r="AO159" s="90"/>
      <c r="AP159" s="96">
        <v>1443</v>
      </c>
      <c r="AQ159" s="96">
        <v>1912</v>
      </c>
      <c r="AR159" s="90"/>
      <c r="AS159" s="90"/>
      <c r="AT159" s="90"/>
      <c r="AU159" s="95"/>
    </row>
    <row r="160" ht="10.9" spans="1:47">
      <c r="A160" s="15" t="s">
        <v>853</v>
      </c>
      <c r="B160" s="2" t="s">
        <v>854</v>
      </c>
      <c r="C160" s="16" t="s">
        <v>855</v>
      </c>
      <c r="D160" s="1" t="s">
        <v>49</v>
      </c>
      <c r="E160" s="1" t="s">
        <v>59</v>
      </c>
      <c r="F160" s="28" t="s">
        <v>60</v>
      </c>
      <c r="G160" s="18" t="s">
        <v>94</v>
      </c>
      <c r="H160" s="19">
        <v>42377</v>
      </c>
      <c r="I160" s="39">
        <v>2500</v>
      </c>
      <c r="J160" s="40">
        <v>8</v>
      </c>
      <c r="K160" s="41">
        <v>2</v>
      </c>
      <c r="L160" s="42" t="s">
        <v>856</v>
      </c>
      <c r="M160" s="43"/>
      <c r="N160" s="44"/>
      <c r="O160" s="44"/>
      <c r="P160" s="44"/>
      <c r="Q160" s="44"/>
      <c r="R160" s="44"/>
      <c r="S160" s="42"/>
      <c r="T160" s="64">
        <v>33.467</v>
      </c>
      <c r="U160" s="65">
        <v>129.312</v>
      </c>
      <c r="V160" s="66">
        <v>153.651</v>
      </c>
      <c r="W160" s="67">
        <v>367.096</v>
      </c>
      <c r="X160" s="65">
        <v>345.801</v>
      </c>
      <c r="Y160" s="65">
        <v>468.739</v>
      </c>
      <c r="Z160" s="66">
        <v>651.538</v>
      </c>
      <c r="AA160" s="75">
        <v>1.02</v>
      </c>
      <c r="AB160" s="76">
        <v>1.5</v>
      </c>
      <c r="AC160" s="77">
        <v>1.1</v>
      </c>
      <c r="AD160" s="75">
        <v>45.59</v>
      </c>
      <c r="AE160" s="76">
        <v>56.95</v>
      </c>
      <c r="AF160" s="77">
        <v>64.56</v>
      </c>
      <c r="AG160" s="86">
        <f t="shared" si="22"/>
        <v>0.0938901412125454</v>
      </c>
      <c r="AH160" s="86">
        <f t="shared" si="22"/>
        <v>0.317509269035284</v>
      </c>
      <c r="AI160" s="87">
        <f t="shared" si="22"/>
        <v>0.274308943234575</v>
      </c>
      <c r="AJ160" s="90"/>
      <c r="AK160" s="90"/>
      <c r="AL160" s="89">
        <v>6563</v>
      </c>
      <c r="AM160" s="89">
        <v>10471</v>
      </c>
      <c r="AN160" s="89">
        <v>13293</v>
      </c>
      <c r="AO160" s="89">
        <v>15392</v>
      </c>
      <c r="AP160" s="90"/>
      <c r="AQ160" s="90"/>
      <c r="AR160" s="96">
        <v>6563</v>
      </c>
      <c r="AS160" s="96">
        <v>10471</v>
      </c>
      <c r="AT160" s="96">
        <v>13293</v>
      </c>
      <c r="AU160" s="97">
        <v>15392</v>
      </c>
    </row>
    <row r="161" ht="10.9" spans="1:47">
      <c r="A161" s="15" t="s">
        <v>857</v>
      </c>
      <c r="B161" s="2" t="s">
        <v>858</v>
      </c>
      <c r="C161" s="16" t="s">
        <v>859</v>
      </c>
      <c r="D161" s="1" t="s">
        <v>49</v>
      </c>
      <c r="E161" s="1" t="s">
        <v>59</v>
      </c>
      <c r="F161" s="28" t="s">
        <v>60</v>
      </c>
      <c r="G161" s="18" t="s">
        <v>407</v>
      </c>
      <c r="H161" s="19">
        <v>43754</v>
      </c>
      <c r="I161" s="39">
        <v>23500</v>
      </c>
      <c r="J161" s="40">
        <v>22</v>
      </c>
      <c r="K161" s="41">
        <v>1</v>
      </c>
      <c r="L161" s="42" t="s">
        <v>860</v>
      </c>
      <c r="M161" s="43"/>
      <c r="N161" s="44"/>
      <c r="O161" s="44"/>
      <c r="P161" s="44"/>
      <c r="Q161" s="44"/>
      <c r="R161" s="44" t="s">
        <v>54</v>
      </c>
      <c r="S161" s="124" t="s">
        <v>861</v>
      </c>
      <c r="T161" s="64">
        <v>-44.104</v>
      </c>
      <c r="U161" s="65">
        <v>57.028</v>
      </c>
      <c r="V161" s="66">
        <v>-10.489</v>
      </c>
      <c r="W161" s="67">
        <v>65.77</v>
      </c>
      <c r="X161" s="65">
        <v>329.975</v>
      </c>
      <c r="Y161" s="65">
        <v>342.798</v>
      </c>
      <c r="Z161" s="66">
        <v>357.99</v>
      </c>
      <c r="AA161" s="75">
        <v>0.53</v>
      </c>
      <c r="AB161" s="76">
        <v>0.69</v>
      </c>
      <c r="AC161" s="77">
        <v>0.53</v>
      </c>
      <c r="AD161" s="75">
        <v>-12.36</v>
      </c>
      <c r="AE161" s="76">
        <v>20.49</v>
      </c>
      <c r="AF161" s="77">
        <v>16.7</v>
      </c>
      <c r="AG161" s="86">
        <f t="shared" si="22"/>
        <v>-0.22289100304489</v>
      </c>
      <c r="AH161" s="86">
        <f t="shared" si="22"/>
        <v>0.169531179164443</v>
      </c>
      <c r="AI161" s="87">
        <f t="shared" si="22"/>
        <v>-0.0299348733140408</v>
      </c>
      <c r="AJ161" s="90"/>
      <c r="AK161" s="90"/>
      <c r="AL161" s="90"/>
      <c r="AM161" s="90"/>
      <c r="AN161" s="90"/>
      <c r="AO161" s="90"/>
      <c r="AP161" s="96">
        <v>7707</v>
      </c>
      <c r="AQ161" s="96">
        <v>9054</v>
      </c>
      <c r="AR161" s="96">
        <v>10874</v>
      </c>
      <c r="AS161" s="96">
        <v>14969</v>
      </c>
      <c r="AT161" s="90"/>
      <c r="AU161" s="95"/>
    </row>
    <row r="162" ht="22.8" customHeight="1" spans="1:47">
      <c r="A162" s="22" t="s">
        <v>862</v>
      </c>
      <c r="B162" s="23" t="s">
        <v>863</v>
      </c>
      <c r="C162" s="16" t="s">
        <v>864</v>
      </c>
      <c r="D162" s="1" t="s">
        <v>49</v>
      </c>
      <c r="E162" s="1" t="s">
        <v>347</v>
      </c>
      <c r="F162" s="28" t="s">
        <v>348</v>
      </c>
      <c r="G162" s="24" t="s">
        <v>135</v>
      </c>
      <c r="H162" s="25">
        <v>41550</v>
      </c>
      <c r="I162" s="39">
        <v>102500</v>
      </c>
      <c r="J162" s="40">
        <v>20</v>
      </c>
      <c r="K162" s="45">
        <v>1</v>
      </c>
      <c r="L162" s="46" t="s">
        <v>865</v>
      </c>
      <c r="M162" s="47"/>
      <c r="N162" s="48"/>
      <c r="O162" s="48"/>
      <c r="P162" s="44"/>
      <c r="Q162" s="44" t="s">
        <v>54</v>
      </c>
      <c r="R162" s="44" t="s">
        <v>54</v>
      </c>
      <c r="S162" s="63" t="s">
        <v>866</v>
      </c>
      <c r="T162" s="64">
        <v>109.896</v>
      </c>
      <c r="U162" s="65">
        <v>31.716</v>
      </c>
      <c r="V162" s="66">
        <v>17.383</v>
      </c>
      <c r="W162" s="67">
        <v>614.392</v>
      </c>
      <c r="X162" s="65">
        <v>586.745</v>
      </c>
      <c r="Y162" s="65">
        <v>876.896</v>
      </c>
      <c r="Z162" s="66">
        <v>1037.82</v>
      </c>
      <c r="AA162" s="75">
        <v>0.79</v>
      </c>
      <c r="AB162" s="76">
        <v>1.03</v>
      </c>
      <c r="AC162" s="77">
        <v>1.06</v>
      </c>
      <c r="AD162" s="75">
        <v>2.13</v>
      </c>
      <c r="AE162" s="76">
        <v>5.04</v>
      </c>
      <c r="AF162" s="77">
        <v>15.57</v>
      </c>
      <c r="AG162" s="86">
        <f t="shared" si="22"/>
        <v>0.182986620177382</v>
      </c>
      <c r="AH162" s="86">
        <f t="shared" si="22"/>
        <v>0.0433384962569373</v>
      </c>
      <c r="AI162" s="87">
        <f t="shared" si="22"/>
        <v>0.0181572619646987</v>
      </c>
      <c r="AJ162" s="89">
        <v>14254</v>
      </c>
      <c r="AK162" s="90"/>
      <c r="AL162" s="90"/>
      <c r="AM162" s="90"/>
      <c r="AN162" s="90"/>
      <c r="AO162" s="90"/>
      <c r="AP162" s="90"/>
      <c r="AQ162" s="90"/>
      <c r="AR162" s="90"/>
      <c r="AS162" s="90"/>
      <c r="AT162" s="90"/>
      <c r="AU162" s="97">
        <v>150374</v>
      </c>
    </row>
    <row r="163" ht="10.9" spans="1:47">
      <c r="A163" s="15" t="s">
        <v>867</v>
      </c>
      <c r="B163" s="2" t="s">
        <v>868</v>
      </c>
      <c r="C163" s="16" t="s">
        <v>869</v>
      </c>
      <c r="D163" s="1" t="s">
        <v>79</v>
      </c>
      <c r="E163" s="1" t="s">
        <v>50</v>
      </c>
      <c r="F163" s="28" t="s">
        <v>51</v>
      </c>
      <c r="G163" s="2" t="s">
        <v>94</v>
      </c>
      <c r="H163" s="19">
        <v>43038</v>
      </c>
      <c r="I163" s="39">
        <v>2000000</v>
      </c>
      <c r="J163" s="40">
        <v>71</v>
      </c>
      <c r="K163" s="41">
        <v>1</v>
      </c>
      <c r="L163" s="42" t="s">
        <v>870</v>
      </c>
      <c r="M163" s="43"/>
      <c r="N163" s="44" t="s">
        <v>54</v>
      </c>
      <c r="O163" s="44"/>
      <c r="P163" s="44"/>
      <c r="Q163" s="44"/>
      <c r="R163" s="44"/>
      <c r="S163" s="42" t="s">
        <v>871</v>
      </c>
      <c r="T163" s="64">
        <v>-255.568</v>
      </c>
      <c r="U163" s="65">
        <v>-789.678</v>
      </c>
      <c r="V163" s="66">
        <v>3678.997</v>
      </c>
      <c r="W163" s="67">
        <v>27059.414</v>
      </c>
      <c r="X163" s="65">
        <v>98369.111</v>
      </c>
      <c r="Y163" s="65">
        <v>103519.111</v>
      </c>
      <c r="Z163" s="66">
        <v>107703.951</v>
      </c>
      <c r="AA163" s="75">
        <v>1.24</v>
      </c>
      <c r="AB163" s="76">
        <v>1.04</v>
      </c>
      <c r="AC163" s="77">
        <v>1.69</v>
      </c>
      <c r="AD163" s="75">
        <v>68.68</v>
      </c>
      <c r="AE163" s="76">
        <v>64.5</v>
      </c>
      <c r="AF163" s="77">
        <v>65.41</v>
      </c>
      <c r="AG163" s="86">
        <f t="shared" ref="AG163:AI177" si="23">T163/((X163+W163)/2)</f>
        <v>-0.00407511768156406</v>
      </c>
      <c r="AH163" s="86">
        <f t="shared" si="23"/>
        <v>-0.00782292292415156</v>
      </c>
      <c r="AI163" s="87">
        <f t="shared" si="23"/>
        <v>0.0348351829119871</v>
      </c>
      <c r="AJ163" s="90"/>
      <c r="AK163" s="89">
        <v>4593</v>
      </c>
      <c r="AL163" s="89">
        <v>4710</v>
      </c>
      <c r="AM163" s="89">
        <v>4949</v>
      </c>
      <c r="AN163" s="90"/>
      <c r="AO163" s="90"/>
      <c r="AP163" s="90"/>
      <c r="AQ163" s="90"/>
      <c r="AR163" s="90"/>
      <c r="AS163" s="90"/>
      <c r="AT163" s="90"/>
      <c r="AU163" s="97">
        <v>64973</v>
      </c>
    </row>
    <row r="164" ht="10.9" spans="1:47">
      <c r="A164" s="22" t="s">
        <v>872</v>
      </c>
      <c r="B164" s="21" t="s">
        <v>873</v>
      </c>
      <c r="C164" s="16" t="s">
        <v>874</v>
      </c>
      <c r="D164" s="1" t="s">
        <v>49</v>
      </c>
      <c r="E164" s="1" t="s">
        <v>59</v>
      </c>
      <c r="F164" s="28" t="s">
        <v>60</v>
      </c>
      <c r="G164" s="24" t="s">
        <v>135</v>
      </c>
      <c r="H164" s="25" t="s">
        <v>875</v>
      </c>
      <c r="I164" s="39">
        <v>10000</v>
      </c>
      <c r="J164" s="40">
        <v>21</v>
      </c>
      <c r="K164" s="45">
        <v>1</v>
      </c>
      <c r="L164" s="46" t="s">
        <v>876</v>
      </c>
      <c r="M164" s="47"/>
      <c r="N164" s="48"/>
      <c r="O164" s="48"/>
      <c r="P164" s="44"/>
      <c r="Q164" s="44"/>
      <c r="R164" s="44"/>
      <c r="S164" s="42"/>
      <c r="T164" s="64">
        <v>-106.2</v>
      </c>
      <c r="U164" s="65">
        <v>38.439</v>
      </c>
      <c r="V164" s="66">
        <v>12.684</v>
      </c>
      <c r="W164" s="67">
        <v>680.135</v>
      </c>
      <c r="X164" s="65">
        <v>849.282</v>
      </c>
      <c r="Y164" s="65">
        <v>945.97</v>
      </c>
      <c r="Z164" s="66">
        <v>887.34</v>
      </c>
      <c r="AA164" s="75">
        <v>0.86</v>
      </c>
      <c r="AB164" s="76">
        <v>0.94</v>
      </c>
      <c r="AC164" s="77">
        <v>1.13</v>
      </c>
      <c r="AD164" s="75">
        <v>8.34</v>
      </c>
      <c r="AE164" s="76">
        <v>11.55</v>
      </c>
      <c r="AF164" s="77">
        <v>13.74</v>
      </c>
      <c r="AG164" s="86">
        <f t="shared" si="23"/>
        <v>-0.13887644769216</v>
      </c>
      <c r="AH164" s="86">
        <f t="shared" si="23"/>
        <v>0.0428229574455285</v>
      </c>
      <c r="AI164" s="87">
        <f t="shared" si="23"/>
        <v>0.0138372670197621</v>
      </c>
      <c r="AJ164" s="90"/>
      <c r="AK164" s="90"/>
      <c r="AL164" s="90"/>
      <c r="AM164" s="90"/>
      <c r="AN164" s="89">
        <v>57689</v>
      </c>
      <c r="AO164" s="89">
        <v>68904</v>
      </c>
      <c r="AP164" s="90"/>
      <c r="AQ164" s="96">
        <v>13171</v>
      </c>
      <c r="AR164" s="96">
        <v>17115</v>
      </c>
      <c r="AS164" s="96">
        <v>23070</v>
      </c>
      <c r="AT164" s="96">
        <v>33170</v>
      </c>
      <c r="AU164" s="97">
        <v>39802</v>
      </c>
    </row>
    <row r="165" ht="10.9" spans="1:47">
      <c r="A165" s="15" t="s">
        <v>877</v>
      </c>
      <c r="B165" s="2" t="s">
        <v>878</v>
      </c>
      <c r="C165" s="16" t="s">
        <v>879</v>
      </c>
      <c r="D165" s="1" t="s">
        <v>49</v>
      </c>
      <c r="E165" s="1" t="s">
        <v>59</v>
      </c>
      <c r="F165" s="28" t="s">
        <v>60</v>
      </c>
      <c r="G165" s="2" t="s">
        <v>94</v>
      </c>
      <c r="H165" s="19">
        <v>43306</v>
      </c>
      <c r="I165" s="39">
        <v>10000</v>
      </c>
      <c r="J165" s="40">
        <v>7</v>
      </c>
      <c r="K165" s="41">
        <v>1</v>
      </c>
      <c r="L165" s="42" t="s">
        <v>880</v>
      </c>
      <c r="M165" s="43"/>
      <c r="N165" s="44"/>
      <c r="O165" s="44"/>
      <c r="P165" s="44"/>
      <c r="Q165" s="44"/>
      <c r="R165" s="44" t="s">
        <v>54</v>
      </c>
      <c r="S165" s="42" t="s">
        <v>881</v>
      </c>
      <c r="T165" s="64">
        <v>-84.256</v>
      </c>
      <c r="U165" s="65">
        <v>-49.542</v>
      </c>
      <c r="V165" s="66">
        <v>30.567</v>
      </c>
      <c r="W165" s="67">
        <v>720.655</v>
      </c>
      <c r="X165" s="65">
        <v>762.586</v>
      </c>
      <c r="Y165" s="65">
        <v>700.004</v>
      </c>
      <c r="Z165" s="66">
        <v>694.967</v>
      </c>
      <c r="AA165" s="75">
        <v>2</v>
      </c>
      <c r="AB165" s="76">
        <v>1.65</v>
      </c>
      <c r="AC165" s="77">
        <v>1.6</v>
      </c>
      <c r="AD165" s="75">
        <v>-13.24</v>
      </c>
      <c r="AE165" s="76">
        <v>-21.5</v>
      </c>
      <c r="AF165" s="77">
        <v>-17.26</v>
      </c>
      <c r="AG165" s="86">
        <f t="shared" si="23"/>
        <v>-0.113610667450536</v>
      </c>
      <c r="AH165" s="86">
        <f t="shared" si="23"/>
        <v>-0.0677455746313047</v>
      </c>
      <c r="AI165" s="87">
        <f t="shared" si="23"/>
        <v>0.0438245669623239</v>
      </c>
      <c r="AJ165" s="90"/>
      <c r="AK165" s="90"/>
      <c r="AL165" s="90"/>
      <c r="AM165" s="90"/>
      <c r="AN165" s="90"/>
      <c r="AO165" s="90"/>
      <c r="AP165" s="90"/>
      <c r="AQ165" s="90"/>
      <c r="AR165" s="90"/>
      <c r="AS165" s="90"/>
      <c r="AT165" s="90"/>
      <c r="AU165" s="95"/>
    </row>
    <row r="166" ht="10.9" spans="1:47">
      <c r="A166" s="15" t="s">
        <v>882</v>
      </c>
      <c r="B166" s="2" t="s">
        <v>883</v>
      </c>
      <c r="C166" s="16" t="s">
        <v>884</v>
      </c>
      <c r="D166" s="1" t="s">
        <v>49</v>
      </c>
      <c r="E166" s="1" t="s">
        <v>59</v>
      </c>
      <c r="F166" s="28" t="s">
        <v>60</v>
      </c>
      <c r="G166" s="18" t="s">
        <v>94</v>
      </c>
      <c r="H166" s="19">
        <v>43308</v>
      </c>
      <c r="I166" s="39">
        <v>2500</v>
      </c>
      <c r="J166" s="40">
        <v>16</v>
      </c>
      <c r="K166" s="41">
        <v>2</v>
      </c>
      <c r="L166" s="42" t="s">
        <v>885</v>
      </c>
      <c r="M166" s="43"/>
      <c r="N166" s="44"/>
      <c r="O166" s="44"/>
      <c r="P166" s="44"/>
      <c r="Q166" s="44"/>
      <c r="R166" s="44"/>
      <c r="S166" s="42"/>
      <c r="T166" s="64">
        <v>0.174</v>
      </c>
      <c r="U166" s="65">
        <v>204.111</v>
      </c>
      <c r="V166" s="66">
        <v>158.097</v>
      </c>
      <c r="W166" s="67">
        <v>371.12</v>
      </c>
      <c r="X166" s="65">
        <v>356.962</v>
      </c>
      <c r="Y166" s="65">
        <v>626.948</v>
      </c>
      <c r="Z166" s="66">
        <v>1001.381</v>
      </c>
      <c r="AA166" s="75">
        <v>0.49</v>
      </c>
      <c r="AB166" s="76">
        <v>1.03</v>
      </c>
      <c r="AC166" s="77">
        <v>1.22</v>
      </c>
      <c r="AD166" s="75">
        <v>6.68</v>
      </c>
      <c r="AE166" s="76">
        <v>36.36</v>
      </c>
      <c r="AF166" s="77">
        <v>34.04</v>
      </c>
      <c r="AG166" s="86">
        <f t="shared" si="23"/>
        <v>0.000477968140951157</v>
      </c>
      <c r="AH166" s="86">
        <f t="shared" si="23"/>
        <v>0.414897704058298</v>
      </c>
      <c r="AI166" s="87">
        <f t="shared" si="23"/>
        <v>0.194183116556912</v>
      </c>
      <c r="AJ166" s="90"/>
      <c r="AK166" s="90"/>
      <c r="AL166" s="90"/>
      <c r="AM166" s="90"/>
      <c r="AN166" s="90"/>
      <c r="AO166" s="90"/>
      <c r="AP166" s="90"/>
      <c r="AQ166" s="90"/>
      <c r="AR166" s="90"/>
      <c r="AS166" s="90"/>
      <c r="AT166" s="90"/>
      <c r="AU166" s="95"/>
    </row>
    <row r="167" ht="10.9" spans="1:47">
      <c r="A167" s="15" t="s">
        <v>886</v>
      </c>
      <c r="B167" s="2" t="s">
        <v>887</v>
      </c>
      <c r="C167" s="16" t="s">
        <v>888</v>
      </c>
      <c r="D167" s="1" t="s">
        <v>49</v>
      </c>
      <c r="E167" s="1" t="s">
        <v>59</v>
      </c>
      <c r="F167" s="28" t="s">
        <v>60</v>
      </c>
      <c r="G167" s="2" t="s">
        <v>94</v>
      </c>
      <c r="H167" s="19">
        <v>43371</v>
      </c>
      <c r="I167" s="39">
        <v>20000</v>
      </c>
      <c r="J167" s="40">
        <v>11</v>
      </c>
      <c r="K167" s="41">
        <v>1</v>
      </c>
      <c r="L167" s="42" t="s">
        <v>889</v>
      </c>
      <c r="M167" s="43"/>
      <c r="N167" s="44"/>
      <c r="O167" s="44"/>
      <c r="P167" s="44"/>
      <c r="Q167" s="44"/>
      <c r="R167" s="44"/>
      <c r="S167" s="42"/>
      <c r="T167" s="64">
        <v>-83.508</v>
      </c>
      <c r="U167" s="65">
        <v>22.568</v>
      </c>
      <c r="V167" s="66">
        <v>35.899</v>
      </c>
      <c r="W167" s="67">
        <v>481.384</v>
      </c>
      <c r="X167" s="65">
        <v>556.555</v>
      </c>
      <c r="Y167" s="65">
        <v>462.661</v>
      </c>
      <c r="Z167" s="66">
        <v>480.025</v>
      </c>
      <c r="AA167" s="75">
        <v>0.79</v>
      </c>
      <c r="AB167" s="76">
        <v>3.73</v>
      </c>
      <c r="AC167" s="77">
        <v>0.88</v>
      </c>
      <c r="AD167" s="75">
        <v>-5.7</v>
      </c>
      <c r="AE167" s="76">
        <v>-1.98</v>
      </c>
      <c r="AF167" s="77">
        <v>5.57</v>
      </c>
      <c r="AG167" s="86">
        <f t="shared" si="23"/>
        <v>-0.160911190349337</v>
      </c>
      <c r="AH167" s="86">
        <f t="shared" si="23"/>
        <v>0.0442850190734839</v>
      </c>
      <c r="AI167" s="87">
        <f t="shared" si="23"/>
        <v>0.0761632187175793</v>
      </c>
      <c r="AJ167" s="90"/>
      <c r="AK167" s="90"/>
      <c r="AL167" s="90"/>
      <c r="AM167" s="90"/>
      <c r="AN167" s="90"/>
      <c r="AO167" s="90"/>
      <c r="AP167" s="90"/>
      <c r="AQ167" s="90"/>
      <c r="AR167" s="90"/>
      <c r="AS167" s="90"/>
      <c r="AT167" s="90"/>
      <c r="AU167" s="95"/>
    </row>
    <row r="168" ht="11.4" customHeight="1" spans="1:47">
      <c r="A168" s="22" t="s">
        <v>890</v>
      </c>
      <c r="B168" s="23" t="s">
        <v>891</v>
      </c>
      <c r="C168" s="16" t="s">
        <v>892</v>
      </c>
      <c r="D168" s="1" t="s">
        <v>49</v>
      </c>
      <c r="E168" s="1" t="s">
        <v>202</v>
      </c>
      <c r="F168" s="28" t="s">
        <v>60</v>
      </c>
      <c r="G168" s="24" t="s">
        <v>135</v>
      </c>
      <c r="H168" s="25" t="s">
        <v>893</v>
      </c>
      <c r="I168" s="39">
        <v>10000</v>
      </c>
      <c r="J168" s="40">
        <v>46</v>
      </c>
      <c r="K168" s="45">
        <v>1</v>
      </c>
      <c r="L168" s="46" t="s">
        <v>894</v>
      </c>
      <c r="M168" s="47"/>
      <c r="N168" s="48"/>
      <c r="O168" s="48"/>
      <c r="P168" s="44"/>
      <c r="Q168" s="44"/>
      <c r="R168" s="44" t="s">
        <v>54</v>
      </c>
      <c r="S168" s="42" t="s">
        <v>895</v>
      </c>
      <c r="T168" s="64">
        <v>-1479.599</v>
      </c>
      <c r="U168" s="65">
        <v>-524.748</v>
      </c>
      <c r="V168" s="66">
        <v>-409.839</v>
      </c>
      <c r="W168" s="67">
        <v>8611.78</v>
      </c>
      <c r="X168" s="65">
        <v>8005.846</v>
      </c>
      <c r="Y168" s="65">
        <v>8542.652</v>
      </c>
      <c r="Z168" s="66">
        <v>7775.177</v>
      </c>
      <c r="AA168" s="75">
        <v>0.87</v>
      </c>
      <c r="AB168" s="76">
        <v>1.08</v>
      </c>
      <c r="AC168" s="77">
        <v>0.31</v>
      </c>
      <c r="AD168" s="75">
        <v>1.23</v>
      </c>
      <c r="AE168" s="76">
        <v>3.21</v>
      </c>
      <c r="AF168" s="77">
        <v>3.17</v>
      </c>
      <c r="AG168" s="86">
        <f t="shared" si="23"/>
        <v>-0.178075857526219</v>
      </c>
      <c r="AH168" s="86">
        <f t="shared" si="23"/>
        <v>-0.0634194112359925</v>
      </c>
      <c r="AI168" s="87">
        <f t="shared" si="23"/>
        <v>-0.0502320498639862</v>
      </c>
      <c r="AJ168" s="90"/>
      <c r="AK168" s="90"/>
      <c r="AL168" s="89">
        <v>801074</v>
      </c>
      <c r="AM168" s="89">
        <v>828864</v>
      </c>
      <c r="AN168" s="89">
        <v>846922</v>
      </c>
      <c r="AO168" s="89">
        <v>850839</v>
      </c>
      <c r="AP168" s="90"/>
      <c r="AQ168" s="90"/>
      <c r="AR168" s="90"/>
      <c r="AS168" s="90"/>
      <c r="AT168" s="90"/>
      <c r="AU168" s="95"/>
    </row>
    <row r="169" ht="10.9" spans="1:47">
      <c r="A169" s="22" t="s">
        <v>896</v>
      </c>
      <c r="B169" s="23" t="s">
        <v>897</v>
      </c>
      <c r="C169" s="16" t="s">
        <v>898</v>
      </c>
      <c r="D169" s="1" t="s">
        <v>49</v>
      </c>
      <c r="E169" s="1" t="s">
        <v>59</v>
      </c>
      <c r="F169" s="28" t="s">
        <v>60</v>
      </c>
      <c r="G169" s="24" t="s">
        <v>135</v>
      </c>
      <c r="H169" s="25" t="s">
        <v>899</v>
      </c>
      <c r="I169" s="39">
        <v>10000</v>
      </c>
      <c r="J169" s="40">
        <v>6</v>
      </c>
      <c r="K169" s="45">
        <v>1</v>
      </c>
      <c r="L169" s="46" t="s">
        <v>900</v>
      </c>
      <c r="M169" s="47"/>
      <c r="N169" s="48"/>
      <c r="O169" s="48"/>
      <c r="P169" s="44"/>
      <c r="Q169" s="44"/>
      <c r="R169" s="44"/>
      <c r="S169" s="42"/>
      <c r="T169" s="64">
        <v>-8.551</v>
      </c>
      <c r="U169" s="65">
        <v>-13.474</v>
      </c>
      <c r="V169" s="66">
        <v>-50.303</v>
      </c>
      <c r="W169" s="67">
        <v>276.26</v>
      </c>
      <c r="X169" s="65">
        <v>262.141</v>
      </c>
      <c r="Y169" s="65">
        <v>468.675</v>
      </c>
      <c r="Z169" s="66">
        <v>507.368</v>
      </c>
      <c r="AA169" s="75">
        <v>0.42</v>
      </c>
      <c r="AB169" s="76">
        <v>0.49</v>
      </c>
      <c r="AC169" s="77">
        <v>0.26</v>
      </c>
      <c r="AD169" s="75">
        <v>12.54</v>
      </c>
      <c r="AE169" s="76">
        <v>4.14</v>
      </c>
      <c r="AF169" s="77">
        <v>-6.09</v>
      </c>
      <c r="AG169" s="86">
        <f t="shared" si="23"/>
        <v>-0.0317644283721613</v>
      </c>
      <c r="AH169" s="86">
        <f t="shared" si="23"/>
        <v>-0.0368738505998774</v>
      </c>
      <c r="AI169" s="87">
        <f t="shared" si="23"/>
        <v>-0.103075376802047</v>
      </c>
      <c r="AJ169" s="90"/>
      <c r="AK169" s="90"/>
      <c r="AL169" s="90"/>
      <c r="AM169" s="90"/>
      <c r="AN169" s="90"/>
      <c r="AO169" s="90"/>
      <c r="AP169" s="90"/>
      <c r="AQ169" s="90"/>
      <c r="AR169" s="90"/>
      <c r="AS169" s="90"/>
      <c r="AT169" s="90"/>
      <c r="AU169" s="95"/>
    </row>
    <row r="170" ht="10.9" spans="1:47">
      <c r="A170" s="15" t="s">
        <v>901</v>
      </c>
      <c r="B170" s="21" t="s">
        <v>902</v>
      </c>
      <c r="C170" s="16" t="s">
        <v>903</v>
      </c>
      <c r="D170" s="1" t="s">
        <v>49</v>
      </c>
      <c r="E170" s="1" t="s">
        <v>59</v>
      </c>
      <c r="F170" s="28" t="s">
        <v>60</v>
      </c>
      <c r="G170" s="18" t="s">
        <v>120</v>
      </c>
      <c r="H170" s="19">
        <v>39631</v>
      </c>
      <c r="I170" s="39">
        <v>20000</v>
      </c>
      <c r="J170" s="40">
        <v>11</v>
      </c>
      <c r="K170" s="41">
        <v>1</v>
      </c>
      <c r="L170" s="42" t="s">
        <v>904</v>
      </c>
      <c r="M170" s="43"/>
      <c r="N170" s="44"/>
      <c r="O170" s="44"/>
      <c r="P170" s="44"/>
      <c r="Q170" s="44"/>
      <c r="R170" s="44"/>
      <c r="S170" s="42"/>
      <c r="T170" s="64">
        <v>-35.47</v>
      </c>
      <c r="U170" s="65">
        <v>58.976</v>
      </c>
      <c r="V170" s="66">
        <v>56.245</v>
      </c>
      <c r="W170" s="67">
        <v>576.619</v>
      </c>
      <c r="X170" s="65">
        <v>541.808</v>
      </c>
      <c r="Y170" s="65">
        <v>727.615</v>
      </c>
      <c r="Z170" s="66">
        <v>773.228</v>
      </c>
      <c r="AA170" s="75">
        <v>6.16</v>
      </c>
      <c r="AB170" s="76">
        <v>4.21</v>
      </c>
      <c r="AC170" s="77">
        <v>5.6</v>
      </c>
      <c r="AD170" s="75">
        <v>17.69</v>
      </c>
      <c r="AE170" s="76">
        <v>21.27</v>
      </c>
      <c r="AF170" s="77">
        <v>27.29</v>
      </c>
      <c r="AG170" s="86">
        <f t="shared" si="23"/>
        <v>-0.0634283685926752</v>
      </c>
      <c r="AH170" s="86">
        <f t="shared" si="23"/>
        <v>0.0929178059638119</v>
      </c>
      <c r="AI170" s="87">
        <f t="shared" si="23"/>
        <v>0.0749512107528902</v>
      </c>
      <c r="AJ170" s="90"/>
      <c r="AK170" s="90"/>
      <c r="AL170" s="90"/>
      <c r="AM170" s="90"/>
      <c r="AN170" s="90"/>
      <c r="AO170" s="90"/>
      <c r="AP170" s="90"/>
      <c r="AQ170" s="90"/>
      <c r="AR170" s="90"/>
      <c r="AS170" s="90"/>
      <c r="AT170" s="90"/>
      <c r="AU170" s="95"/>
    </row>
    <row r="171" ht="10.9" spans="1:47">
      <c r="A171" s="22" t="s">
        <v>905</v>
      </c>
      <c r="B171" s="23" t="s">
        <v>906</v>
      </c>
      <c r="C171" s="16" t="s">
        <v>907</v>
      </c>
      <c r="D171" s="26" t="s">
        <v>49</v>
      </c>
      <c r="E171" s="26" t="s">
        <v>59</v>
      </c>
      <c r="F171" s="28" t="s">
        <v>60</v>
      </c>
      <c r="G171" s="24" t="s">
        <v>135</v>
      </c>
      <c r="H171" s="25">
        <v>43101</v>
      </c>
      <c r="I171" s="49">
        <v>20000</v>
      </c>
      <c r="J171" s="50">
        <v>5</v>
      </c>
      <c r="K171" s="45">
        <v>1</v>
      </c>
      <c r="L171" s="46" t="s">
        <v>908</v>
      </c>
      <c r="M171" s="47"/>
      <c r="N171" s="48" t="s">
        <v>54</v>
      </c>
      <c r="O171" s="48"/>
      <c r="P171" s="44"/>
      <c r="Q171" s="44"/>
      <c r="R171" s="44"/>
      <c r="S171" s="42" t="s">
        <v>909</v>
      </c>
      <c r="T171" s="64">
        <v>-1.322</v>
      </c>
      <c r="U171" s="65">
        <v>7.364</v>
      </c>
      <c r="V171" s="66">
        <v>5.278</v>
      </c>
      <c r="W171" s="67">
        <v>848.153</v>
      </c>
      <c r="X171" s="65">
        <v>774.752</v>
      </c>
      <c r="Y171" s="65">
        <v>907.5</v>
      </c>
      <c r="Z171" s="66">
        <v>783.801</v>
      </c>
      <c r="AA171" s="75">
        <v>0.87</v>
      </c>
      <c r="AB171" s="76">
        <v>1.3</v>
      </c>
      <c r="AC171" s="77">
        <v>1.33</v>
      </c>
      <c r="AD171" s="75">
        <v>25.02</v>
      </c>
      <c r="AE171" s="76">
        <v>22.17</v>
      </c>
      <c r="AF171" s="77">
        <v>26.34</v>
      </c>
      <c r="AG171" s="86">
        <f t="shared" si="23"/>
        <v>-0.00162917730859169</v>
      </c>
      <c r="AH171" s="86">
        <f t="shared" si="23"/>
        <v>0.00875493089025901</v>
      </c>
      <c r="AI171" s="87">
        <f t="shared" si="23"/>
        <v>0.00624134911526689</v>
      </c>
      <c r="AJ171" s="90"/>
      <c r="AK171" s="90"/>
      <c r="AL171" s="90"/>
      <c r="AM171" s="90"/>
      <c r="AN171" s="90"/>
      <c r="AO171" s="90"/>
      <c r="AP171" s="90"/>
      <c r="AQ171" s="90"/>
      <c r="AR171" s="90"/>
      <c r="AS171" s="90"/>
      <c r="AT171" s="90"/>
      <c r="AU171" s="95"/>
    </row>
    <row r="172" ht="10.9" spans="1:47">
      <c r="A172" s="15" t="s">
        <v>910</v>
      </c>
      <c r="B172" s="2" t="s">
        <v>911</v>
      </c>
      <c r="C172" s="16" t="s">
        <v>912</v>
      </c>
      <c r="D172" s="1" t="s">
        <v>49</v>
      </c>
      <c r="E172" s="1" t="s">
        <v>59</v>
      </c>
      <c r="F172" s="28" t="s">
        <v>60</v>
      </c>
      <c r="G172" s="18" t="s">
        <v>135</v>
      </c>
      <c r="H172" s="19">
        <v>43118</v>
      </c>
      <c r="I172" s="39">
        <v>10000</v>
      </c>
      <c r="J172" s="40">
        <v>16</v>
      </c>
      <c r="K172" s="41">
        <v>2</v>
      </c>
      <c r="L172" s="42" t="s">
        <v>913</v>
      </c>
      <c r="M172" s="43"/>
      <c r="N172" s="44"/>
      <c r="O172" s="44"/>
      <c r="P172" s="44"/>
      <c r="Q172" s="44"/>
      <c r="R172" s="44"/>
      <c r="S172" s="42"/>
      <c r="T172" s="64">
        <v>-76.271</v>
      </c>
      <c r="U172" s="65">
        <v>355.05</v>
      </c>
      <c r="V172" s="66">
        <v>1609.02</v>
      </c>
      <c r="W172" s="67">
        <v>3922.485</v>
      </c>
      <c r="X172" s="65">
        <v>4220.067</v>
      </c>
      <c r="Y172" s="65">
        <v>3581.852</v>
      </c>
      <c r="Z172" s="66">
        <v>4770.427</v>
      </c>
      <c r="AA172" s="75">
        <v>1.87</v>
      </c>
      <c r="AB172" s="76">
        <v>0.81</v>
      </c>
      <c r="AC172" s="77">
        <v>0.99</v>
      </c>
      <c r="AD172" s="75">
        <v>-0.57</v>
      </c>
      <c r="AE172" s="76">
        <v>9.25</v>
      </c>
      <c r="AF172" s="77">
        <v>36.48</v>
      </c>
      <c r="AG172" s="86">
        <f t="shared" si="23"/>
        <v>-0.018733930099556</v>
      </c>
      <c r="AH172" s="86">
        <f t="shared" si="23"/>
        <v>0.0910160692516803</v>
      </c>
      <c r="AI172" s="87">
        <f t="shared" si="23"/>
        <v>0.385288853497351</v>
      </c>
      <c r="AJ172" s="90"/>
      <c r="AK172" s="90"/>
      <c r="AL172" s="90"/>
      <c r="AM172" s="90"/>
      <c r="AN172" s="90"/>
      <c r="AO172" s="90"/>
      <c r="AP172" s="90"/>
      <c r="AQ172" s="90"/>
      <c r="AR172" s="90"/>
      <c r="AS172" s="90"/>
      <c r="AT172" s="90"/>
      <c r="AU172" s="95"/>
    </row>
    <row r="173" ht="10.9" spans="1:47">
      <c r="A173" s="22" t="s">
        <v>914</v>
      </c>
      <c r="B173" s="23" t="s">
        <v>915</v>
      </c>
      <c r="C173" s="16" t="s">
        <v>916</v>
      </c>
      <c r="D173" s="26" t="s">
        <v>49</v>
      </c>
      <c r="E173" s="26" t="s">
        <v>59</v>
      </c>
      <c r="F173" s="28" t="s">
        <v>60</v>
      </c>
      <c r="G173" s="24" t="s">
        <v>135</v>
      </c>
      <c r="H173" s="25" t="s">
        <v>483</v>
      </c>
      <c r="I173" s="49">
        <v>50000</v>
      </c>
      <c r="J173" s="50">
        <v>16</v>
      </c>
      <c r="K173" s="45">
        <v>1</v>
      </c>
      <c r="L173" s="46" t="s">
        <v>917</v>
      </c>
      <c r="M173" s="47"/>
      <c r="N173" s="48"/>
      <c r="O173" s="48"/>
      <c r="P173" s="44"/>
      <c r="Q173" s="44"/>
      <c r="R173" s="44"/>
      <c r="S173" s="42"/>
      <c r="T173" s="64">
        <v>-58.238</v>
      </c>
      <c r="U173" s="65">
        <v>191.532</v>
      </c>
      <c r="V173" s="66">
        <v>202.666</v>
      </c>
      <c r="W173" s="67">
        <v>646.537</v>
      </c>
      <c r="X173" s="65">
        <v>647.532</v>
      </c>
      <c r="Y173" s="65">
        <v>842.647</v>
      </c>
      <c r="Z173" s="66">
        <v>799.104</v>
      </c>
      <c r="AA173" s="75">
        <v>0.13</v>
      </c>
      <c r="AB173" s="76">
        <v>0.72</v>
      </c>
      <c r="AC173" s="77">
        <v>1.43</v>
      </c>
      <c r="AD173" s="75">
        <v>2.31</v>
      </c>
      <c r="AE173" s="76">
        <v>33.5</v>
      </c>
      <c r="AF173" s="77">
        <v>60.56</v>
      </c>
      <c r="AG173" s="86">
        <f t="shared" si="23"/>
        <v>-0.0900075652843859</v>
      </c>
      <c r="AH173" s="86">
        <f t="shared" si="23"/>
        <v>0.25705905129518</v>
      </c>
      <c r="AI173" s="87">
        <f t="shared" si="23"/>
        <v>0.246890058236602</v>
      </c>
      <c r="AJ173" s="90"/>
      <c r="AK173" s="90"/>
      <c r="AL173" s="90"/>
      <c r="AM173" s="90"/>
      <c r="AN173" s="90"/>
      <c r="AO173" s="90"/>
      <c r="AP173" s="90"/>
      <c r="AQ173" s="96">
        <v>3142</v>
      </c>
      <c r="AR173" s="96">
        <v>4712</v>
      </c>
      <c r="AS173" s="96">
        <v>5891</v>
      </c>
      <c r="AT173" s="96">
        <v>11476</v>
      </c>
      <c r="AU173" s="97">
        <v>14277</v>
      </c>
    </row>
    <row r="174" ht="10.9" spans="1:47">
      <c r="A174" s="22" t="s">
        <v>918</v>
      </c>
      <c r="B174" s="23" t="s">
        <v>919</v>
      </c>
      <c r="C174" s="16" t="s">
        <v>920</v>
      </c>
      <c r="D174" s="26" t="s">
        <v>49</v>
      </c>
      <c r="E174" s="26" t="s">
        <v>59</v>
      </c>
      <c r="F174" s="28" t="s">
        <v>60</v>
      </c>
      <c r="G174" s="24" t="s">
        <v>135</v>
      </c>
      <c r="H174" s="25" t="s">
        <v>921</v>
      </c>
      <c r="I174" s="49">
        <v>10400</v>
      </c>
      <c r="J174" s="50">
        <v>15</v>
      </c>
      <c r="K174" s="45">
        <v>1</v>
      </c>
      <c r="L174" s="46" t="s">
        <v>922</v>
      </c>
      <c r="M174" s="47"/>
      <c r="N174" s="48"/>
      <c r="O174" s="48"/>
      <c r="P174" s="44"/>
      <c r="Q174" s="44"/>
      <c r="R174" s="44" t="s">
        <v>54</v>
      </c>
      <c r="S174" s="42" t="s">
        <v>923</v>
      </c>
      <c r="T174" s="64">
        <v>-27.148</v>
      </c>
      <c r="U174" s="65">
        <v>128.431</v>
      </c>
      <c r="V174" s="66">
        <v>212.362</v>
      </c>
      <c r="W174" s="67">
        <v>593.364</v>
      </c>
      <c r="X174" s="65">
        <v>515.222</v>
      </c>
      <c r="Y174" s="65">
        <v>696.19</v>
      </c>
      <c r="Z174" s="66">
        <v>749.97</v>
      </c>
      <c r="AA174" s="75">
        <v>0.86</v>
      </c>
      <c r="AB174" s="76">
        <v>3.59</v>
      </c>
      <c r="AC174" s="77">
        <v>2.33</v>
      </c>
      <c r="AD174" s="75">
        <v>36.12</v>
      </c>
      <c r="AE174" s="76">
        <v>45.18</v>
      </c>
      <c r="AF174" s="77">
        <v>43.59</v>
      </c>
      <c r="AG174" s="86">
        <f t="shared" si="23"/>
        <v>-0.048977706736329</v>
      </c>
      <c r="AH174" s="86">
        <f t="shared" si="23"/>
        <v>0.212035211802426</v>
      </c>
      <c r="AI174" s="87">
        <f t="shared" si="23"/>
        <v>0.293690877911158</v>
      </c>
      <c r="AJ174" s="90"/>
      <c r="AK174" s="89">
        <v>19625</v>
      </c>
      <c r="AL174" s="89">
        <v>22730</v>
      </c>
      <c r="AM174" s="89">
        <v>26014</v>
      </c>
      <c r="AN174" s="89">
        <v>28811</v>
      </c>
      <c r="AO174" s="89">
        <v>32953</v>
      </c>
      <c r="AP174" s="90"/>
      <c r="AQ174" s="90"/>
      <c r="AR174" s="90"/>
      <c r="AS174" s="96">
        <v>17890</v>
      </c>
      <c r="AT174" s="96">
        <v>22881</v>
      </c>
      <c r="AU174" s="97">
        <v>29357</v>
      </c>
    </row>
    <row r="175" ht="10.9" spans="1:47">
      <c r="A175" s="15" t="s">
        <v>924</v>
      </c>
      <c r="B175" s="2" t="s">
        <v>925</v>
      </c>
      <c r="C175" s="16" t="s">
        <v>926</v>
      </c>
      <c r="D175" s="1" t="s">
        <v>49</v>
      </c>
      <c r="E175" s="1" t="s">
        <v>59</v>
      </c>
      <c r="F175" s="28" t="s">
        <v>60</v>
      </c>
      <c r="G175" s="18" t="s">
        <v>120</v>
      </c>
      <c r="H175" s="19">
        <v>40570</v>
      </c>
      <c r="I175" s="39">
        <v>50000</v>
      </c>
      <c r="J175" s="40">
        <v>26</v>
      </c>
      <c r="K175" s="41">
        <v>1</v>
      </c>
      <c r="L175" s="42" t="s">
        <v>927</v>
      </c>
      <c r="M175" s="43"/>
      <c r="N175" s="44"/>
      <c r="O175" s="44"/>
      <c r="P175" s="44"/>
      <c r="Q175" s="44"/>
      <c r="R175" s="44"/>
      <c r="S175" s="42"/>
      <c r="T175" s="64">
        <v>85.644</v>
      </c>
      <c r="U175" s="65">
        <v>500.989</v>
      </c>
      <c r="V175" s="66">
        <v>543.334</v>
      </c>
      <c r="W175" s="67">
        <v>4223.226</v>
      </c>
      <c r="X175" s="65">
        <v>3653.438</v>
      </c>
      <c r="Y175" s="65">
        <v>4181.651</v>
      </c>
      <c r="Z175" s="66">
        <v>4596.545</v>
      </c>
      <c r="AA175" s="75">
        <v>3.94</v>
      </c>
      <c r="AB175" s="76">
        <v>3.88</v>
      </c>
      <c r="AC175" s="77">
        <v>4.44</v>
      </c>
      <c r="AD175" s="75">
        <v>76.22</v>
      </c>
      <c r="AE175" s="76">
        <v>78.57</v>
      </c>
      <c r="AF175" s="77">
        <v>83.3</v>
      </c>
      <c r="AG175" s="86">
        <f t="shared" si="23"/>
        <v>0.0217462621231526</v>
      </c>
      <c r="AH175" s="86">
        <f t="shared" si="23"/>
        <v>0.127883422894111</v>
      </c>
      <c r="AI175" s="87">
        <f t="shared" si="23"/>
        <v>0.12379172212605</v>
      </c>
      <c r="AJ175" s="90"/>
      <c r="AK175" s="90"/>
      <c r="AL175" s="90"/>
      <c r="AM175" s="90"/>
      <c r="AN175" s="90"/>
      <c r="AO175" s="90"/>
      <c r="AP175" s="90"/>
      <c r="AQ175" s="90"/>
      <c r="AR175" s="90"/>
      <c r="AS175" s="96">
        <v>15650</v>
      </c>
      <c r="AT175" s="96">
        <v>22947</v>
      </c>
      <c r="AU175" s="97">
        <v>27968</v>
      </c>
    </row>
    <row r="176" ht="10.9" spans="1:47">
      <c r="A176" s="15" t="s">
        <v>928</v>
      </c>
      <c r="B176" s="2" t="s">
        <v>929</v>
      </c>
      <c r="C176" s="16" t="s">
        <v>930</v>
      </c>
      <c r="D176" s="26" t="s">
        <v>49</v>
      </c>
      <c r="E176" s="26" t="s">
        <v>59</v>
      </c>
      <c r="F176" s="28" t="s">
        <v>60</v>
      </c>
      <c r="G176" s="18" t="s">
        <v>175</v>
      </c>
      <c r="H176" s="19">
        <v>43381</v>
      </c>
      <c r="I176" s="49">
        <v>2500</v>
      </c>
      <c r="J176" s="50">
        <v>10</v>
      </c>
      <c r="K176" s="41">
        <v>1</v>
      </c>
      <c r="L176" s="42" t="s">
        <v>931</v>
      </c>
      <c r="M176" s="43"/>
      <c r="N176" s="44"/>
      <c r="O176" s="44"/>
      <c r="P176" s="44" t="s">
        <v>54</v>
      </c>
      <c r="Q176" s="44"/>
      <c r="R176" s="44"/>
      <c r="S176" s="42" t="s">
        <v>932</v>
      </c>
      <c r="T176" s="64">
        <v>22.619</v>
      </c>
      <c r="U176" s="65">
        <v>-222.542</v>
      </c>
      <c r="V176" s="66">
        <v>19.358</v>
      </c>
      <c r="W176" s="67">
        <v>458.508</v>
      </c>
      <c r="X176" s="65">
        <v>2466.34</v>
      </c>
      <c r="Y176" s="65">
        <v>5564.203</v>
      </c>
      <c r="Z176" s="66">
        <v>6138.575</v>
      </c>
      <c r="AA176" s="75">
        <v>5.53</v>
      </c>
      <c r="AB176" s="76">
        <v>2.17</v>
      </c>
      <c r="AC176" s="77">
        <v>2.27</v>
      </c>
      <c r="AD176" s="75">
        <v>1.34</v>
      </c>
      <c r="AE176" s="76">
        <v>0.31</v>
      </c>
      <c r="AF176" s="77">
        <v>1.51</v>
      </c>
      <c r="AG176" s="86">
        <f t="shared" si="23"/>
        <v>0.0154667866501097</v>
      </c>
      <c r="AH176" s="86">
        <f t="shared" si="23"/>
        <v>-0.055423898483577</v>
      </c>
      <c r="AI176" s="87">
        <f t="shared" si="23"/>
        <v>0.00330827432597628</v>
      </c>
      <c r="AJ176" s="90"/>
      <c r="AK176" s="90"/>
      <c r="AL176" s="90"/>
      <c r="AM176" s="90"/>
      <c r="AN176" s="90"/>
      <c r="AO176" s="90"/>
      <c r="AP176" s="90"/>
      <c r="AQ176" s="96">
        <v>6063</v>
      </c>
      <c r="AR176" s="96">
        <v>9161</v>
      </c>
      <c r="AS176" s="90"/>
      <c r="AT176" s="90"/>
      <c r="AU176" s="95"/>
    </row>
    <row r="177" ht="10.9" spans="1:47">
      <c r="A177" s="15" t="s">
        <v>933</v>
      </c>
      <c r="B177" s="21" t="s">
        <v>934</v>
      </c>
      <c r="C177" s="16" t="s">
        <v>935</v>
      </c>
      <c r="D177" s="1" t="s">
        <v>49</v>
      </c>
      <c r="E177" s="1" t="s">
        <v>59</v>
      </c>
      <c r="F177" s="28" t="s">
        <v>60</v>
      </c>
      <c r="G177" s="18" t="s">
        <v>120</v>
      </c>
      <c r="H177" s="19">
        <v>40826</v>
      </c>
      <c r="I177" s="39">
        <v>200000</v>
      </c>
      <c r="J177" s="40">
        <v>84</v>
      </c>
      <c r="K177" s="41">
        <v>1</v>
      </c>
      <c r="L177" s="42" t="s">
        <v>936</v>
      </c>
      <c r="M177" s="43"/>
      <c r="N177" s="44"/>
      <c r="O177" s="44"/>
      <c r="P177" s="44"/>
      <c r="Q177" s="44"/>
      <c r="R177" s="44"/>
      <c r="S177" s="42"/>
      <c r="T177" s="64">
        <v>-2954.82</v>
      </c>
      <c r="U177" s="65">
        <v>-1353.93</v>
      </c>
      <c r="V177" s="66">
        <v>-654.541</v>
      </c>
      <c r="W177" s="67">
        <v>7747.451</v>
      </c>
      <c r="X177" s="65">
        <v>6810.257</v>
      </c>
      <c r="Y177" s="65">
        <v>6082.535</v>
      </c>
      <c r="Z177" s="66">
        <v>6007.646</v>
      </c>
      <c r="AA177" s="75">
        <v>0.27</v>
      </c>
      <c r="AB177" s="76">
        <v>0.35</v>
      </c>
      <c r="AC177" s="77">
        <v>0.54</v>
      </c>
      <c r="AD177" s="75">
        <v>2.94</v>
      </c>
      <c r="AE177" s="76">
        <v>68.21</v>
      </c>
      <c r="AF177" s="77">
        <v>58.17</v>
      </c>
      <c r="AG177" s="86">
        <f t="shared" si="23"/>
        <v>-0.405945771133753</v>
      </c>
      <c r="AH177" s="86">
        <f t="shared" si="23"/>
        <v>-0.210028983636748</v>
      </c>
      <c r="AI177" s="87">
        <f t="shared" si="23"/>
        <v>-0.10827646004638</v>
      </c>
      <c r="AJ177" s="90"/>
      <c r="AK177" s="90"/>
      <c r="AL177" s="90"/>
      <c r="AM177" s="90"/>
      <c r="AN177" s="90"/>
      <c r="AO177" s="90"/>
      <c r="AP177" s="90"/>
      <c r="AQ177" s="96">
        <v>16318</v>
      </c>
      <c r="AR177" s="96">
        <v>18945</v>
      </c>
      <c r="AS177" s="96">
        <v>21195</v>
      </c>
      <c r="AT177" s="96">
        <v>26037</v>
      </c>
      <c r="AU177" s="97">
        <v>28380</v>
      </c>
    </row>
    <row r="178" ht="10.9" spans="1:47">
      <c r="A178" s="15" t="s">
        <v>937</v>
      </c>
      <c r="B178" s="21" t="s">
        <v>938</v>
      </c>
      <c r="C178" s="16" t="s">
        <v>939</v>
      </c>
      <c r="D178" s="1" t="s">
        <v>49</v>
      </c>
      <c r="E178" s="1" t="s">
        <v>940</v>
      </c>
      <c r="F178" s="28" t="s">
        <v>941</v>
      </c>
      <c r="G178" s="18" t="s">
        <v>120</v>
      </c>
      <c r="H178" s="19">
        <v>41577</v>
      </c>
      <c r="I178" s="39">
        <v>10000</v>
      </c>
      <c r="J178" s="40">
        <v>14</v>
      </c>
      <c r="K178" s="41">
        <v>1</v>
      </c>
      <c r="L178" s="42" t="s">
        <v>274</v>
      </c>
      <c r="M178" s="43"/>
      <c r="N178" s="44"/>
      <c r="O178" s="44"/>
      <c r="P178" s="44"/>
      <c r="Q178" s="44"/>
      <c r="R178" s="44"/>
      <c r="S178" s="42" t="s">
        <v>942</v>
      </c>
      <c r="T178" s="64">
        <v>-52.137</v>
      </c>
      <c r="U178" s="65">
        <v>31.138</v>
      </c>
      <c r="V178" s="66">
        <v>0.492</v>
      </c>
      <c r="W178" s="67">
        <v>421.893</v>
      </c>
      <c r="X178" s="65">
        <v>227.598</v>
      </c>
      <c r="Y178" s="65">
        <v>309.7</v>
      </c>
      <c r="Z178" s="66">
        <v>442.639</v>
      </c>
      <c r="AA178" s="75">
        <v>0.61</v>
      </c>
      <c r="AB178" s="76">
        <v>0.82</v>
      </c>
      <c r="AC178" s="77">
        <v>0.76</v>
      </c>
      <c r="AD178" s="75">
        <v>3.86</v>
      </c>
      <c r="AE178" s="76">
        <v>12.89</v>
      </c>
      <c r="AF178" s="77">
        <v>9.13</v>
      </c>
      <c r="AG178" s="86">
        <f t="shared" ref="AG178:AI182" si="24">T178/((X178+W178)/2)</f>
        <v>-0.160547259315372</v>
      </c>
      <c r="AH178" s="86">
        <f t="shared" si="24"/>
        <v>0.115905884630131</v>
      </c>
      <c r="AI178" s="87">
        <f t="shared" si="24"/>
        <v>0.00130792103028023</v>
      </c>
      <c r="AJ178" s="90"/>
      <c r="AK178" s="90"/>
      <c r="AL178" s="90"/>
      <c r="AM178" s="89">
        <v>7143</v>
      </c>
      <c r="AN178" s="89">
        <v>7763</v>
      </c>
      <c r="AO178" s="89">
        <v>10941</v>
      </c>
      <c r="AP178" s="90"/>
      <c r="AQ178" s="96">
        <v>2143</v>
      </c>
      <c r="AR178" s="96">
        <v>2975</v>
      </c>
      <c r="AS178" s="96">
        <v>4646</v>
      </c>
      <c r="AT178" s="96">
        <v>7165</v>
      </c>
      <c r="AU178" s="97">
        <v>9364</v>
      </c>
    </row>
    <row r="179" ht="10.9" spans="1:47">
      <c r="A179" s="15" t="s">
        <v>943</v>
      </c>
      <c r="B179" s="2" t="s">
        <v>944</v>
      </c>
      <c r="C179" s="16" t="s">
        <v>945</v>
      </c>
      <c r="D179" s="1" t="s">
        <v>49</v>
      </c>
      <c r="E179" s="1" t="s">
        <v>59</v>
      </c>
      <c r="F179" s="28" t="s">
        <v>60</v>
      </c>
      <c r="G179" s="18" t="s">
        <v>135</v>
      </c>
      <c r="H179" s="19">
        <v>43871</v>
      </c>
      <c r="I179" s="39">
        <v>10000</v>
      </c>
      <c r="J179" s="40">
        <v>20</v>
      </c>
      <c r="K179" s="41">
        <v>2</v>
      </c>
      <c r="L179" s="42" t="s">
        <v>943</v>
      </c>
      <c r="M179" s="43"/>
      <c r="N179" s="44"/>
      <c r="O179" s="44"/>
      <c r="P179" s="44"/>
      <c r="Q179" s="44"/>
      <c r="R179" s="44" t="s">
        <v>54</v>
      </c>
      <c r="S179" s="42" t="s">
        <v>946</v>
      </c>
      <c r="T179" s="64">
        <v>0.91</v>
      </c>
      <c r="U179" s="65">
        <v>6.228</v>
      </c>
      <c r="V179" s="66">
        <v>-17.657</v>
      </c>
      <c r="W179" s="68" t="s">
        <v>75</v>
      </c>
      <c r="X179" s="65">
        <v>25.88</v>
      </c>
      <c r="Y179" s="65">
        <v>130.414</v>
      </c>
      <c r="Z179" s="66">
        <v>1252.394</v>
      </c>
      <c r="AA179" s="75">
        <v>0.82</v>
      </c>
      <c r="AB179" s="76">
        <v>5.77</v>
      </c>
      <c r="AC179" s="77">
        <v>1.52</v>
      </c>
      <c r="AD179" s="75">
        <v>42.16</v>
      </c>
      <c r="AE179" s="76">
        <v>13.14</v>
      </c>
      <c r="AF179" s="77">
        <v>-0.04</v>
      </c>
      <c r="AG179" s="86" t="s">
        <v>75</v>
      </c>
      <c r="AH179" s="86">
        <f t="shared" si="24"/>
        <v>0.0796959576183347</v>
      </c>
      <c r="AI179" s="87">
        <f t="shared" si="24"/>
        <v>-0.0255378910159617</v>
      </c>
      <c r="AJ179" s="90"/>
      <c r="AK179" s="90"/>
      <c r="AL179" s="90"/>
      <c r="AM179" s="90"/>
      <c r="AN179" s="89">
        <v>22475</v>
      </c>
      <c r="AO179" s="89">
        <v>26383</v>
      </c>
      <c r="AP179" s="90"/>
      <c r="AQ179" s="90"/>
      <c r="AR179" s="90"/>
      <c r="AS179" s="90"/>
      <c r="AT179" s="90"/>
      <c r="AU179" s="95"/>
    </row>
    <row r="180" ht="10.9" spans="1:47">
      <c r="A180" s="22" t="s">
        <v>947</v>
      </c>
      <c r="B180" s="23" t="s">
        <v>948</v>
      </c>
      <c r="C180" s="16" t="s">
        <v>949</v>
      </c>
      <c r="D180" s="26" t="s">
        <v>49</v>
      </c>
      <c r="E180" s="26" t="s">
        <v>59</v>
      </c>
      <c r="F180" s="28" t="s">
        <v>60</v>
      </c>
      <c r="G180" s="24" t="s">
        <v>135</v>
      </c>
      <c r="H180" s="25" t="s">
        <v>950</v>
      </c>
      <c r="I180" s="49">
        <v>100000</v>
      </c>
      <c r="J180" s="50">
        <v>12</v>
      </c>
      <c r="K180" s="45">
        <v>1</v>
      </c>
      <c r="L180" s="46" t="s">
        <v>951</v>
      </c>
      <c r="M180" s="47"/>
      <c r="N180" s="48"/>
      <c r="O180" s="48"/>
      <c r="P180" s="44"/>
      <c r="Q180" s="44"/>
      <c r="R180" s="44"/>
      <c r="S180" s="42"/>
      <c r="T180" s="64">
        <v>-22.168</v>
      </c>
      <c r="U180" s="65">
        <v>-10.381</v>
      </c>
      <c r="V180" s="66">
        <v>-297.911</v>
      </c>
      <c r="W180" s="68" t="s">
        <v>75</v>
      </c>
      <c r="X180" s="65">
        <v>92.527</v>
      </c>
      <c r="Y180" s="65">
        <v>580.226</v>
      </c>
      <c r="Z180" s="66">
        <v>3512.072</v>
      </c>
      <c r="AA180" s="75">
        <v>6.03</v>
      </c>
      <c r="AB180" s="76">
        <v>1.33</v>
      </c>
      <c r="AC180" s="77">
        <v>0.43</v>
      </c>
      <c r="AD180" s="75">
        <v>84.12</v>
      </c>
      <c r="AE180" s="76">
        <v>28.86</v>
      </c>
      <c r="AF180" s="77">
        <v>6.85</v>
      </c>
      <c r="AG180" s="86" t="s">
        <v>75</v>
      </c>
      <c r="AH180" s="86">
        <f t="shared" si="24"/>
        <v>-0.0308612521980578</v>
      </c>
      <c r="AI180" s="87">
        <f t="shared" si="24"/>
        <v>-0.145595946336264</v>
      </c>
      <c r="AJ180" s="90"/>
      <c r="AK180" s="90"/>
      <c r="AL180" s="90"/>
      <c r="AM180" s="90"/>
      <c r="AN180" s="90"/>
      <c r="AO180" s="90"/>
      <c r="AP180" s="90"/>
      <c r="AQ180" s="90"/>
      <c r="AR180" s="90"/>
      <c r="AS180" s="90"/>
      <c r="AT180" s="90"/>
      <c r="AU180" s="95"/>
    </row>
    <row r="181" ht="10.9" spans="1:47">
      <c r="A181" s="15" t="s">
        <v>952</v>
      </c>
      <c r="B181" s="21" t="s">
        <v>953</v>
      </c>
      <c r="C181" s="16" t="s">
        <v>954</v>
      </c>
      <c r="D181" s="26" t="s">
        <v>49</v>
      </c>
      <c r="E181" s="26" t="s">
        <v>59</v>
      </c>
      <c r="F181" s="28" t="s">
        <v>60</v>
      </c>
      <c r="G181" s="18" t="s">
        <v>120</v>
      </c>
      <c r="H181" s="19">
        <v>42387</v>
      </c>
      <c r="I181" s="49">
        <v>15000</v>
      </c>
      <c r="J181" s="50">
        <v>14</v>
      </c>
      <c r="K181" s="41">
        <v>1</v>
      </c>
      <c r="L181" s="42" t="s">
        <v>955</v>
      </c>
      <c r="M181" s="43"/>
      <c r="N181" s="44"/>
      <c r="O181" s="44"/>
      <c r="P181" s="44"/>
      <c r="Q181" s="44" t="s">
        <v>54</v>
      </c>
      <c r="R181" s="44" t="s">
        <v>54</v>
      </c>
      <c r="S181" s="42" t="s">
        <v>956</v>
      </c>
      <c r="T181" s="64">
        <v>-22.958</v>
      </c>
      <c r="U181" s="65">
        <v>104.424</v>
      </c>
      <c r="V181" s="66">
        <v>2.369</v>
      </c>
      <c r="W181" s="67">
        <v>463.46</v>
      </c>
      <c r="X181" s="65">
        <v>591.274</v>
      </c>
      <c r="Y181" s="65">
        <v>868.983</v>
      </c>
      <c r="Z181" s="66">
        <v>1114.569</v>
      </c>
      <c r="AA181" s="75">
        <v>2.01</v>
      </c>
      <c r="AB181" s="76">
        <v>1.72</v>
      </c>
      <c r="AC181" s="77">
        <v>1.15</v>
      </c>
      <c r="AD181" s="75">
        <v>31.71</v>
      </c>
      <c r="AE181" s="76">
        <v>33.59</v>
      </c>
      <c r="AF181" s="77">
        <v>26.4</v>
      </c>
      <c r="AG181" s="86">
        <f>T181/((X181+W181)/2)</f>
        <v>-0.0435332510377024</v>
      </c>
      <c r="AH181" s="86">
        <f t="shared" si="24"/>
        <v>0.143021399657731</v>
      </c>
      <c r="AI181" s="87">
        <f t="shared" si="24"/>
        <v>0.0023886442099829</v>
      </c>
      <c r="AJ181" s="90"/>
      <c r="AK181" s="90"/>
      <c r="AL181" s="90"/>
      <c r="AM181" s="90"/>
      <c r="AN181" s="90"/>
      <c r="AO181" s="90"/>
      <c r="AP181" s="90"/>
      <c r="AQ181" s="90"/>
      <c r="AR181" s="90"/>
      <c r="AS181" s="96">
        <v>6325</v>
      </c>
      <c r="AT181" s="96">
        <v>7329</v>
      </c>
      <c r="AU181" s="97">
        <v>9331</v>
      </c>
    </row>
    <row r="182" ht="10.9" spans="1:47">
      <c r="A182" s="15" t="s">
        <v>957</v>
      </c>
      <c r="B182" s="21" t="s">
        <v>958</v>
      </c>
      <c r="C182" s="16" t="s">
        <v>959</v>
      </c>
      <c r="D182" s="1" t="s">
        <v>49</v>
      </c>
      <c r="E182" s="1" t="s">
        <v>50</v>
      </c>
      <c r="F182" s="28" t="s">
        <v>51</v>
      </c>
      <c r="G182" s="18" t="s">
        <v>100</v>
      </c>
      <c r="H182" s="1" t="s">
        <v>960</v>
      </c>
      <c r="I182" s="39">
        <v>1084560</v>
      </c>
      <c r="J182" s="40">
        <v>7</v>
      </c>
      <c r="K182" s="41">
        <v>1</v>
      </c>
      <c r="L182" s="42" t="s">
        <v>961</v>
      </c>
      <c r="M182" s="43"/>
      <c r="N182" s="44" t="s">
        <v>54</v>
      </c>
      <c r="O182" s="44"/>
      <c r="P182" s="44"/>
      <c r="Q182" s="44"/>
      <c r="R182" s="44"/>
      <c r="S182" s="42" t="s">
        <v>962</v>
      </c>
      <c r="T182" s="64">
        <v>-185.322</v>
      </c>
      <c r="U182" s="65">
        <v>68.471</v>
      </c>
      <c r="V182" s="66">
        <v>10.353</v>
      </c>
      <c r="W182" s="67">
        <v>7627.81</v>
      </c>
      <c r="X182" s="65">
        <v>22184.942</v>
      </c>
      <c r="Y182" s="65">
        <v>22131.589</v>
      </c>
      <c r="Z182" s="66">
        <v>20867.656</v>
      </c>
      <c r="AA182" s="75">
        <v>0.22</v>
      </c>
      <c r="AB182" s="76">
        <v>0.19</v>
      </c>
      <c r="AC182" s="77">
        <v>0.26</v>
      </c>
      <c r="AD182" s="75">
        <v>64.57</v>
      </c>
      <c r="AE182" s="76">
        <v>65.03</v>
      </c>
      <c r="AF182" s="77">
        <v>69.02</v>
      </c>
      <c r="AG182" s="86">
        <f>T182/((X182+W182)/2)</f>
        <v>-0.0124323980557045</v>
      </c>
      <c r="AH182" s="86">
        <f t="shared" si="24"/>
        <v>0.00309008843675061</v>
      </c>
      <c r="AI182" s="87">
        <f t="shared" si="24"/>
        <v>0.000481543338726064</v>
      </c>
      <c r="AJ182" s="90"/>
      <c r="AK182" s="89">
        <v>11939</v>
      </c>
      <c r="AL182" s="89">
        <v>11198</v>
      </c>
      <c r="AM182" s="89">
        <v>32832</v>
      </c>
      <c r="AN182" s="89">
        <v>32628</v>
      </c>
      <c r="AO182" s="89">
        <v>32341</v>
      </c>
      <c r="AP182" s="90"/>
      <c r="AQ182" s="90"/>
      <c r="AR182" s="90"/>
      <c r="AS182" s="90"/>
      <c r="AT182" s="90"/>
      <c r="AU182" s="95"/>
    </row>
    <row r="183" ht="10.9" spans="1:47">
      <c r="A183" s="22" t="s">
        <v>963</v>
      </c>
      <c r="B183" s="21" t="s">
        <v>964</v>
      </c>
      <c r="C183" s="16" t="s">
        <v>965</v>
      </c>
      <c r="D183" s="26" t="s">
        <v>49</v>
      </c>
      <c r="E183" s="26" t="s">
        <v>59</v>
      </c>
      <c r="F183" s="28" t="s">
        <v>60</v>
      </c>
      <c r="G183" s="24" t="s">
        <v>154</v>
      </c>
      <c r="H183" s="25" t="s">
        <v>966</v>
      </c>
      <c r="I183" s="49">
        <v>210000</v>
      </c>
      <c r="J183" s="50">
        <v>14</v>
      </c>
      <c r="K183" s="45">
        <v>1</v>
      </c>
      <c r="L183" s="46" t="s">
        <v>967</v>
      </c>
      <c r="M183" s="47"/>
      <c r="N183" s="48"/>
      <c r="O183" s="48"/>
      <c r="P183" s="44"/>
      <c r="Q183" s="44"/>
      <c r="R183" s="44"/>
      <c r="S183" s="42"/>
      <c r="T183" s="64">
        <v>-50.355</v>
      </c>
      <c r="U183" s="65">
        <v>34.178</v>
      </c>
      <c r="V183" s="66">
        <v>168.6</v>
      </c>
      <c r="W183" s="67">
        <v>971.979</v>
      </c>
      <c r="X183" s="65">
        <v>1367.555</v>
      </c>
      <c r="Y183" s="65">
        <v>1404.536</v>
      </c>
      <c r="Z183" s="66">
        <v>1522.335</v>
      </c>
      <c r="AA183" s="75">
        <v>0.76</v>
      </c>
      <c r="AB183" s="76">
        <v>0.96</v>
      </c>
      <c r="AC183" s="77">
        <v>1.16</v>
      </c>
      <c r="AD183" s="75">
        <v>19.18</v>
      </c>
      <c r="AE183" s="76">
        <v>21.11</v>
      </c>
      <c r="AF183" s="77">
        <v>30.55</v>
      </c>
      <c r="AG183" s="86">
        <f>T183/((X183+W183)/2)</f>
        <v>-0.0430470341529552</v>
      </c>
      <c r="AH183" s="86">
        <f>U183/((Y183+X183)/2)</f>
        <v>0.0246586421585727</v>
      </c>
      <c r="AI183" s="87">
        <f>V183/((Z183+Y183)/2)</f>
        <v>0.115208357320839</v>
      </c>
      <c r="AJ183" s="90"/>
      <c r="AK183" s="90"/>
      <c r="AL183" s="90"/>
      <c r="AM183" s="90"/>
      <c r="AN183" s="90"/>
      <c r="AO183" s="90"/>
      <c r="AP183" s="90"/>
      <c r="AQ183" s="90"/>
      <c r="AR183" s="90"/>
      <c r="AS183" s="90"/>
      <c r="AT183" s="90"/>
      <c r="AU183" s="95"/>
    </row>
    <row r="184" ht="10.9" spans="1:47">
      <c r="A184" s="15" t="s">
        <v>968</v>
      </c>
      <c r="B184" s="2" t="s">
        <v>969</v>
      </c>
      <c r="C184" s="16" t="s">
        <v>970</v>
      </c>
      <c r="D184" s="1" t="s">
        <v>49</v>
      </c>
      <c r="E184" s="1" t="s">
        <v>50</v>
      </c>
      <c r="F184" s="28" t="s">
        <v>51</v>
      </c>
      <c r="G184" s="2" t="s">
        <v>94</v>
      </c>
      <c r="H184" s="19">
        <v>37005</v>
      </c>
      <c r="I184" s="39">
        <v>10200</v>
      </c>
      <c r="J184" s="40">
        <v>38</v>
      </c>
      <c r="K184" s="41">
        <v>1</v>
      </c>
      <c r="L184" s="42" t="s">
        <v>971</v>
      </c>
      <c r="M184" s="43"/>
      <c r="N184" s="44" t="s">
        <v>54</v>
      </c>
      <c r="O184" s="44"/>
      <c r="P184" s="44"/>
      <c r="Q184" s="44"/>
      <c r="R184" s="44"/>
      <c r="S184" s="42" t="s">
        <v>972</v>
      </c>
      <c r="T184" s="64">
        <v>-346.766</v>
      </c>
      <c r="U184" s="65">
        <v>-173.842</v>
      </c>
      <c r="V184" s="66">
        <v>70.868</v>
      </c>
      <c r="W184" s="67">
        <v>33324.217</v>
      </c>
      <c r="X184" s="65">
        <v>33291.317</v>
      </c>
      <c r="Y184" s="65">
        <v>32757.18</v>
      </c>
      <c r="Z184" s="66">
        <v>31918.004</v>
      </c>
      <c r="AA184" s="75">
        <v>6.17</v>
      </c>
      <c r="AB184" s="76">
        <v>7.87</v>
      </c>
      <c r="AC184" s="77">
        <v>7.78</v>
      </c>
      <c r="AD184" s="75">
        <v>0.53</v>
      </c>
      <c r="AE184" s="76">
        <v>0.01</v>
      </c>
      <c r="AF184" s="77">
        <v>0.25</v>
      </c>
      <c r="AG184" s="86">
        <f t="shared" ref="AG184:AI189" si="25">T184/((X184+W184)/2)</f>
        <v>-0.0104109651061267</v>
      </c>
      <c r="AH184" s="86">
        <f t="shared" si="25"/>
        <v>-0.00526407133836823</v>
      </c>
      <c r="AI184" s="87">
        <f t="shared" si="25"/>
        <v>0.0021915051683502</v>
      </c>
      <c r="AJ184" s="90"/>
      <c r="AK184" s="90"/>
      <c r="AL184" s="90"/>
      <c r="AM184" s="90"/>
      <c r="AN184" s="90"/>
      <c r="AO184" s="90"/>
      <c r="AP184" s="90"/>
      <c r="AQ184" s="90"/>
      <c r="AR184" s="90"/>
      <c r="AS184" s="90"/>
      <c r="AT184" s="90"/>
      <c r="AU184" s="95"/>
    </row>
    <row r="185" ht="10.9" spans="1:47">
      <c r="A185" s="22" t="s">
        <v>973</v>
      </c>
      <c r="B185" s="23" t="s">
        <v>974</v>
      </c>
      <c r="C185" s="16" t="s">
        <v>975</v>
      </c>
      <c r="D185" s="26" t="s">
        <v>49</v>
      </c>
      <c r="E185" s="26" t="s">
        <v>59</v>
      </c>
      <c r="F185" s="28" t="s">
        <v>60</v>
      </c>
      <c r="G185" s="24" t="s">
        <v>154</v>
      </c>
      <c r="H185" s="25" t="s">
        <v>976</v>
      </c>
      <c r="I185" s="49">
        <v>125000</v>
      </c>
      <c r="J185" s="50">
        <v>23</v>
      </c>
      <c r="K185" s="45">
        <v>1</v>
      </c>
      <c r="L185" s="46" t="s">
        <v>977</v>
      </c>
      <c r="M185" s="47"/>
      <c r="N185" s="48"/>
      <c r="O185" s="48"/>
      <c r="P185" s="44"/>
      <c r="Q185" s="44"/>
      <c r="R185" s="44"/>
      <c r="S185" s="42"/>
      <c r="T185" s="64">
        <v>57.929</v>
      </c>
      <c r="U185" s="65">
        <v>173.541</v>
      </c>
      <c r="V185" s="66">
        <v>247.047</v>
      </c>
      <c r="W185" s="67">
        <v>458.336</v>
      </c>
      <c r="X185" s="65">
        <v>383.156</v>
      </c>
      <c r="Y185" s="65">
        <v>668.472</v>
      </c>
      <c r="Z185" s="66">
        <v>938.691</v>
      </c>
      <c r="AA185" s="75">
        <v>1.99</v>
      </c>
      <c r="AB185" s="76">
        <v>1.62</v>
      </c>
      <c r="AC185" s="77">
        <v>1.81</v>
      </c>
      <c r="AD185" s="75">
        <v>41.55</v>
      </c>
      <c r="AE185" s="76">
        <v>48.28</v>
      </c>
      <c r="AF185" s="77">
        <v>55.08</v>
      </c>
      <c r="AG185" s="86">
        <f t="shared" si="25"/>
        <v>0.137681641655536</v>
      </c>
      <c r="AH185" s="86">
        <f t="shared" si="25"/>
        <v>0.330042562579163</v>
      </c>
      <c r="AI185" s="87">
        <f t="shared" si="25"/>
        <v>0.307432413513751</v>
      </c>
      <c r="AJ185" s="90"/>
      <c r="AK185" s="90"/>
      <c r="AL185" s="90"/>
      <c r="AM185" s="90"/>
      <c r="AN185" s="90"/>
      <c r="AO185" s="90"/>
      <c r="AP185" s="90"/>
      <c r="AQ185" s="90"/>
      <c r="AR185" s="90"/>
      <c r="AS185" s="96">
        <v>5071</v>
      </c>
      <c r="AT185" s="96">
        <v>9153</v>
      </c>
      <c r="AU185" s="97">
        <v>11705</v>
      </c>
    </row>
    <row r="186" ht="10.9" spans="1:47">
      <c r="A186" s="22" t="s">
        <v>978</v>
      </c>
      <c r="B186" s="23" t="s">
        <v>979</v>
      </c>
      <c r="C186" s="16" t="s">
        <v>980</v>
      </c>
      <c r="D186" s="26" t="s">
        <v>49</v>
      </c>
      <c r="E186" s="26" t="s">
        <v>59</v>
      </c>
      <c r="F186" s="28" t="s">
        <v>60</v>
      </c>
      <c r="G186" s="24" t="s">
        <v>154</v>
      </c>
      <c r="H186" s="25" t="s">
        <v>981</v>
      </c>
      <c r="I186" s="49">
        <v>12000</v>
      </c>
      <c r="J186" s="50">
        <v>18</v>
      </c>
      <c r="K186" s="45">
        <v>1</v>
      </c>
      <c r="L186" s="46" t="s">
        <v>982</v>
      </c>
      <c r="M186" s="47"/>
      <c r="N186" s="48"/>
      <c r="O186" s="48"/>
      <c r="P186" s="44"/>
      <c r="Q186" s="44"/>
      <c r="R186" s="44" t="s">
        <v>54</v>
      </c>
      <c r="S186" s="42" t="s">
        <v>983</v>
      </c>
      <c r="T186" s="64">
        <v>12.267</v>
      </c>
      <c r="U186" s="65">
        <v>93.56</v>
      </c>
      <c r="V186" s="66">
        <v>92.279</v>
      </c>
      <c r="W186" s="67">
        <v>158.589</v>
      </c>
      <c r="X186" s="65">
        <v>267.91</v>
      </c>
      <c r="Y186" s="65">
        <v>485.733</v>
      </c>
      <c r="Z186" s="66">
        <v>437.085</v>
      </c>
      <c r="AA186" s="75">
        <v>3.97</v>
      </c>
      <c r="AB186" s="76">
        <v>3.46</v>
      </c>
      <c r="AC186" s="77">
        <v>2.07</v>
      </c>
      <c r="AD186" s="75">
        <v>14.28</v>
      </c>
      <c r="AE186" s="76">
        <v>25.23</v>
      </c>
      <c r="AF186" s="77">
        <v>24.83</v>
      </c>
      <c r="AG186" s="86">
        <f t="shared" si="25"/>
        <v>0.057524167700276</v>
      </c>
      <c r="AH186" s="86">
        <f t="shared" si="25"/>
        <v>0.248287319062208</v>
      </c>
      <c r="AI186" s="87">
        <f t="shared" si="25"/>
        <v>0.199993931631156</v>
      </c>
      <c r="AJ186" s="90"/>
      <c r="AK186" s="90"/>
      <c r="AL186" s="90"/>
      <c r="AM186" s="89">
        <v>14061</v>
      </c>
      <c r="AN186" s="89">
        <v>14940</v>
      </c>
      <c r="AO186" s="89">
        <v>15638</v>
      </c>
      <c r="AP186" s="90"/>
      <c r="AQ186" s="90"/>
      <c r="AR186" s="90"/>
      <c r="AS186" s="90"/>
      <c r="AT186" s="90"/>
      <c r="AU186" s="95"/>
    </row>
    <row r="187" ht="10.9" spans="1:47">
      <c r="A187" s="22" t="s">
        <v>984</v>
      </c>
      <c r="B187" s="23" t="s">
        <v>985</v>
      </c>
      <c r="C187" s="16" t="s">
        <v>986</v>
      </c>
      <c r="D187" s="26" t="s">
        <v>49</v>
      </c>
      <c r="E187" s="26" t="s">
        <v>50</v>
      </c>
      <c r="F187" s="28" t="s">
        <v>51</v>
      </c>
      <c r="G187" s="24" t="s">
        <v>154</v>
      </c>
      <c r="H187" s="25" t="s">
        <v>987</v>
      </c>
      <c r="I187" s="49">
        <v>800000</v>
      </c>
      <c r="J187" s="50">
        <v>56</v>
      </c>
      <c r="K187" s="45">
        <v>1</v>
      </c>
      <c r="L187" s="46" t="s">
        <v>988</v>
      </c>
      <c r="M187" s="47"/>
      <c r="N187" s="48" t="s">
        <v>54</v>
      </c>
      <c r="O187" s="48"/>
      <c r="P187" s="44"/>
      <c r="Q187" s="44"/>
      <c r="R187" s="44"/>
      <c r="S187" s="42" t="s">
        <v>989</v>
      </c>
      <c r="T187" s="64">
        <v>-1837.293</v>
      </c>
      <c r="U187" s="65">
        <v>623.258</v>
      </c>
      <c r="V187" s="66">
        <v>1876.148</v>
      </c>
      <c r="W187" s="67">
        <v>11662.504</v>
      </c>
      <c r="X187" s="65">
        <v>11271.607</v>
      </c>
      <c r="Y187" s="65">
        <v>11767.674</v>
      </c>
      <c r="Z187" s="66">
        <v>11311.756</v>
      </c>
      <c r="AA187" s="75">
        <v>0.14</v>
      </c>
      <c r="AB187" s="76">
        <v>0.18</v>
      </c>
      <c r="AC187" s="77">
        <v>0.34</v>
      </c>
      <c r="AD187" s="75">
        <v>-6.04</v>
      </c>
      <c r="AE187" s="76">
        <v>-0.49</v>
      </c>
      <c r="AF187" s="77">
        <v>16.07</v>
      </c>
      <c r="AG187" s="86">
        <f t="shared" si="25"/>
        <v>-0.160223607533774</v>
      </c>
      <c r="AH187" s="86">
        <f t="shared" si="25"/>
        <v>0.0541039453444749</v>
      </c>
      <c r="AI187" s="87">
        <f t="shared" si="25"/>
        <v>0.162581831527035</v>
      </c>
      <c r="AJ187" s="90"/>
      <c r="AK187" s="90"/>
      <c r="AL187" s="90"/>
      <c r="AM187" s="89">
        <v>10649</v>
      </c>
      <c r="AN187" s="89">
        <v>11445</v>
      </c>
      <c r="AO187" s="89">
        <v>12396</v>
      </c>
      <c r="AP187" s="90"/>
      <c r="AQ187" s="90"/>
      <c r="AR187" s="90"/>
      <c r="AS187" s="90"/>
      <c r="AT187" s="90"/>
      <c r="AU187" s="95"/>
    </row>
    <row r="188" ht="25.2" customHeight="1" spans="1:47">
      <c r="A188" s="15" t="s">
        <v>990</v>
      </c>
      <c r="B188" s="2" t="s">
        <v>991</v>
      </c>
      <c r="C188" s="16" t="s">
        <v>992</v>
      </c>
      <c r="D188" s="1" t="s">
        <v>49</v>
      </c>
      <c r="E188" s="1" t="s">
        <v>59</v>
      </c>
      <c r="F188" s="28" t="s">
        <v>60</v>
      </c>
      <c r="G188" s="18" t="s">
        <v>154</v>
      </c>
      <c r="H188" s="19">
        <v>42535</v>
      </c>
      <c r="I188" s="39">
        <v>30000</v>
      </c>
      <c r="J188" s="40">
        <v>35</v>
      </c>
      <c r="K188" s="41">
        <v>2</v>
      </c>
      <c r="L188" s="42" t="s">
        <v>993</v>
      </c>
      <c r="M188" s="43"/>
      <c r="N188" s="44" t="s">
        <v>54</v>
      </c>
      <c r="O188" s="44"/>
      <c r="P188" s="44"/>
      <c r="Q188" s="44"/>
      <c r="R188" s="44"/>
      <c r="S188" s="63" t="s">
        <v>994</v>
      </c>
      <c r="T188" s="64">
        <v>21.936</v>
      </c>
      <c r="U188" s="65">
        <v>76.616</v>
      </c>
      <c r="V188" s="66">
        <v>59.802</v>
      </c>
      <c r="W188" s="67">
        <v>1151.065</v>
      </c>
      <c r="X188" s="65">
        <v>2556.466</v>
      </c>
      <c r="Y188" s="65">
        <v>2712.493</v>
      </c>
      <c r="Z188" s="66">
        <v>4582.611</v>
      </c>
      <c r="AA188" s="75">
        <v>0.67</v>
      </c>
      <c r="AB188" s="76">
        <v>0.52</v>
      </c>
      <c r="AC188" s="77">
        <v>0.4</v>
      </c>
      <c r="AD188" s="75">
        <v>48.27</v>
      </c>
      <c r="AE188" s="76">
        <v>48.32</v>
      </c>
      <c r="AF188" s="77">
        <v>29.9</v>
      </c>
      <c r="AG188" s="86">
        <f t="shared" si="25"/>
        <v>0.0118332119138046</v>
      </c>
      <c r="AH188" s="86">
        <f t="shared" si="25"/>
        <v>0.0290820255006729</v>
      </c>
      <c r="AI188" s="87">
        <f t="shared" si="25"/>
        <v>0.0163951055392768</v>
      </c>
      <c r="AJ188" s="90"/>
      <c r="AK188" s="90"/>
      <c r="AL188" s="90"/>
      <c r="AM188" s="90"/>
      <c r="AN188" s="90"/>
      <c r="AO188" s="90"/>
      <c r="AP188" s="90"/>
      <c r="AQ188" s="90"/>
      <c r="AR188" s="96">
        <v>5780</v>
      </c>
      <c r="AS188" s="96">
        <v>7341</v>
      </c>
      <c r="AT188" s="96">
        <v>10730</v>
      </c>
      <c r="AU188" s="97">
        <v>13201</v>
      </c>
    </row>
    <row r="189" ht="10.9" spans="1:47">
      <c r="A189" s="22" t="s">
        <v>995</v>
      </c>
      <c r="B189" s="21" t="s">
        <v>996</v>
      </c>
      <c r="C189" s="16" t="s">
        <v>997</v>
      </c>
      <c r="D189" s="26" t="s">
        <v>315</v>
      </c>
      <c r="E189" s="26" t="s">
        <v>59</v>
      </c>
      <c r="F189" s="28" t="s">
        <v>60</v>
      </c>
      <c r="G189" s="24" t="s">
        <v>154</v>
      </c>
      <c r="H189" s="25" t="s">
        <v>998</v>
      </c>
      <c r="I189" s="49">
        <v>1000</v>
      </c>
      <c r="J189" s="50">
        <v>14</v>
      </c>
      <c r="K189" s="45">
        <v>1</v>
      </c>
      <c r="L189" s="46" t="s">
        <v>999</v>
      </c>
      <c r="M189" s="47"/>
      <c r="N189" s="48"/>
      <c r="O189" s="48"/>
      <c r="P189" s="44"/>
      <c r="Q189" s="44" t="s">
        <v>54</v>
      </c>
      <c r="R189" s="44" t="s">
        <v>54</v>
      </c>
      <c r="S189" s="42" t="s">
        <v>1000</v>
      </c>
      <c r="T189" s="64">
        <v>-21.224</v>
      </c>
      <c r="U189" s="65">
        <v>71.924</v>
      </c>
      <c r="V189" s="66">
        <v>85.968</v>
      </c>
      <c r="W189" s="67">
        <v>4.572</v>
      </c>
      <c r="X189" s="65">
        <v>135.06</v>
      </c>
      <c r="Y189" s="65">
        <v>264.055</v>
      </c>
      <c r="Z189" s="66">
        <v>289.506</v>
      </c>
      <c r="AA189" s="75">
        <v>0.13</v>
      </c>
      <c r="AB189" s="76">
        <v>0.85</v>
      </c>
      <c r="AC189" s="77">
        <v>1.28</v>
      </c>
      <c r="AD189" s="75">
        <v>-18.7</v>
      </c>
      <c r="AE189" s="76">
        <v>17.67</v>
      </c>
      <c r="AF189" s="77">
        <v>33.15</v>
      </c>
      <c r="AG189" s="86">
        <f t="shared" si="25"/>
        <v>-0.303999083304687</v>
      </c>
      <c r="AH189" s="86">
        <f t="shared" si="25"/>
        <v>0.360417423549604</v>
      </c>
      <c r="AI189" s="87">
        <f t="shared" si="25"/>
        <v>0.310599915817769</v>
      </c>
      <c r="AJ189" s="90"/>
      <c r="AK189" s="89">
        <v>32637</v>
      </c>
      <c r="AL189" s="89">
        <v>35190</v>
      </c>
      <c r="AM189" s="89">
        <v>38282</v>
      </c>
      <c r="AN189" s="89">
        <v>40741</v>
      </c>
      <c r="AO189" s="89">
        <v>42230</v>
      </c>
      <c r="AP189" s="90"/>
      <c r="AQ189" s="90"/>
      <c r="AR189" s="90"/>
      <c r="AS189" s="90"/>
      <c r="AT189" s="90"/>
      <c r="AU189" s="95"/>
    </row>
    <row r="190" ht="10.9" spans="1:47">
      <c r="A190" s="22" t="s">
        <v>1001</v>
      </c>
      <c r="B190" s="23" t="s">
        <v>1002</v>
      </c>
      <c r="C190" s="16" t="s">
        <v>1003</v>
      </c>
      <c r="D190" s="1" t="s">
        <v>49</v>
      </c>
      <c r="E190" s="1" t="s">
        <v>59</v>
      </c>
      <c r="F190" s="28" t="s">
        <v>60</v>
      </c>
      <c r="G190" s="24" t="s">
        <v>154</v>
      </c>
      <c r="H190" s="25">
        <v>43832</v>
      </c>
      <c r="I190" s="39">
        <v>10000</v>
      </c>
      <c r="J190" s="40">
        <v>9</v>
      </c>
      <c r="K190" s="45">
        <v>1</v>
      </c>
      <c r="L190" s="46" t="s">
        <v>1004</v>
      </c>
      <c r="M190" s="47"/>
      <c r="N190" s="48"/>
      <c r="O190" s="48"/>
      <c r="P190" s="44"/>
      <c r="Q190" s="44"/>
      <c r="R190" s="44"/>
      <c r="S190" s="42"/>
      <c r="T190" s="64">
        <v>-24.89</v>
      </c>
      <c r="U190" s="65">
        <v>42.432</v>
      </c>
      <c r="V190" s="66">
        <v>61.322</v>
      </c>
      <c r="W190" s="68" t="s">
        <v>75</v>
      </c>
      <c r="X190" s="65">
        <v>217.332</v>
      </c>
      <c r="Y190" s="65">
        <v>283.848</v>
      </c>
      <c r="Z190" s="66">
        <v>329.318</v>
      </c>
      <c r="AA190" s="75">
        <v>0.51</v>
      </c>
      <c r="AB190" s="76">
        <v>0.82</v>
      </c>
      <c r="AC190" s="77">
        <v>1.07</v>
      </c>
      <c r="AD190" s="75">
        <v>-6.85</v>
      </c>
      <c r="AE190" s="76">
        <v>9.7</v>
      </c>
      <c r="AF190" s="77">
        <v>26.98</v>
      </c>
      <c r="AG190" s="86" t="s">
        <v>75</v>
      </c>
      <c r="AH190" s="86">
        <f>U190/((Y190+X190)/2)</f>
        <v>0.169328385011373</v>
      </c>
      <c r="AI190" s="87">
        <f>V190/((Z190+Y190)/2)</f>
        <v>0.200017613501075</v>
      </c>
      <c r="AJ190" s="90"/>
      <c r="AK190" s="90"/>
      <c r="AL190" s="90"/>
      <c r="AM190" s="90"/>
      <c r="AN190" s="90"/>
      <c r="AO190" s="90"/>
      <c r="AP190" s="90"/>
      <c r="AQ190" s="90"/>
      <c r="AR190" s="90"/>
      <c r="AS190" s="90"/>
      <c r="AT190" s="90"/>
      <c r="AU190" s="95"/>
    </row>
    <row r="191" ht="10.9" spans="1:47">
      <c r="A191" s="22" t="s">
        <v>1005</v>
      </c>
      <c r="B191" s="23" t="s">
        <v>1006</v>
      </c>
      <c r="C191" s="16" t="s">
        <v>1007</v>
      </c>
      <c r="D191" s="26" t="s">
        <v>49</v>
      </c>
      <c r="E191" s="26" t="s">
        <v>59</v>
      </c>
      <c r="F191" s="28" t="s">
        <v>60</v>
      </c>
      <c r="G191" s="24" t="s">
        <v>154</v>
      </c>
      <c r="H191" s="25">
        <v>44474</v>
      </c>
      <c r="I191" s="49">
        <v>10000</v>
      </c>
      <c r="J191" s="50">
        <v>2</v>
      </c>
      <c r="K191" s="45">
        <v>1</v>
      </c>
      <c r="L191" s="46" t="s">
        <v>1008</v>
      </c>
      <c r="M191" s="47"/>
      <c r="N191" s="48"/>
      <c r="O191" s="48"/>
      <c r="P191" s="44"/>
      <c r="Q191" s="44"/>
      <c r="R191" s="44" t="s">
        <v>54</v>
      </c>
      <c r="S191" s="42" t="s">
        <v>485</v>
      </c>
      <c r="T191" s="70" t="s">
        <v>75</v>
      </c>
      <c r="U191" s="65">
        <v>-49.301</v>
      </c>
      <c r="V191" s="66">
        <v>-173.83</v>
      </c>
      <c r="W191" s="68" t="s">
        <v>75</v>
      </c>
      <c r="X191" s="71" t="s">
        <v>75</v>
      </c>
      <c r="Y191" s="65">
        <v>1132.099</v>
      </c>
      <c r="Z191" s="66">
        <v>2929.768</v>
      </c>
      <c r="AA191" s="70" t="s">
        <v>75</v>
      </c>
      <c r="AB191" s="76">
        <v>0.01</v>
      </c>
      <c r="AC191" s="77">
        <v>0.67</v>
      </c>
      <c r="AD191" s="70" t="s">
        <v>75</v>
      </c>
      <c r="AE191" s="76">
        <v>4.48</v>
      </c>
      <c r="AF191" s="77">
        <v>-0.81</v>
      </c>
      <c r="AG191" s="86" t="s">
        <v>75</v>
      </c>
      <c r="AH191" s="86" t="s">
        <v>75</v>
      </c>
      <c r="AI191" s="87">
        <f>V191/((Z191+Y191)/2)</f>
        <v>-0.0855911825768791</v>
      </c>
      <c r="AJ191" s="89">
        <v>4371</v>
      </c>
      <c r="AK191" s="89"/>
      <c r="AL191" s="89">
        <v>5742</v>
      </c>
      <c r="AM191" s="89">
        <v>6184</v>
      </c>
      <c r="AN191" s="89">
        <v>6345</v>
      </c>
      <c r="AO191" s="89">
        <v>7159</v>
      </c>
      <c r="AP191" s="90"/>
      <c r="AQ191" s="90"/>
      <c r="AR191" s="90"/>
      <c r="AS191" s="90"/>
      <c r="AT191" s="90"/>
      <c r="AU191" s="95"/>
    </row>
    <row r="192" ht="11.65" spans="1:47">
      <c r="A192" s="98" t="s">
        <v>1009</v>
      </c>
      <c r="B192" s="99" t="s">
        <v>1010</v>
      </c>
      <c r="C192" s="100" t="s">
        <v>1011</v>
      </c>
      <c r="D192" s="101" t="s">
        <v>49</v>
      </c>
      <c r="E192" s="101" t="s">
        <v>59</v>
      </c>
      <c r="F192" s="102" t="s">
        <v>60</v>
      </c>
      <c r="G192" s="103" t="s">
        <v>154</v>
      </c>
      <c r="H192" s="104">
        <v>44540</v>
      </c>
      <c r="I192" s="105">
        <v>10000</v>
      </c>
      <c r="J192" s="106">
        <v>8</v>
      </c>
      <c r="K192" s="107">
        <v>1</v>
      </c>
      <c r="L192" s="108" t="s">
        <v>1012</v>
      </c>
      <c r="M192" s="109"/>
      <c r="N192" s="110"/>
      <c r="O192" s="110"/>
      <c r="P192" s="111"/>
      <c r="Q192" s="111"/>
      <c r="R192" s="111"/>
      <c r="S192" s="112"/>
      <c r="T192" s="113" t="s">
        <v>75</v>
      </c>
      <c r="U192" s="114">
        <v>-5.125</v>
      </c>
      <c r="V192" s="115">
        <v>-99.982</v>
      </c>
      <c r="W192" s="116" t="s">
        <v>75</v>
      </c>
      <c r="X192" s="117" t="s">
        <v>75</v>
      </c>
      <c r="Y192" s="114">
        <v>134.871</v>
      </c>
      <c r="Z192" s="115">
        <v>549.099</v>
      </c>
      <c r="AA192" s="113" t="s">
        <v>75</v>
      </c>
      <c r="AB192" s="118">
        <v>0.23</v>
      </c>
      <c r="AC192" s="119">
        <v>1.06</v>
      </c>
      <c r="AD192" s="113" t="s">
        <v>75</v>
      </c>
      <c r="AE192" s="118">
        <v>3.62</v>
      </c>
      <c r="AF192" s="119">
        <v>1.82</v>
      </c>
      <c r="AG192" s="120" t="s">
        <v>75</v>
      </c>
      <c r="AH192" s="120" t="s">
        <v>75</v>
      </c>
      <c r="AI192" s="121">
        <f>V192/((Z192+Y192)/2)</f>
        <v>-0.292357851952571</v>
      </c>
      <c r="AJ192" s="122"/>
      <c r="AK192" s="122"/>
      <c r="AL192" s="122"/>
      <c r="AM192" s="122"/>
      <c r="AN192" s="122"/>
      <c r="AO192" s="122"/>
      <c r="AP192" s="122"/>
      <c r="AQ192" s="122"/>
      <c r="AR192" s="122"/>
      <c r="AS192" s="122"/>
      <c r="AT192" s="122"/>
      <c r="AU192" s="123"/>
    </row>
  </sheetData>
  <autoFilter ref="A1:AU192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Foglio1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Staiano - simone.staiano@studio.unibo.it</dc:creator>
  <cp:lastModifiedBy>emanu</cp:lastModifiedBy>
  <dcterms:created xsi:type="dcterms:W3CDTF">2024-08-16T14:45:00Z</dcterms:created>
  <dcterms:modified xsi:type="dcterms:W3CDTF">2024-08-16T15:14:43Z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0C430363F8FC40208111DF7A4AA273DF_12</vt:lpwstr>
  </property>
  <property fmtid="{D5CDD505-2E9C-101B-9397-08002B2CF9AE}" pid="3" name="KSOProductBuildVer">
    <vt:lpwstr>1033-12.2.0.17153</vt:lpwstr>
  </property>
</Properties>
</file>