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oglio1" sheetId="1" state="visible" r:id="rId2"/>
  </sheets>
  <definedNames>
    <definedName function="false" hidden="true" localSheetId="0" name="_xlnm._FilterDatabase" vbProcedure="false">Foglio1!$A$1:$Y$78</definedName>
    <definedName function="false" hidden="false" localSheetId="0" name="_xlnm._FilterDatabase" vbProcedure="false">Foglio1!$A$1:$O$78</definedName>
    <definedName function="false" hidden="false" localSheetId="0" name="_xlnm._FilterDatabase_0" vbProcedure="false">Foglio1!$A$1:$Y$78</definedName>
    <definedName function="false" hidden="false" localSheetId="0" name="_xlnm._FilterDatabase_0_0" vbProcedure="false">Foglio1!$A$1:$O$78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<sst xmlns="http://schemas.openxmlformats.org/spreadsheetml/2006/main" count="1179" uniqueCount="179">
  <si>
    <t>Location_of_the station</t>
  </si>
  <si>
    <t>Name_of_the_station  </t>
  </si>
  <si>
    <t>MEASURED_ECV</t>
  </si>
  <si>
    <t>Product</t>
  </si>
  <si>
    <t>Measurement_Type</t>
  </si>
  <si>
    <t>Measurement_Technique</t>
  </si>
  <si>
    <t>Network</t>
  </si>
  <si>
    <t>Subnetwork</t>
  </si>
  <si>
    <t>Latitude (°)</t>
  </si>
  <si>
    <t>Longitude (°)</t>
  </si>
  <si>
    <t>Altitude (m a.s. l.)</t>
  </si>
  <si>
    <t>Start_of_operation</t>
  </si>
  <si>
    <t>PI</t>
  </si>
  <si>
    <t>Mail PI</t>
  </si>
  <si>
    <t>website</t>
  </si>
  <si>
    <t>Latitude </t>
  </si>
  <si>
    <t>Longitude </t>
  </si>
  <si>
    <t>Lat (deg)</t>
  </si>
  <si>
    <t>Lat (min)</t>
  </si>
  <si>
    <t>Lat (sec)</t>
  </si>
  <si>
    <t>Lat (N/S)</t>
  </si>
  <si>
    <t>Long (deg)</t>
  </si>
  <si>
    <t>Long (min)</t>
  </si>
  <si>
    <t>Long (sec)</t>
  </si>
  <si>
    <t>Long (E/W)</t>
  </si>
  <si>
    <t>Lamont, Oklahoma</t>
  </si>
  <si>
    <t>Southern Great Plains (SGP) CF1 EF13</t>
  </si>
  <si>
    <t>AEROSOL</t>
  </si>
  <si>
    <t>aerosol</t>
  </si>
  <si>
    <t>surface</t>
  </si>
  <si>
    <t>Aerosol Chemical Speciation Monitor (ACSM)/ Cloud Condensation Nuclei Particle Counter/Continuous Light Absorption Photometer (CLAP)/Condensation Particle Counter(CPC)/Nephelometer/Photoacoustic Soot Spectrometer(PASS)/Particle Soot Absorption Photometer (PSAP)/Tandem Differential Mobility Analyzer (TDMA)</t>
  </si>
  <si>
    <t>ARM</t>
  </si>
  <si>
    <t> </t>
  </si>
  <si>
    <t>Nicki Hickmon</t>
  </si>
  <si>
    <t>https://www.arm.gov/sites/sgp/C</t>
  </si>
  <si>
    <t>36.605 N</t>
  </si>
  <si>
    <t>97.485 W</t>
  </si>
  <si>
    <t>N</t>
  </si>
  <si>
    <t>W</t>
  </si>
  <si>
    <t>profile</t>
  </si>
  <si>
    <t>Micropulse Lidar/ceilometer/Raman Lidar/Doppler Lidar</t>
  </si>
  <si>
    <t>column</t>
  </si>
  <si>
    <t> Sunphotometer /Normal Incidence Multifilter Radiometer (NIMFR)</t>
  </si>
  <si>
    <t>Barrow, Alaska</t>
  </si>
  <si>
    <t>North Slope of Alaska (NSA) CF1</t>
  </si>
  <si>
    <t>Ceilometer/Doppler Lidar/High Spectral Resolution Lidar (HSRL )/Micropulse Lidar </t>
  </si>
  <si>
    <t>Mark Ivey</t>
  </si>
  <si>
    <t>www.arm.gov/sites/nsa/C1/</t>
  </si>
  <si>
    <t>71° 19' 23.73" N</t>
  </si>
  <si>
    <t> 156° 36' 56.70" W</t>
  </si>
  <si>
    <t> Sunphotometer/Normal Incidence Multifilter Radiometer (NIMFR) </t>
  </si>
  <si>
    <t>Graciosa Island, Azores</t>
  </si>
  <si>
    <t>Eastern North Atlantic (ENA) CF1</t>
  </si>
  <si>
    <t>Humidified Tandem Differential
Mobility Analyzer  (HTDMA)/Aerosol Chemical Speciation Mass
Spectrometer/Cavity Attenuated Phase Shift Particle
Extinction Monitor/Ultra-high Sensitivity Aerosol
Spectrometer/Particle Soot Absorption Photometer (PSAP)/Nephelometer</t>
  </si>
  <si>
    <t>Kim Nitschke</t>
  </si>
  <si>
    <t>https://www.arm.gov/sites/ena</t>
  </si>
  <si>
    <t>39° 5' 29.68" N </t>
  </si>
  <si>
    <t>28° 1' 32.34" W</t>
  </si>
  <si>
    <t>Micropulse Lidar/Ceilometer/Doppler Lidar</t>
  </si>
  <si>
    <t>40° 5' 29.68" N </t>
  </si>
  <si>
    <t>29° 1' 32.34" W</t>
  </si>
  <si>
    <t> Sunphotometer </t>
  </si>
  <si>
    <t>41° 5' 29.68" N </t>
  </si>
  <si>
    <t>30° 1' 32.34" W</t>
  </si>
  <si>
    <t>CH4</t>
  </si>
  <si>
    <t>gas-phase monitor</t>
  </si>
  <si>
    <t>CO</t>
  </si>
  <si>
    <t>42° 5' 29.68" N </t>
  </si>
  <si>
    <t>31° 1' 32.34" W</t>
  </si>
  <si>
    <t>CO2</t>
  </si>
  <si>
    <t>gas-analyzer</t>
  </si>
  <si>
    <t>NO2</t>
  </si>
  <si>
    <t>43° 5' 29.68" N </t>
  </si>
  <si>
    <t>32° 1' 32.34" W</t>
  </si>
  <si>
    <t>OZONE</t>
  </si>
  <si>
    <t>ozone</t>
  </si>
  <si>
    <t>ultraviolet photometry </t>
  </si>
  <si>
    <t>RADIATION </t>
  </si>
  <si>
    <t>radiation </t>
  </si>
  <si>
    <t>Atmospheric Emitted Radiance Interferometer (AERI)/broadband radiometer/Multifilter
Radiometer (MFR)/Shortwave Array Spectroradiometer /Energy Balance Bowen Ratio (EBBR)/Upwelling-Downwelling solar and infrared radiometers/Normal Incidence Multifilter Radiometer (NIMFR) </t>
  </si>
  <si>
    <t>Southern Great Plains (SGP) CF2 EF14</t>
  </si>
  <si>
    <t>Upwelling-Downwelling solar and infrared radiometers </t>
  </si>
  <si>
    <t>36.607 N</t>
  </si>
  <si>
    <t>97.488 W</t>
  </si>
  <si>
    <t>Anthony, Kansas</t>
  </si>
  <si>
    <t>Southern Great Plains (SGP) EF31</t>
  </si>
  <si>
    <t>Multifilter
Radiometer (MFR)/upwelling-downwelling solar and infrared radiometers </t>
  </si>
  <si>
    <t>https://www.arm.gov/sites/sgp/E</t>
  </si>
  <si>
    <t>37.151 N</t>
  </si>
  <si>
    <t>98.362W</t>
  </si>
  <si>
    <t>Ashton, Kansas</t>
  </si>
  <si>
    <t>Southern Great Plains (SGP) EF9</t>
  </si>
  <si>
    <t>Energy Balance Bowen Ratio (EBBR)/Multifilter
Radiometer (MFR)/upwelling-downwelling solar and infrared radiometers </t>
  </si>
  <si>
    <t>37.133 N</t>
  </si>
  <si>
    <t>97.266 W</t>
  </si>
  <si>
    <t>Byron, Oklahoma</t>
  </si>
  <si>
    <t>Southern Great Plains (SGP) EF 11</t>
  </si>
  <si>
    <t>Infrared Thermometer (IRT)/Multifilter
Radiometer (MFR)/upwelling-downwelling solar and infrared radiometers </t>
  </si>
  <si>
    <t>36.881 N</t>
  </si>
  <si>
    <t>98.285 W</t>
  </si>
  <si>
    <t>Maple City, Kansas</t>
  </si>
  <si>
    <t>Southern Great Plains (SGP) EF34 </t>
  </si>
  <si>
    <t>37.069 N</t>
  </si>
  <si>
    <t>96.761 W</t>
  </si>
  <si>
    <t>Marshall, Oklahoma</t>
  </si>
  <si>
    <t>Southern Great Plains (SGP) EF36</t>
  </si>
  <si>
    <t>36.117 N</t>
  </si>
  <si>
    <t>97.511 W</t>
  </si>
  <si>
    <t>Medford, Oklahoma</t>
  </si>
  <si>
    <t>Southern Great Plains (SGP)  EF32</t>
  </si>
  <si>
    <t>36.819 N</t>
  </si>
  <si>
    <t>97.820 W</t>
  </si>
  <si>
    <t>Newkirk, Oklahoma</t>
  </si>
  <si>
    <t>Southern Great Plains (SGP) EF33   </t>
  </si>
  <si>
    <t>36.926 N</t>
  </si>
  <si>
    <t>97.082 W</t>
  </si>
  <si>
    <t>Okmulgee, Oklahoma</t>
  </si>
  <si>
    <t>Southern Great Plains (SGP)  EF21</t>
  </si>
  <si>
    <t>Upwelling-Downwelling Solar and Infrared radiometers </t>
  </si>
  <si>
    <t>35.615 N</t>
  </si>
  <si>
    <t>96.065 W</t>
  </si>
  <si>
    <t>Southern Great Plains (SGP)  EF22</t>
  </si>
  <si>
    <t>21 m tower</t>
  </si>
  <si>
    <t>Omega, Oklahoma</t>
  </si>
  <si>
    <t>Southern Great Plains (SGP)  EF38 </t>
  </si>
  <si>
    <t>35.880 N</t>
  </si>
  <si>
    <t>98.173 W</t>
  </si>
  <si>
    <t>Pawhuska, Oklahoma</t>
  </si>
  <si>
    <t>Southern Great Plains (SGP)   EF12</t>
  </si>
  <si>
    <t>www.arm.gov</t>
  </si>
  <si>
    <t>36.841 N</t>
  </si>
  <si>
    <t>96.427 W</t>
  </si>
  <si>
    <t>Ringwood, Oklahoma</t>
  </si>
  <si>
    <t>Southern Great Plains (SGP)   EF15</t>
  </si>
  <si>
    <t>Energy Balance Bowen Ratio (EBBR)/Infrared Thermometer (IRT)/Multifilter
Radiometer (MFR)/upwelling-downwelling solar and infrared radiometers </t>
  </si>
  <si>
    <t>36.431 N</t>
  </si>
  <si>
    <t>98.284 W</t>
  </si>
  <si>
    <t>Tryon, Oklahoma</t>
  </si>
  <si>
    <t>Southern Great Plains (SGP)  EF35</t>
  </si>
  <si>
    <t>35.862 N</t>
  </si>
  <si>
    <t>97.069 W</t>
  </si>
  <si>
    <t>Waukomis, Oklahoma</t>
  </si>
  <si>
    <t>Southern Great Plains (SGP)  EF37</t>
  </si>
  <si>
    <t>Multifilter Radiometer (MFR)/upwelling-downwelling solar and infrared radiometers </t>
  </si>
  <si>
    <t>36.311 N</t>
  </si>
  <si>
    <t>97.928 W</t>
  </si>
  <si>
    <t>Multifilter Radiometer (MFR)/Atmospheric Emitted Radiance Interferometer (AERI)/Sunphotometer /Upwelling solar and infrared radiometers/Normal Incidence Multifilter Radiometer (NIMFR)/ Downwelling solar, infrared and ultraviolet radiometers</t>
  </si>
  <si>
    <t>AERI/Multifilter Radiometer (MFR)/pyranometer/pyroheliometer/pyrgeometer/microwave radiometers</t>
  </si>
  <si>
    <t>48° 5' 29.68" N </t>
  </si>
  <si>
    <t>37° 1' 32.34" W</t>
  </si>
  <si>
    <t>TEMPERATURE </t>
  </si>
  <si>
    <t>temperature </t>
  </si>
  <si>
    <t>Thermometer/Surface Temperature and Humidity Reference (SURTHREF)</t>
  </si>
  <si>
    <t>Atmospheric Emitted Radiance Interferometer (AERI)/radiosounding</t>
  </si>
  <si>
    <t>60 m tower</t>
  </si>
  <si>
    <t>different temperature probes</t>
  </si>
  <si>
    <t>Thermometer</t>
  </si>
  <si>
    <t>Southern Great Plains (SGP)  EF23</t>
  </si>
  <si>
    <t>Atmospheric Emitted Radiance Interferometer (AERI)/Microwave Radiometer Profiler (MWRP)</t>
  </si>
  <si>
    <t>40 m tower</t>
  </si>
  <si>
    <t>44° 5' 29.68" N </t>
  </si>
  <si>
    <t>33° 1' 32.34" W</t>
  </si>
  <si>
    <t>Radiosounding/Atmospheric Emitted Radiance Interferometer (AERI)</t>
  </si>
  <si>
    <t>46° 5' 29.68" N </t>
  </si>
  <si>
    <t>35° 1' 32.34" W</t>
  </si>
  <si>
    <t>WATER VAPOR</t>
  </si>
  <si>
    <t>water vapor</t>
  </si>
  <si>
    <t>Hygrometer/Surface Temperature and Humidity Reference (SURTHREF)</t>
  </si>
  <si>
    <t>Microwave Radiometer (MWR)</t>
  </si>
  <si>
    <t>different relative humidity probes</t>
  </si>
  <si>
    <t>Hygrometer</t>
  </si>
  <si>
    <t>Southern Great Plains (SGP)  EF24</t>
  </si>
  <si>
    <t>G-Band Vapor Radiometer (GVR)/G-Band Vapor Radiometer Profiler (GVRP)/Microwave Radiometer (MWR) /Microwave Radiometer Profiler (MWRP)</t>
  </si>
  <si>
    <t>45° 5' 29.68" N </t>
  </si>
  <si>
    <t>34° 1' 32.34" W</t>
  </si>
  <si>
    <t>Radiosounding/Microwave Radiometer (MWR)</t>
  </si>
  <si>
    <t>radiosounding/Atmospheric Emitted Radiance Interferometer (AERI)</t>
  </si>
  <si>
    <t>47° 5' 29.68" N </t>
  </si>
  <si>
    <t>36° 1' 32.34" 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</si>
</sst>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DD/MM/YYYY"/>
    <numFmt numFmtId="168" formatCode="0.00000"/>
    <numFmt numFmtId="169" formatCode="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" topLeftCell="A30" activePane="bottomLeft" state="frozen"/>
      <selection pane="topLeft" activeCell="A1" activeCellId="0" sqref="A1"/>
      <selection pane="bottomLeft" activeCell="C30" activeCellId="0" sqref="C:C"/>
    </sheetView>
  </sheetViews>
  <sheetFormatPr defaultRowHeight="12.8"/>
  <cols>
    <col collapsed="false" hidden="false" max="1" min="1" style="1" width="22.4081632653061"/>
    <col collapsed="false" hidden="false" max="2" min="2" style="1" width="30.2397959183673"/>
    <col collapsed="false" hidden="false" max="3" min="3" style="2" width="13.2295918367347"/>
    <col collapsed="false" hidden="false" max="5" min="4" style="1" width="16.469387755102"/>
    <col collapsed="false" hidden="false" max="6" min="6" style="3" width="10.8010204081633"/>
    <col collapsed="false" hidden="false" max="7" min="7" style="1" width="7.83163265306122"/>
    <col collapsed="false" hidden="false" max="8" min="8" style="1" width="13.2295918367347"/>
    <col collapsed="false" hidden="false" max="11" min="9" style="1" width="14.3112244897959"/>
    <col collapsed="false" hidden="false" max="12" min="12" style="1" width="15.6581632653061"/>
    <col collapsed="false" hidden="false" max="13" min="13" style="1" width="11.8775510204082"/>
    <col collapsed="false" hidden="false" max="15" min="14" style="1" width="24.4336734693878"/>
    <col collapsed="false" hidden="false" max="16" min="16" style="1" width="13.2295918367347"/>
    <col collapsed="false" hidden="false" max="17" min="17" style="1" width="14.8469387755102"/>
    <col collapsed="false" hidden="false" max="1025" min="18" style="1" width="10.8010204081633"/>
  </cols>
  <sheetData>
    <row r="1" s="13" customFormat="true" ht="3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9" t="s">
        <v>11</v>
      </c>
      <c r="M1" s="4" t="s">
        <v>12</v>
      </c>
      <c r="N1" s="4" t="s">
        <v>13</v>
      </c>
      <c r="O1" s="4" t="s">
        <v>14</v>
      </c>
      <c r="P1" s="10" t="s">
        <v>15</v>
      </c>
      <c r="Q1" s="10" t="s">
        <v>16</v>
      </c>
      <c r="R1" s="11" t="s">
        <v>17</v>
      </c>
      <c r="S1" s="11" t="s">
        <v>18</v>
      </c>
      <c r="T1" s="11" t="s">
        <v>19</v>
      </c>
      <c r="U1" s="12" t="s">
        <v>20</v>
      </c>
      <c r="V1" s="11" t="s">
        <v>21</v>
      </c>
      <c r="W1" s="11" t="s">
        <v>22</v>
      </c>
      <c r="X1" s="11" t="s">
        <v>23</v>
      </c>
      <c r="Y1" s="12" t="s">
        <v>24</v>
      </c>
    </row>
    <row r="2" customFormat="false" ht="71.25" hidden="false" customHeight="true" outlineLevel="0" collapsed="false">
      <c r="A2" s="14" t="s">
        <v>25</v>
      </c>
      <c r="B2" s="14" t="s">
        <v>26</v>
      </c>
      <c r="C2" s="14" t="s">
        <v>27</v>
      </c>
      <c r="D2" s="14" t="s">
        <v>28</v>
      </c>
      <c r="E2" s="14" t="s">
        <v>29</v>
      </c>
      <c r="F2" s="15" t="s">
        <v>30</v>
      </c>
      <c r="G2" s="14" t="s">
        <v>31</v>
      </c>
      <c r="H2" s="14" t="s">
        <v>32</v>
      </c>
      <c r="I2" s="16" t="n">
        <f aca="false">ROUND(($R2 + (($T2+$S2*60)/3600))*(IF($U2="S",-1,1)),5)</f>
        <v>36.605</v>
      </c>
      <c r="J2" s="16" t="n">
        <f aca="false">ROUND(($V2 + (($X2+$W2*60)/3600))*(IF($Y2="W",-1,1)),5)</f>
        <v>-97.485</v>
      </c>
      <c r="K2" s="17" t="n">
        <v>318</v>
      </c>
      <c r="L2" s="18" t="n">
        <v>33909</v>
      </c>
      <c r="M2" s="14" t="s">
        <v>33</v>
      </c>
      <c r="N2" s="14" t="s">
        <v>32</v>
      </c>
      <c r="O2" s="14" t="s">
        <v>34</v>
      </c>
      <c r="P2" s="17" t="s">
        <v>35</v>
      </c>
      <c r="Q2" s="19" t="s">
        <v>36</v>
      </c>
      <c r="R2" s="16" t="n">
        <v>36.605</v>
      </c>
      <c r="S2" s="20"/>
      <c r="T2" s="0"/>
      <c r="U2" s="21" t="s">
        <v>37</v>
      </c>
      <c r="V2" s="16" t="n">
        <v>97.485</v>
      </c>
      <c r="W2" s="20"/>
      <c r="X2" s="0"/>
      <c r="Y2" s="21" t="s">
        <v>38</v>
      </c>
    </row>
    <row r="3" customFormat="false" ht="53.7" hidden="false" customHeight="false" outlineLevel="0" collapsed="false">
      <c r="A3" s="14" t="s">
        <v>25</v>
      </c>
      <c r="B3" s="14" t="s">
        <v>26</v>
      </c>
      <c r="C3" s="14" t="s">
        <v>27</v>
      </c>
      <c r="D3" s="14" t="s">
        <v>28</v>
      </c>
      <c r="E3" s="14" t="s">
        <v>39</v>
      </c>
      <c r="F3" s="15" t="s">
        <v>40</v>
      </c>
      <c r="G3" s="14" t="s">
        <v>31</v>
      </c>
      <c r="H3" s="14" t="s">
        <v>32</v>
      </c>
      <c r="I3" s="16" t="n">
        <f aca="false">ROUND(($R3 + (($T3+$S3*60)/3600))*(IF($U3="S",-1,1)),5)</f>
        <v>36.605</v>
      </c>
      <c r="J3" s="16" t="n">
        <f aca="false">ROUND(($V3 + (($X3+$W3*60)/3600))*(IF($Y3="W",-1,1)),5)</f>
        <v>-97.485</v>
      </c>
      <c r="K3" s="17" t="n">
        <v>318</v>
      </c>
      <c r="L3" s="18" t="n">
        <v>33909</v>
      </c>
      <c r="M3" s="14" t="s">
        <v>33</v>
      </c>
      <c r="N3" s="14" t="s">
        <v>32</v>
      </c>
      <c r="O3" s="14" t="s">
        <v>34</v>
      </c>
      <c r="P3" s="17" t="s">
        <v>35</v>
      </c>
      <c r="Q3" s="19" t="s">
        <v>36</v>
      </c>
      <c r="R3" s="16" t="n">
        <v>36.605</v>
      </c>
      <c r="S3" s="20"/>
      <c r="T3" s="0"/>
      <c r="U3" s="21" t="s">
        <v>37</v>
      </c>
      <c r="V3" s="16" t="n">
        <v>97.485</v>
      </c>
      <c r="W3" s="20"/>
      <c r="X3" s="0"/>
      <c r="Y3" s="21" t="s">
        <v>38</v>
      </c>
    </row>
    <row r="4" customFormat="false" ht="74.6" hidden="false" customHeight="false" outlineLevel="0" collapsed="false">
      <c r="A4" s="14" t="s">
        <v>25</v>
      </c>
      <c r="B4" s="14" t="s">
        <v>26</v>
      </c>
      <c r="C4" s="14" t="s">
        <v>27</v>
      </c>
      <c r="D4" s="14" t="s">
        <v>28</v>
      </c>
      <c r="E4" s="14" t="s">
        <v>41</v>
      </c>
      <c r="F4" s="15" t="s">
        <v>42</v>
      </c>
      <c r="G4" s="14" t="s">
        <v>31</v>
      </c>
      <c r="H4" s="14" t="s">
        <v>32</v>
      </c>
      <c r="I4" s="16" t="n">
        <f aca="false">ROUND(($R4 + (($T4+$S4*60)/3600))*(IF($U4="S",-1,1)),5)</f>
        <v>36.605</v>
      </c>
      <c r="J4" s="16" t="n">
        <f aca="false">ROUND(($V4 + (($X4+$W4*60)/3600))*(IF($Y4="W",-1,1)),5)</f>
        <v>-97.485</v>
      </c>
      <c r="K4" s="17" t="n">
        <v>318</v>
      </c>
      <c r="L4" s="18" t="n">
        <v>33909</v>
      </c>
      <c r="M4" s="14" t="s">
        <v>33</v>
      </c>
      <c r="N4" s="14" t="s">
        <v>32</v>
      </c>
      <c r="O4" s="14" t="s">
        <v>34</v>
      </c>
      <c r="P4" s="17" t="s">
        <v>35</v>
      </c>
      <c r="Q4" s="19" t="s">
        <v>36</v>
      </c>
      <c r="R4" s="16" t="n">
        <v>36.605</v>
      </c>
      <c r="S4" s="20"/>
      <c r="T4" s="0"/>
      <c r="U4" s="21" t="s">
        <v>37</v>
      </c>
      <c r="V4" s="16" t="n">
        <v>97.485</v>
      </c>
      <c r="W4" s="20"/>
      <c r="X4" s="0"/>
      <c r="Y4" s="21" t="s">
        <v>38</v>
      </c>
    </row>
    <row r="5" customFormat="false" ht="85.05" hidden="false" customHeight="false" outlineLevel="0" collapsed="false">
      <c r="A5" s="14" t="s">
        <v>43</v>
      </c>
      <c r="B5" s="14" t="s">
        <v>44</v>
      </c>
      <c r="C5" s="14" t="s">
        <v>27</v>
      </c>
      <c r="D5" s="14" t="s">
        <v>28</v>
      </c>
      <c r="E5" s="14" t="s">
        <v>39</v>
      </c>
      <c r="F5" s="15" t="s">
        <v>45</v>
      </c>
      <c r="G5" s="14" t="s">
        <v>31</v>
      </c>
      <c r="H5" s="14" t="s">
        <v>32</v>
      </c>
      <c r="I5" s="16" t="n">
        <f aca="false">ROUND(($R5 + (($T5+$S5*60)/3600))*(IF($U5="S",-1,1)),5)</f>
        <v>71.32326</v>
      </c>
      <c r="J5" s="16" t="n">
        <f aca="false">ROUND(($V5 + (($X5+$W5*60)/3600))*(IF($Y5="W",-1,1)),5)</f>
        <v>-156.61575</v>
      </c>
      <c r="K5" s="17" t="n">
        <v>8</v>
      </c>
      <c r="L5" s="18" t="n">
        <v>35612</v>
      </c>
      <c r="M5" s="14" t="s">
        <v>46</v>
      </c>
      <c r="N5" s="14" t="s">
        <v>32</v>
      </c>
      <c r="O5" s="14" t="s">
        <v>47</v>
      </c>
      <c r="P5" s="19" t="s">
        <v>48</v>
      </c>
      <c r="Q5" s="19" t="s">
        <v>49</v>
      </c>
      <c r="R5" s="16" t="n">
        <v>71</v>
      </c>
      <c r="S5" s="16" t="n">
        <v>19</v>
      </c>
      <c r="T5" s="16" t="n">
        <v>23.73</v>
      </c>
      <c r="U5" s="19" t="s">
        <v>37</v>
      </c>
      <c r="V5" s="16" t="n">
        <v>156</v>
      </c>
      <c r="W5" s="16" t="n">
        <v>36</v>
      </c>
      <c r="X5" s="16" t="n">
        <v>56.7</v>
      </c>
      <c r="Y5" s="19" t="s">
        <v>38</v>
      </c>
    </row>
    <row r="6" customFormat="false" ht="74.6" hidden="false" customHeight="false" outlineLevel="0" collapsed="false">
      <c r="A6" s="14" t="s">
        <v>43</v>
      </c>
      <c r="B6" s="14" t="s">
        <v>44</v>
      </c>
      <c r="C6" s="14" t="s">
        <v>27</v>
      </c>
      <c r="D6" s="14" t="s">
        <v>28</v>
      </c>
      <c r="E6" s="14" t="s">
        <v>41</v>
      </c>
      <c r="F6" s="15" t="s">
        <v>50</v>
      </c>
      <c r="G6" s="14" t="s">
        <v>31</v>
      </c>
      <c r="H6" s="14" t="s">
        <v>32</v>
      </c>
      <c r="I6" s="16" t="n">
        <f aca="false">ROUND(($R6 + (($T6+$S6*60)/3600))*(IF($U6="S",-1,1)),5)</f>
        <v>71.32326</v>
      </c>
      <c r="J6" s="16" t="n">
        <f aca="false">ROUND(($V6 + (($X6+$W6*60)/3600))*(IF($Y6="W",-1,1)),5)</f>
        <v>-156.61575</v>
      </c>
      <c r="K6" s="17" t="n">
        <v>8</v>
      </c>
      <c r="L6" s="18" t="n">
        <v>35612</v>
      </c>
      <c r="M6" s="14" t="s">
        <v>46</v>
      </c>
      <c r="N6" s="14" t="s">
        <v>32</v>
      </c>
      <c r="O6" s="14" t="s">
        <v>47</v>
      </c>
      <c r="P6" s="19" t="s">
        <v>48</v>
      </c>
      <c r="Q6" s="19" t="s">
        <v>49</v>
      </c>
      <c r="R6" s="16" t="n">
        <v>71</v>
      </c>
      <c r="S6" s="16" t="n">
        <v>19</v>
      </c>
      <c r="T6" s="16" t="n">
        <v>23.73</v>
      </c>
      <c r="U6" s="19" t="s">
        <v>37</v>
      </c>
      <c r="V6" s="16" t="n">
        <v>156</v>
      </c>
      <c r="W6" s="16" t="n">
        <v>36</v>
      </c>
      <c r="X6" s="16" t="n">
        <v>56.7</v>
      </c>
      <c r="Y6" s="19" t="s">
        <v>38</v>
      </c>
    </row>
    <row r="7" customFormat="false" ht="273.1" hidden="false" customHeight="false" outlineLevel="0" collapsed="false">
      <c r="A7" s="14" t="s">
        <v>51</v>
      </c>
      <c r="B7" s="14" t="s">
        <v>52</v>
      </c>
      <c r="C7" s="14" t="s">
        <v>27</v>
      </c>
      <c r="D7" s="14" t="s">
        <v>28</v>
      </c>
      <c r="E7" s="14" t="s">
        <v>29</v>
      </c>
      <c r="F7" s="15" t="s">
        <v>53</v>
      </c>
      <c r="G7" s="14" t="s">
        <v>31</v>
      </c>
      <c r="H7" s="14" t="s">
        <v>32</v>
      </c>
      <c r="I7" s="16" t="n">
        <f aca="false">ROUND(($R7 + (($T7+$S7*60)/3600))*(IF($U7="S",-1,1)),5)</f>
        <v>39.09158</v>
      </c>
      <c r="J7" s="16" t="n">
        <f aca="false">ROUND(($V7 + (($X7+$W7*60)/3600))*(IF($Y7="W",-1,1)),5)</f>
        <v>-28.02565</v>
      </c>
      <c r="K7" s="17" t="n">
        <v>30.48</v>
      </c>
      <c r="L7" s="18" t="n">
        <v>41518</v>
      </c>
      <c r="M7" s="14" t="s">
        <v>54</v>
      </c>
      <c r="N7" s="14" t="s">
        <v>32</v>
      </c>
      <c r="O7" s="14" t="s">
        <v>55</v>
      </c>
      <c r="P7" s="19" t="s">
        <v>56</v>
      </c>
      <c r="Q7" s="19" t="s">
        <v>57</v>
      </c>
      <c r="R7" s="16" t="n">
        <v>39</v>
      </c>
      <c r="S7" s="16" t="n">
        <v>5</v>
      </c>
      <c r="T7" s="16" t="n">
        <v>29.68</v>
      </c>
      <c r="U7" s="19" t="s">
        <v>37</v>
      </c>
      <c r="V7" s="16" t="n">
        <v>28</v>
      </c>
      <c r="W7" s="16" t="n">
        <v>1</v>
      </c>
      <c r="X7" s="16" t="n">
        <v>32.34</v>
      </c>
      <c r="Y7" s="19" t="s">
        <v>38</v>
      </c>
    </row>
    <row r="8" customFormat="false" ht="43.25" hidden="false" customHeight="false" outlineLevel="0" collapsed="false">
      <c r="A8" s="14" t="s">
        <v>51</v>
      </c>
      <c r="B8" s="14" t="s">
        <v>52</v>
      </c>
      <c r="C8" s="14" t="s">
        <v>27</v>
      </c>
      <c r="D8" s="14" t="s">
        <v>28</v>
      </c>
      <c r="E8" s="14" t="s">
        <v>39</v>
      </c>
      <c r="F8" s="15" t="s">
        <v>58</v>
      </c>
      <c r="G8" s="14" t="s">
        <v>31</v>
      </c>
      <c r="H8" s="14" t="s">
        <v>32</v>
      </c>
      <c r="I8" s="16" t="n">
        <f aca="false">ROUND(($R8 + (($T8+$S8*60)/3600))*(IF($U8="S",-1,1)),5)</f>
        <v>40.09158</v>
      </c>
      <c r="J8" s="16" t="n">
        <f aca="false">ROUND(($V8 + (($X8+$W8*60)/3600))*(IF($Y8="W",-1,1)),5)</f>
        <v>-29.02565</v>
      </c>
      <c r="K8" s="17" t="n">
        <v>30.48</v>
      </c>
      <c r="L8" s="18" t="n">
        <v>41518</v>
      </c>
      <c r="M8" s="14" t="s">
        <v>54</v>
      </c>
      <c r="N8" s="14" t="s">
        <v>32</v>
      </c>
      <c r="O8" s="14" t="s">
        <v>55</v>
      </c>
      <c r="P8" s="19" t="s">
        <v>59</v>
      </c>
      <c r="Q8" s="19" t="s">
        <v>60</v>
      </c>
      <c r="R8" s="16" t="n">
        <v>40</v>
      </c>
      <c r="S8" s="16" t="n">
        <v>5</v>
      </c>
      <c r="T8" s="16" t="n">
        <v>29.68</v>
      </c>
      <c r="U8" s="19" t="s">
        <v>37</v>
      </c>
      <c r="V8" s="16" t="n">
        <v>29</v>
      </c>
      <c r="W8" s="16" t="n">
        <v>1</v>
      </c>
      <c r="X8" s="16" t="n">
        <v>32.34</v>
      </c>
      <c r="Y8" s="19" t="s">
        <v>38</v>
      </c>
    </row>
    <row r="9" customFormat="false" ht="29.25" hidden="false" customHeight="true" outlineLevel="0" collapsed="false">
      <c r="A9" s="14" t="s">
        <v>51</v>
      </c>
      <c r="B9" s="14" t="s">
        <v>52</v>
      </c>
      <c r="C9" s="14" t="s">
        <v>27</v>
      </c>
      <c r="D9" s="14" t="s">
        <v>28</v>
      </c>
      <c r="E9" s="14" t="s">
        <v>41</v>
      </c>
      <c r="F9" s="15" t="s">
        <v>61</v>
      </c>
      <c r="G9" s="14" t="s">
        <v>31</v>
      </c>
      <c r="H9" s="14" t="s">
        <v>32</v>
      </c>
      <c r="I9" s="16" t="n">
        <f aca="false">ROUND(($R9 + (($T9+$S9*60)/3600))*(IF($U9="S",-1,1)),5)</f>
        <v>41.09158</v>
      </c>
      <c r="J9" s="16" t="n">
        <f aca="false">ROUND(($V9 + (($X9+$W9*60)/3600))*(IF($Y9="W",-1,1)),5)</f>
        <v>-30.02565</v>
      </c>
      <c r="K9" s="17" t="n">
        <v>30.48</v>
      </c>
      <c r="L9" s="18" t="n">
        <v>41518</v>
      </c>
      <c r="M9" s="14" t="s">
        <v>54</v>
      </c>
      <c r="N9" s="14" t="s">
        <v>32</v>
      </c>
      <c r="O9" s="14" t="s">
        <v>55</v>
      </c>
      <c r="P9" s="19" t="s">
        <v>62</v>
      </c>
      <c r="Q9" s="19" t="s">
        <v>63</v>
      </c>
      <c r="R9" s="16" t="n">
        <v>41</v>
      </c>
      <c r="S9" s="16" t="n">
        <v>5</v>
      </c>
      <c r="T9" s="16" t="n">
        <v>29.68</v>
      </c>
      <c r="U9" s="19" t="s">
        <v>37</v>
      </c>
      <c r="V9" s="16" t="n">
        <v>30</v>
      </c>
      <c r="W9" s="16" t="n">
        <v>1</v>
      </c>
      <c r="X9" s="16" t="n">
        <v>32.34</v>
      </c>
      <c r="Y9" s="19" t="s">
        <v>38</v>
      </c>
    </row>
    <row r="10" customFormat="false" ht="22.35" hidden="false" customHeight="false" outlineLevel="0" collapsed="false">
      <c r="A10" s="14" t="s">
        <v>51</v>
      </c>
      <c r="B10" s="14" t="s">
        <v>52</v>
      </c>
      <c r="C10" s="14" t="s">
        <v>64</v>
      </c>
      <c r="D10" s="14" t="s">
        <v>64</v>
      </c>
      <c r="E10" s="14" t="s">
        <v>29</v>
      </c>
      <c r="F10" s="15" t="s">
        <v>65</v>
      </c>
      <c r="G10" s="14" t="s">
        <v>31</v>
      </c>
      <c r="H10" s="14" t="s">
        <v>32</v>
      </c>
      <c r="I10" s="16" t="n">
        <f aca="false">ROUND(($R10 + (($T10+$S10*60)/3600))*(IF($U10="S",-1,1)),5)</f>
        <v>40.09158</v>
      </c>
      <c r="J10" s="16" t="n">
        <f aca="false">ROUND(($V10 + (($X10+$W10*60)/3600))*(IF($Y10="W",-1,1)),5)</f>
        <v>-29.02565</v>
      </c>
      <c r="K10" s="17" t="n">
        <v>30.48</v>
      </c>
      <c r="L10" s="18" t="n">
        <v>41518</v>
      </c>
      <c r="M10" s="14" t="s">
        <v>54</v>
      </c>
      <c r="N10" s="14" t="s">
        <v>32</v>
      </c>
      <c r="O10" s="14" t="s">
        <v>55</v>
      </c>
      <c r="P10" s="19" t="s">
        <v>59</v>
      </c>
      <c r="Q10" s="19" t="s">
        <v>60</v>
      </c>
      <c r="R10" s="16" t="n">
        <v>40</v>
      </c>
      <c r="S10" s="16" t="n">
        <v>5</v>
      </c>
      <c r="T10" s="16" t="n">
        <v>29.68</v>
      </c>
      <c r="U10" s="19" t="s">
        <v>37</v>
      </c>
      <c r="V10" s="16" t="n">
        <v>29</v>
      </c>
      <c r="W10" s="16" t="n">
        <v>1</v>
      </c>
      <c r="X10" s="16" t="n">
        <v>32.34</v>
      </c>
      <c r="Y10" s="19" t="s">
        <v>38</v>
      </c>
    </row>
    <row r="11" customFormat="false" ht="22.35" hidden="false" customHeight="false" outlineLevel="0" collapsed="false">
      <c r="A11" s="14" t="s">
        <v>51</v>
      </c>
      <c r="B11" s="14" t="s">
        <v>52</v>
      </c>
      <c r="C11" s="14" t="s">
        <v>66</v>
      </c>
      <c r="D11" s="14" t="s">
        <v>66</v>
      </c>
      <c r="E11" s="14" t="s">
        <v>29</v>
      </c>
      <c r="F11" s="15" t="s">
        <v>65</v>
      </c>
      <c r="G11" s="14" t="s">
        <v>31</v>
      </c>
      <c r="H11" s="14" t="s">
        <v>32</v>
      </c>
      <c r="I11" s="16" t="n">
        <f aca="false">ROUND(($R11 + (($T11+$S11*60)/3600))*(IF($U11="S",-1,1)),5)</f>
        <v>42.09158</v>
      </c>
      <c r="J11" s="16" t="n">
        <f aca="false">ROUND(($V11 + (($X11+$W11*60)/3600))*(IF($Y11="W",-1,1)),5)</f>
        <v>-31.02565</v>
      </c>
      <c r="K11" s="17" t="n">
        <v>30.48</v>
      </c>
      <c r="L11" s="18" t="n">
        <v>41518</v>
      </c>
      <c r="M11" s="14" t="s">
        <v>54</v>
      </c>
      <c r="N11" s="14" t="s">
        <v>32</v>
      </c>
      <c r="O11" s="14" t="s">
        <v>55</v>
      </c>
      <c r="P11" s="19" t="s">
        <v>67</v>
      </c>
      <c r="Q11" s="19" t="s">
        <v>68</v>
      </c>
      <c r="R11" s="16" t="n">
        <v>42</v>
      </c>
      <c r="S11" s="16" t="n">
        <v>5</v>
      </c>
      <c r="T11" s="16" t="n">
        <v>29.68</v>
      </c>
      <c r="U11" s="19" t="s">
        <v>37</v>
      </c>
      <c r="V11" s="16" t="n">
        <v>31</v>
      </c>
      <c r="W11" s="16" t="n">
        <v>1</v>
      </c>
      <c r="X11" s="16" t="n">
        <v>32.34</v>
      </c>
      <c r="Y11" s="19" t="s">
        <v>38</v>
      </c>
    </row>
    <row r="12" customFormat="false" ht="12.8" hidden="false" customHeight="false" outlineLevel="0" collapsed="false">
      <c r="A12" s="14" t="s">
        <v>25</v>
      </c>
      <c r="B12" s="14" t="s">
        <v>26</v>
      </c>
      <c r="C12" s="14" t="s">
        <v>69</v>
      </c>
      <c r="D12" s="14" t="s">
        <v>69</v>
      </c>
      <c r="E12" s="14" t="s">
        <v>29</v>
      </c>
      <c r="F12" s="15" t="s">
        <v>70</v>
      </c>
      <c r="G12" s="14" t="s">
        <v>31</v>
      </c>
      <c r="H12" s="14" t="s">
        <v>32</v>
      </c>
      <c r="I12" s="16" t="n">
        <f aca="false">ROUND(($R12 + (($T12+$S12*60)/3600))*(IF($U12="S",-1,1)),5)</f>
        <v>36.605</v>
      </c>
      <c r="J12" s="16" t="n">
        <f aca="false">ROUND(($V12 + (($X12+$W12*60)/3600))*(IF($Y12="W",-1,1)),5)</f>
        <v>-97.485</v>
      </c>
      <c r="K12" s="17" t="n">
        <v>318</v>
      </c>
      <c r="L12" s="18" t="n">
        <v>33909</v>
      </c>
      <c r="M12" s="14" t="s">
        <v>33</v>
      </c>
      <c r="N12" s="14" t="s">
        <v>32</v>
      </c>
      <c r="O12" s="14" t="s">
        <v>34</v>
      </c>
      <c r="P12" s="17" t="s">
        <v>35</v>
      </c>
      <c r="Q12" s="19" t="s">
        <v>36</v>
      </c>
      <c r="R12" s="16" t="n">
        <v>36.605</v>
      </c>
      <c r="S12" s="20"/>
      <c r="T12" s="0"/>
      <c r="U12" s="21" t="s">
        <v>37</v>
      </c>
      <c r="V12" s="16" t="n">
        <v>97.485</v>
      </c>
      <c r="W12" s="20"/>
      <c r="X12" s="0"/>
      <c r="Y12" s="21" t="s">
        <v>38</v>
      </c>
    </row>
    <row r="13" customFormat="false" ht="52.5" hidden="false" customHeight="true" outlineLevel="0" collapsed="false">
      <c r="A13" s="14" t="s">
        <v>51</v>
      </c>
      <c r="B13" s="14" t="s">
        <v>52</v>
      </c>
      <c r="C13" s="14" t="s">
        <v>69</v>
      </c>
      <c r="D13" s="14" t="s">
        <v>69</v>
      </c>
      <c r="E13" s="14" t="s">
        <v>29</v>
      </c>
      <c r="F13" s="15" t="s">
        <v>65</v>
      </c>
      <c r="G13" s="14" t="s">
        <v>31</v>
      </c>
      <c r="H13" s="14" t="s">
        <v>32</v>
      </c>
      <c r="I13" s="16" t="n">
        <f aca="false">ROUND(($R13 + (($T13+$S13*60)/3600))*(IF($U13="S",-1,1)),5)</f>
        <v>41.09158</v>
      </c>
      <c r="J13" s="16" t="n">
        <f aca="false">ROUND(($V13 + (($X13+$W13*60)/3600))*(IF($Y13="W",-1,1)),5)</f>
        <v>-30.02565</v>
      </c>
      <c r="K13" s="17" t="n">
        <v>30.48</v>
      </c>
      <c r="L13" s="18" t="n">
        <v>41518</v>
      </c>
      <c r="M13" s="14" t="s">
        <v>54</v>
      </c>
      <c r="N13" s="14" t="s">
        <v>32</v>
      </c>
      <c r="O13" s="14" t="s">
        <v>55</v>
      </c>
      <c r="P13" s="19" t="s">
        <v>62</v>
      </c>
      <c r="Q13" s="19" t="s">
        <v>63</v>
      </c>
      <c r="R13" s="16" t="n">
        <v>41</v>
      </c>
      <c r="S13" s="16" t="n">
        <v>5</v>
      </c>
      <c r="T13" s="16" t="n">
        <v>29.68</v>
      </c>
      <c r="U13" s="19" t="s">
        <v>37</v>
      </c>
      <c r="V13" s="16" t="n">
        <v>30</v>
      </c>
      <c r="W13" s="16" t="n">
        <v>1</v>
      </c>
      <c r="X13" s="16" t="n">
        <v>32.34</v>
      </c>
      <c r="Y13" s="19" t="s">
        <v>38</v>
      </c>
    </row>
    <row r="14" customFormat="false" ht="22.35" hidden="false" customHeight="false" outlineLevel="0" collapsed="false">
      <c r="A14" s="14" t="s">
        <v>51</v>
      </c>
      <c r="B14" s="14" t="s">
        <v>52</v>
      </c>
      <c r="C14" s="14" t="s">
        <v>71</v>
      </c>
      <c r="D14" s="14" t="s">
        <v>71</v>
      </c>
      <c r="E14" s="14" t="s">
        <v>29</v>
      </c>
      <c r="F14" s="15" t="s">
        <v>65</v>
      </c>
      <c r="G14" s="14" t="s">
        <v>31</v>
      </c>
      <c r="H14" s="14" t="s">
        <v>32</v>
      </c>
      <c r="I14" s="16" t="n">
        <f aca="false">ROUND(($R14 + (($T14+$S14*60)/3600))*(IF($U14="S",-1,1)),5)</f>
        <v>43.09158</v>
      </c>
      <c r="J14" s="16" t="n">
        <f aca="false">ROUND(($V14 + (($X14+$W14*60)/3600))*(IF($Y14="W",-1,1)),5)</f>
        <v>-32.02565</v>
      </c>
      <c r="K14" s="17" t="n">
        <v>30.48</v>
      </c>
      <c r="L14" s="18" t="n">
        <v>41518</v>
      </c>
      <c r="M14" s="14" t="s">
        <v>54</v>
      </c>
      <c r="N14" s="14" t="s">
        <v>32</v>
      </c>
      <c r="O14" s="14" t="s">
        <v>55</v>
      </c>
      <c r="P14" s="19" t="s">
        <v>72</v>
      </c>
      <c r="Q14" s="19" t="s">
        <v>73</v>
      </c>
      <c r="R14" s="16" t="n">
        <v>43</v>
      </c>
      <c r="S14" s="16" t="n">
        <v>5</v>
      </c>
      <c r="T14" s="16" t="n">
        <v>29.68</v>
      </c>
      <c r="U14" s="19" t="s">
        <v>37</v>
      </c>
      <c r="V14" s="16" t="n">
        <v>32</v>
      </c>
      <c r="W14" s="16" t="n">
        <v>1</v>
      </c>
      <c r="X14" s="16" t="n">
        <v>32.34</v>
      </c>
      <c r="Y14" s="19" t="s">
        <v>38</v>
      </c>
    </row>
    <row r="15" customFormat="false" ht="22.35" hidden="false" customHeight="false" outlineLevel="0" collapsed="false">
      <c r="A15" s="14" t="s">
        <v>51</v>
      </c>
      <c r="B15" s="14" t="s">
        <v>52</v>
      </c>
      <c r="C15" s="14" t="s">
        <v>74</v>
      </c>
      <c r="D15" s="14" t="s">
        <v>75</v>
      </c>
      <c r="E15" s="14" t="s">
        <v>41</v>
      </c>
      <c r="F15" s="15" t="s">
        <v>76</v>
      </c>
      <c r="G15" s="14" t="s">
        <v>31</v>
      </c>
      <c r="H15" s="14" t="s">
        <v>32</v>
      </c>
      <c r="I15" s="16" t="n">
        <f aca="false">ROUND(($R15 + (($T15+$S15*60)/3600))*(IF($U15="S",-1,1)),5)</f>
        <v>41.09158</v>
      </c>
      <c r="J15" s="16" t="n">
        <f aca="false">ROUND(($V15 + (($X15+$W15*60)/3600))*(IF($Y15="W",-1,1)),5)</f>
        <v>-30.02565</v>
      </c>
      <c r="K15" s="17" t="n">
        <v>30.48</v>
      </c>
      <c r="L15" s="18" t="n">
        <v>41518</v>
      </c>
      <c r="M15" s="14" t="s">
        <v>54</v>
      </c>
      <c r="N15" s="14" t="s">
        <v>32</v>
      </c>
      <c r="O15" s="14" t="s">
        <v>55</v>
      </c>
      <c r="P15" s="19" t="s">
        <v>62</v>
      </c>
      <c r="Q15" s="19" t="s">
        <v>63</v>
      </c>
      <c r="R15" s="16" t="n">
        <v>41</v>
      </c>
      <c r="S15" s="16" t="n">
        <v>5</v>
      </c>
      <c r="T15" s="16" t="n">
        <v>29.68</v>
      </c>
      <c r="U15" s="19" t="s">
        <v>37</v>
      </c>
      <c r="V15" s="16" t="n">
        <v>30</v>
      </c>
      <c r="W15" s="16" t="n">
        <v>1</v>
      </c>
      <c r="X15" s="16" t="n">
        <v>32.34</v>
      </c>
      <c r="Y15" s="19" t="s">
        <v>38</v>
      </c>
    </row>
    <row r="16" customFormat="false" ht="294" hidden="false" customHeight="false" outlineLevel="0" collapsed="false">
      <c r="A16" s="14" t="s">
        <v>25</v>
      </c>
      <c r="B16" s="14" t="s">
        <v>26</v>
      </c>
      <c r="C16" s="14" t="s">
        <v>77</v>
      </c>
      <c r="D16" s="14" t="s">
        <v>78</v>
      </c>
      <c r="E16" s="14" t="s">
        <v>29</v>
      </c>
      <c r="F16" s="15" t="s">
        <v>79</v>
      </c>
      <c r="G16" s="14" t="s">
        <v>31</v>
      </c>
      <c r="H16" s="14" t="s">
        <v>32</v>
      </c>
      <c r="I16" s="16" t="n">
        <f aca="false">ROUND(($R16 + (($T16+$S16*60)/3600))*(IF($U16="S",-1,1)),5)</f>
        <v>36.605</v>
      </c>
      <c r="J16" s="16" t="n">
        <f aca="false">ROUND(($V16 + (($X16+$W16*60)/3600))*(IF($Y16="W",-1,1)),5)</f>
        <v>-97.485</v>
      </c>
      <c r="K16" s="17" t="n">
        <v>318</v>
      </c>
      <c r="L16" s="18" t="n">
        <v>33909</v>
      </c>
      <c r="M16" s="14" t="s">
        <v>33</v>
      </c>
      <c r="N16" s="14" t="s">
        <v>32</v>
      </c>
      <c r="O16" s="14" t="s">
        <v>34</v>
      </c>
      <c r="P16" s="17" t="s">
        <v>35</v>
      </c>
      <c r="Q16" s="19" t="s">
        <v>36</v>
      </c>
      <c r="R16" s="16" t="n">
        <v>36.605</v>
      </c>
      <c r="S16" s="20"/>
      <c r="T16" s="0"/>
      <c r="U16" s="21" t="s">
        <v>37</v>
      </c>
      <c r="V16" s="16" t="n">
        <v>97.485</v>
      </c>
      <c r="W16" s="20"/>
      <c r="X16" s="0"/>
      <c r="Y16" s="21" t="s">
        <v>38</v>
      </c>
    </row>
    <row r="17" customFormat="false" ht="53.7" hidden="false" customHeight="false" outlineLevel="0" collapsed="false">
      <c r="A17" s="14" t="s">
        <v>25</v>
      </c>
      <c r="B17" s="14" t="s">
        <v>80</v>
      </c>
      <c r="C17" s="14" t="s">
        <v>77</v>
      </c>
      <c r="D17" s="14" t="s">
        <v>78</v>
      </c>
      <c r="E17" s="14" t="s">
        <v>29</v>
      </c>
      <c r="F17" s="15" t="s">
        <v>81</v>
      </c>
      <c r="G17" s="14" t="s">
        <v>31</v>
      </c>
      <c r="H17" s="14" t="s">
        <v>32</v>
      </c>
      <c r="I17" s="16" t="n">
        <f aca="false">ROUND(($R17 + (($T17+$S17*60)/3600))*(IF($U17="S",-1,1)),5)</f>
        <v>36.607</v>
      </c>
      <c r="J17" s="16" t="n">
        <f aca="false">ROUND(($V17 + (($X17+$W17*60)/3600))*(IF($Y17="W",-1,1)),5)</f>
        <v>-97.488</v>
      </c>
      <c r="K17" s="17" t="n">
        <v>315</v>
      </c>
      <c r="L17" s="18" t="n">
        <v>33909</v>
      </c>
      <c r="M17" s="14" t="s">
        <v>33</v>
      </c>
      <c r="N17" s="14" t="s">
        <v>32</v>
      </c>
      <c r="O17" s="0"/>
      <c r="P17" s="19" t="s">
        <v>82</v>
      </c>
      <c r="Q17" s="19" t="s">
        <v>83</v>
      </c>
      <c r="R17" s="16" t="n">
        <v>36.607</v>
      </c>
      <c r="S17" s="20"/>
      <c r="T17" s="0"/>
      <c r="U17" s="21" t="s">
        <v>37</v>
      </c>
      <c r="V17" s="16" t="n">
        <v>97.488</v>
      </c>
      <c r="W17" s="20"/>
      <c r="X17" s="0"/>
      <c r="Y17" s="21" t="s">
        <v>38</v>
      </c>
    </row>
    <row r="18" customFormat="false" ht="85.05" hidden="false" customHeight="false" outlineLevel="0" collapsed="false">
      <c r="A18" s="14" t="s">
        <v>84</v>
      </c>
      <c r="B18" s="14" t="s">
        <v>85</v>
      </c>
      <c r="C18" s="14" t="s">
        <v>77</v>
      </c>
      <c r="D18" s="14" t="s">
        <v>78</v>
      </c>
      <c r="E18" s="14" t="s">
        <v>29</v>
      </c>
      <c r="F18" s="15" t="s">
        <v>86</v>
      </c>
      <c r="G18" s="14" t="s">
        <v>31</v>
      </c>
      <c r="H18" s="14" t="s">
        <v>32</v>
      </c>
      <c r="I18" s="16" t="n">
        <f aca="false">ROUND(($R18 + (($T18+$S18*60)/3600))*(IF($U18="S",-1,1)),5)</f>
        <v>37.151</v>
      </c>
      <c r="J18" s="16" t="n">
        <f aca="false">ROUND(($V18 + (($X18+$W18*60)/3600))*(IF($Y18="W",-1,1)),5)</f>
        <v>-98.362</v>
      </c>
      <c r="K18" s="17" t="n">
        <v>412</v>
      </c>
      <c r="L18" s="18" t="n">
        <v>33909</v>
      </c>
      <c r="M18" s="14" t="s">
        <v>33</v>
      </c>
      <c r="N18" s="14" t="s">
        <v>32</v>
      </c>
      <c r="O18" s="14" t="s">
        <v>87</v>
      </c>
      <c r="P18" s="19" t="s">
        <v>88</v>
      </c>
      <c r="Q18" s="19" t="s">
        <v>89</v>
      </c>
      <c r="R18" s="16" t="n">
        <v>37.151</v>
      </c>
      <c r="S18" s="20"/>
      <c r="T18" s="0"/>
      <c r="U18" s="21" t="s">
        <v>37</v>
      </c>
      <c r="V18" s="16" t="n">
        <v>98.362</v>
      </c>
      <c r="W18" s="20"/>
      <c r="X18" s="0"/>
      <c r="Y18" s="21" t="s">
        <v>38</v>
      </c>
    </row>
    <row r="19" customFormat="false" ht="126.85" hidden="false" customHeight="false" outlineLevel="0" collapsed="false">
      <c r="A19" s="14" t="s">
        <v>90</v>
      </c>
      <c r="B19" s="14" t="s">
        <v>91</v>
      </c>
      <c r="C19" s="14" t="s">
        <v>77</v>
      </c>
      <c r="D19" s="14" t="s">
        <v>78</v>
      </c>
      <c r="E19" s="14" t="s">
        <v>29</v>
      </c>
      <c r="F19" s="15" t="s">
        <v>92</v>
      </c>
      <c r="G19" s="14" t="s">
        <v>31</v>
      </c>
      <c r="H19" s="14" t="s">
        <v>32</v>
      </c>
      <c r="I19" s="16" t="n">
        <f aca="false">ROUND(($R19 + (($T19+$S19*60)/3600))*(IF($U19="S",-1,1)),5)</f>
        <v>37.133</v>
      </c>
      <c r="J19" s="16" t="n">
        <f aca="false">ROUND(($V19 + (($X19+$W19*60)/3600))*(IF($Y19="W",-1,1)),5)</f>
        <v>-97.266</v>
      </c>
      <c r="K19" s="17" t="n">
        <v>386</v>
      </c>
      <c r="L19" s="18" t="n">
        <v>33909</v>
      </c>
      <c r="M19" s="14" t="s">
        <v>33</v>
      </c>
      <c r="N19" s="14" t="s">
        <v>32</v>
      </c>
      <c r="O19" s="14" t="s">
        <v>87</v>
      </c>
      <c r="P19" s="19" t="s">
        <v>93</v>
      </c>
      <c r="Q19" s="19" t="s">
        <v>94</v>
      </c>
      <c r="R19" s="16" t="n">
        <v>37.133</v>
      </c>
      <c r="S19" s="20"/>
      <c r="T19" s="0"/>
      <c r="U19" s="21" t="s">
        <v>37</v>
      </c>
      <c r="V19" s="16" t="n">
        <v>97.266</v>
      </c>
      <c r="W19" s="20"/>
      <c r="X19" s="0"/>
      <c r="Y19" s="21" t="s">
        <v>38</v>
      </c>
    </row>
    <row r="20" customFormat="false" ht="116.4" hidden="false" customHeight="false" outlineLevel="0" collapsed="false">
      <c r="A20" s="14" t="s">
        <v>95</v>
      </c>
      <c r="B20" s="14" t="s">
        <v>96</v>
      </c>
      <c r="C20" s="14" t="s">
        <v>77</v>
      </c>
      <c r="D20" s="14" t="s">
        <v>78</v>
      </c>
      <c r="E20" s="14" t="s">
        <v>29</v>
      </c>
      <c r="F20" s="15" t="s">
        <v>97</v>
      </c>
      <c r="G20" s="14" t="s">
        <v>31</v>
      </c>
      <c r="H20" s="14" t="s">
        <v>32</v>
      </c>
      <c r="I20" s="16" t="n">
        <f aca="false">ROUND(($R20 + (($T20+$S20*60)/3600))*(IF($U20="S",-1,1)),5)</f>
        <v>36.881</v>
      </c>
      <c r="J20" s="16" t="n">
        <f aca="false">ROUND(($V20 + (($X20+$W20*60)/3600))*(IF($Y20="W",-1,1)),5)</f>
        <v>-98.285</v>
      </c>
      <c r="K20" s="17" t="n">
        <v>360</v>
      </c>
      <c r="L20" s="18" t="n">
        <v>33909</v>
      </c>
      <c r="M20" s="14" t="s">
        <v>33</v>
      </c>
      <c r="N20" s="14" t="s">
        <v>32</v>
      </c>
      <c r="O20" s="14" t="s">
        <v>87</v>
      </c>
      <c r="P20" s="19" t="s">
        <v>98</v>
      </c>
      <c r="Q20" s="19" t="s">
        <v>99</v>
      </c>
      <c r="R20" s="16" t="n">
        <v>36.881</v>
      </c>
      <c r="S20" s="20"/>
      <c r="T20" s="0"/>
      <c r="U20" s="21" t="s">
        <v>37</v>
      </c>
      <c r="V20" s="16" t="n">
        <v>98.285</v>
      </c>
      <c r="W20" s="20"/>
      <c r="X20" s="0"/>
      <c r="Y20" s="21" t="s">
        <v>38</v>
      </c>
    </row>
    <row r="21" customFormat="false" ht="126.85" hidden="false" customHeight="false" outlineLevel="0" collapsed="false">
      <c r="A21" s="14" t="s">
        <v>100</v>
      </c>
      <c r="B21" s="14" t="s">
        <v>101</v>
      </c>
      <c r="C21" s="14" t="s">
        <v>77</v>
      </c>
      <c r="D21" s="14" t="s">
        <v>78</v>
      </c>
      <c r="E21" s="14" t="s">
        <v>29</v>
      </c>
      <c r="F21" s="15" t="s">
        <v>92</v>
      </c>
      <c r="G21" s="14" t="s">
        <v>31</v>
      </c>
      <c r="H21" s="14" t="s">
        <v>32</v>
      </c>
      <c r="I21" s="16" t="n">
        <f aca="false">ROUND(($R21 + (($T21+$S21*60)/3600))*(IF($U21="S",-1,1)),5)</f>
        <v>37.069</v>
      </c>
      <c r="J21" s="16" t="n">
        <f aca="false">ROUND(($V21 + (($X21+$W21*60)/3600))*(IF($Y21="W",-1,1)),5)</f>
        <v>-96.761</v>
      </c>
      <c r="K21" s="17" t="n">
        <v>417</v>
      </c>
      <c r="L21" s="18" t="n">
        <v>33909</v>
      </c>
      <c r="M21" s="14" t="s">
        <v>33</v>
      </c>
      <c r="N21" s="14" t="s">
        <v>32</v>
      </c>
      <c r="O21" s="14" t="s">
        <v>87</v>
      </c>
      <c r="P21" s="19" t="s">
        <v>102</v>
      </c>
      <c r="Q21" s="19" t="s">
        <v>103</v>
      </c>
      <c r="R21" s="16" t="n">
        <v>37.069</v>
      </c>
      <c r="S21" s="20"/>
      <c r="T21" s="0"/>
      <c r="U21" s="21" t="s">
        <v>37</v>
      </c>
      <c r="V21" s="16" t="n">
        <v>96.761</v>
      </c>
      <c r="W21" s="20"/>
      <c r="X21" s="0"/>
      <c r="Y21" s="21" t="s">
        <v>38</v>
      </c>
    </row>
    <row r="22" customFormat="false" ht="126.85" hidden="false" customHeight="false" outlineLevel="0" collapsed="false">
      <c r="A22" s="14" t="s">
        <v>104</v>
      </c>
      <c r="B22" s="14" t="s">
        <v>105</v>
      </c>
      <c r="C22" s="14" t="s">
        <v>77</v>
      </c>
      <c r="D22" s="14" t="s">
        <v>78</v>
      </c>
      <c r="E22" s="14" t="s">
        <v>29</v>
      </c>
      <c r="F22" s="15" t="s">
        <v>92</v>
      </c>
      <c r="G22" s="14" t="s">
        <v>31</v>
      </c>
      <c r="H22" s="14" t="s">
        <v>32</v>
      </c>
      <c r="I22" s="16" t="n">
        <f aca="false">ROUND(($R22 + (($T22+$S22*60)/3600))*(IF($U22="S",-1,1)),5)</f>
        <v>36.117</v>
      </c>
      <c r="J22" s="16" t="n">
        <f aca="false">ROUND(($V22 + (($X22+$W22*60)/3600))*(IF($Y22="W",-1,1)),5)</f>
        <v>-97.511</v>
      </c>
      <c r="K22" s="17" t="n">
        <v>337</v>
      </c>
      <c r="L22" s="18" t="n">
        <v>33909</v>
      </c>
      <c r="M22" s="14" t="s">
        <v>33</v>
      </c>
      <c r="N22" s="14" t="s">
        <v>32</v>
      </c>
      <c r="O22" s="14" t="s">
        <v>87</v>
      </c>
      <c r="P22" s="19" t="s">
        <v>106</v>
      </c>
      <c r="Q22" s="19" t="s">
        <v>107</v>
      </c>
      <c r="R22" s="16" t="n">
        <v>36.117</v>
      </c>
      <c r="S22" s="20"/>
      <c r="T22" s="0"/>
      <c r="U22" s="21" t="s">
        <v>37</v>
      </c>
      <c r="V22" s="16" t="n">
        <v>97.511</v>
      </c>
      <c r="W22" s="20"/>
      <c r="X22" s="0"/>
      <c r="Y22" s="21" t="s">
        <v>38</v>
      </c>
    </row>
    <row r="23" customFormat="false" ht="126.85" hidden="false" customHeight="false" outlineLevel="0" collapsed="false">
      <c r="A23" s="14" t="s">
        <v>108</v>
      </c>
      <c r="B23" s="14" t="s">
        <v>109</v>
      </c>
      <c r="C23" s="14" t="s">
        <v>77</v>
      </c>
      <c r="D23" s="14" t="s">
        <v>78</v>
      </c>
      <c r="E23" s="14" t="s">
        <v>29</v>
      </c>
      <c r="F23" s="15" t="s">
        <v>92</v>
      </c>
      <c r="G23" s="14" t="s">
        <v>31</v>
      </c>
      <c r="H23" s="14" t="s">
        <v>32</v>
      </c>
      <c r="I23" s="16" t="n">
        <f aca="false">ROUND(($R23 + (($T23+$S23*60)/3600))*(IF($U23="S",-1,1)),5)</f>
        <v>36.819</v>
      </c>
      <c r="J23" s="16" t="n">
        <f aca="false">ROUND(($V23 + (($X23+$W23*60)/3600))*(IF($Y23="W",-1,1)),5)</f>
        <v>-97.82</v>
      </c>
      <c r="K23" s="17" t="n">
        <v>328</v>
      </c>
      <c r="L23" s="18" t="n">
        <v>33909</v>
      </c>
      <c r="M23" s="14" t="s">
        <v>33</v>
      </c>
      <c r="N23" s="14" t="s">
        <v>32</v>
      </c>
      <c r="O23" s="14" t="s">
        <v>87</v>
      </c>
      <c r="P23" s="19" t="s">
        <v>110</v>
      </c>
      <c r="Q23" s="19" t="s">
        <v>111</v>
      </c>
      <c r="R23" s="16" t="n">
        <v>36.819</v>
      </c>
      <c r="S23" s="20"/>
      <c r="T23" s="0"/>
      <c r="U23" s="21" t="s">
        <v>37</v>
      </c>
      <c r="V23" s="16" t="n">
        <v>97.82</v>
      </c>
      <c r="W23" s="20"/>
      <c r="X23" s="0"/>
      <c r="Y23" s="21" t="s">
        <v>38</v>
      </c>
    </row>
    <row r="24" customFormat="false" ht="85.05" hidden="false" customHeight="false" outlineLevel="0" collapsed="false">
      <c r="A24" s="14" t="s">
        <v>112</v>
      </c>
      <c r="B24" s="14" t="s">
        <v>113</v>
      </c>
      <c r="C24" s="14" t="s">
        <v>77</v>
      </c>
      <c r="D24" s="14" t="s">
        <v>78</v>
      </c>
      <c r="E24" s="14" t="s">
        <v>29</v>
      </c>
      <c r="F24" s="15" t="s">
        <v>86</v>
      </c>
      <c r="G24" s="14" t="s">
        <v>31</v>
      </c>
      <c r="H24" s="14" t="s">
        <v>32</v>
      </c>
      <c r="I24" s="16" t="n">
        <f aca="false">ROUND(($R24 + (($T24+$S24*60)/3600))*(IF($U24="S",-1,1)),5)</f>
        <v>36.926</v>
      </c>
      <c r="J24" s="16" t="n">
        <f aca="false">ROUND(($V24 + (($X24+$W24*60)/3600))*(IF($Y24="W",-1,1)),5)</f>
        <v>-97.082</v>
      </c>
      <c r="K24" s="17" t="n">
        <v>357</v>
      </c>
      <c r="L24" s="18" t="n">
        <v>33909</v>
      </c>
      <c r="M24" s="14" t="s">
        <v>33</v>
      </c>
      <c r="N24" s="14" t="s">
        <v>32</v>
      </c>
      <c r="O24" s="14" t="s">
        <v>87</v>
      </c>
      <c r="P24" s="19" t="s">
        <v>114</v>
      </c>
      <c r="Q24" s="19" t="s">
        <v>115</v>
      </c>
      <c r="R24" s="16" t="n">
        <v>36.926</v>
      </c>
      <c r="S24" s="20"/>
      <c r="T24" s="0"/>
      <c r="U24" s="21" t="s">
        <v>37</v>
      </c>
      <c r="V24" s="16" t="n">
        <v>97.082</v>
      </c>
      <c r="W24" s="20"/>
      <c r="X24" s="0"/>
      <c r="Y24" s="21" t="s">
        <v>38</v>
      </c>
    </row>
    <row r="25" customFormat="false" ht="53.7" hidden="false" customHeight="false" outlineLevel="0" collapsed="false">
      <c r="A25" s="14" t="s">
        <v>116</v>
      </c>
      <c r="B25" s="14" t="s">
        <v>117</v>
      </c>
      <c r="C25" s="14" t="s">
        <v>77</v>
      </c>
      <c r="D25" s="14" t="s">
        <v>78</v>
      </c>
      <c r="E25" s="14" t="s">
        <v>29</v>
      </c>
      <c r="F25" s="15" t="s">
        <v>118</v>
      </c>
      <c r="G25" s="14" t="s">
        <v>31</v>
      </c>
      <c r="H25" s="14" t="s">
        <v>32</v>
      </c>
      <c r="I25" s="16" t="n">
        <f aca="false">ROUND(($R25 + (($T25+$S25*60)/3600))*(IF($U25="S",-1,1)),5)</f>
        <v>35.615</v>
      </c>
      <c r="J25" s="16" t="n">
        <f aca="false">ROUND(($V25 + (($X25+$W25*60)/3600))*(IF($Y25="W",-1,1)),5)</f>
        <v>-96.065</v>
      </c>
      <c r="K25" s="17" t="n">
        <v>240</v>
      </c>
      <c r="L25" s="18" t="n">
        <v>33909</v>
      </c>
      <c r="M25" s="14" t="s">
        <v>33</v>
      </c>
      <c r="N25" s="14" t="s">
        <v>32</v>
      </c>
      <c r="O25" s="14" t="s">
        <v>87</v>
      </c>
      <c r="P25" s="19" t="s">
        <v>119</v>
      </c>
      <c r="Q25" s="19" t="s">
        <v>120</v>
      </c>
      <c r="R25" s="16" t="n">
        <v>35.615</v>
      </c>
      <c r="S25" s="20"/>
      <c r="T25" s="0"/>
      <c r="U25" s="21" t="s">
        <v>37</v>
      </c>
      <c r="V25" s="16" t="n">
        <v>96.065</v>
      </c>
      <c r="W25" s="20"/>
      <c r="X25" s="0"/>
      <c r="Y25" s="21" t="s">
        <v>38</v>
      </c>
    </row>
    <row r="26" customFormat="false" ht="53.7" hidden="false" customHeight="false" outlineLevel="0" collapsed="false">
      <c r="A26" s="14" t="s">
        <v>116</v>
      </c>
      <c r="B26" s="14" t="s">
        <v>121</v>
      </c>
      <c r="C26" s="14" t="s">
        <v>77</v>
      </c>
      <c r="D26" s="14" t="s">
        <v>78</v>
      </c>
      <c r="E26" s="14" t="s">
        <v>122</v>
      </c>
      <c r="F26" s="15" t="s">
        <v>118</v>
      </c>
      <c r="G26" s="14" t="s">
        <v>31</v>
      </c>
      <c r="H26" s="14" t="s">
        <v>32</v>
      </c>
      <c r="I26" s="16" t="n">
        <f aca="false">ROUND(($R26 + (($T26+$S26*60)/3600))*(IF($U26="S",-1,1)),5)</f>
        <v>35.615</v>
      </c>
      <c r="J26" s="16" t="n">
        <f aca="false">ROUND(($V26 + (($X26+$W26*60)/3600))*(IF($Y26="W",-1,1)),5)</f>
        <v>-96.065</v>
      </c>
      <c r="K26" s="17" t="n">
        <v>240</v>
      </c>
      <c r="L26" s="18" t="n">
        <v>33909</v>
      </c>
      <c r="M26" s="14" t="s">
        <v>33</v>
      </c>
      <c r="N26" s="14" t="s">
        <v>32</v>
      </c>
      <c r="O26" s="14" t="s">
        <v>87</v>
      </c>
      <c r="P26" s="19" t="s">
        <v>119</v>
      </c>
      <c r="Q26" s="19" t="s">
        <v>120</v>
      </c>
      <c r="R26" s="16" t="n">
        <v>35.615</v>
      </c>
      <c r="S26" s="20"/>
      <c r="T26" s="0"/>
      <c r="U26" s="21" t="s">
        <v>37</v>
      </c>
      <c r="V26" s="16" t="n">
        <v>96.065</v>
      </c>
      <c r="W26" s="20"/>
      <c r="X26" s="0"/>
      <c r="Y26" s="21" t="s">
        <v>38</v>
      </c>
    </row>
    <row r="27" customFormat="false" ht="85.05" hidden="false" customHeight="false" outlineLevel="0" collapsed="false">
      <c r="A27" s="14" t="s">
        <v>123</v>
      </c>
      <c r="B27" s="14" t="s">
        <v>124</v>
      </c>
      <c r="C27" s="14" t="s">
        <v>77</v>
      </c>
      <c r="D27" s="14" t="s">
        <v>78</v>
      </c>
      <c r="E27" s="14" t="s">
        <v>29</v>
      </c>
      <c r="F27" s="15" t="s">
        <v>86</v>
      </c>
      <c r="G27" s="14" t="s">
        <v>31</v>
      </c>
      <c r="H27" s="14" t="s">
        <v>32</v>
      </c>
      <c r="I27" s="16" t="n">
        <f aca="false">ROUND(($R27 + (($T27+$S27*60)/3600))*(IF($U27="S",-1,1)),5)</f>
        <v>35.88</v>
      </c>
      <c r="J27" s="16" t="n">
        <f aca="false">ROUND(($V27 + (($X27+$W27*60)/3600))*(IF($Y27="W",-1,1)),5)</f>
        <v>-98.173</v>
      </c>
      <c r="K27" s="17" t="n">
        <v>371</v>
      </c>
      <c r="L27" s="18" t="n">
        <v>33909</v>
      </c>
      <c r="M27" s="14" t="s">
        <v>33</v>
      </c>
      <c r="N27" s="14" t="s">
        <v>32</v>
      </c>
      <c r="O27" s="14" t="s">
        <v>87</v>
      </c>
      <c r="P27" s="19" t="s">
        <v>125</v>
      </c>
      <c r="Q27" s="19" t="s">
        <v>126</v>
      </c>
      <c r="R27" s="16" t="n">
        <v>35.88</v>
      </c>
      <c r="S27" s="20"/>
      <c r="T27" s="0"/>
      <c r="U27" s="21" t="s">
        <v>37</v>
      </c>
      <c r="V27" s="16" t="n">
        <v>98.173</v>
      </c>
      <c r="W27" s="20"/>
      <c r="X27" s="0"/>
      <c r="Y27" s="21" t="s">
        <v>38</v>
      </c>
    </row>
    <row r="28" customFormat="false" ht="126.85" hidden="false" customHeight="false" outlineLevel="0" collapsed="false">
      <c r="A28" s="14" t="s">
        <v>127</v>
      </c>
      <c r="B28" s="14" t="s">
        <v>128</v>
      </c>
      <c r="C28" s="14" t="s">
        <v>77</v>
      </c>
      <c r="D28" s="14" t="s">
        <v>78</v>
      </c>
      <c r="E28" s="14" t="s">
        <v>29</v>
      </c>
      <c r="F28" s="15" t="s">
        <v>92</v>
      </c>
      <c r="G28" s="14" t="s">
        <v>31</v>
      </c>
      <c r="H28" s="14" t="s">
        <v>32</v>
      </c>
      <c r="I28" s="16" t="n">
        <f aca="false">ROUND(($R28 + (($T28+$S28*60)/3600))*(IF($U28="S",-1,1)),5)</f>
        <v>36.841</v>
      </c>
      <c r="J28" s="16" t="n">
        <f aca="false">ROUND(($V28 + (($X28+$W28*60)/3600))*(IF($Y28="W",-1,1)),5)</f>
        <v>-96.427</v>
      </c>
      <c r="K28" s="17" t="n">
        <v>373</v>
      </c>
      <c r="L28" s="18" t="n">
        <v>33909</v>
      </c>
      <c r="M28" s="14" t="s">
        <v>33</v>
      </c>
      <c r="N28" s="14" t="s">
        <v>32</v>
      </c>
      <c r="O28" s="14" t="s">
        <v>129</v>
      </c>
      <c r="P28" s="19" t="s">
        <v>130</v>
      </c>
      <c r="Q28" s="19" t="s">
        <v>131</v>
      </c>
      <c r="R28" s="16" t="n">
        <v>36.841</v>
      </c>
      <c r="S28" s="20"/>
      <c r="T28" s="0"/>
      <c r="U28" s="21" t="s">
        <v>37</v>
      </c>
      <c r="V28" s="16" t="n">
        <v>96.427</v>
      </c>
      <c r="W28" s="20"/>
      <c r="X28" s="0"/>
      <c r="Y28" s="21" t="s">
        <v>38</v>
      </c>
    </row>
    <row r="29" customFormat="false" ht="158.2" hidden="false" customHeight="false" outlineLevel="0" collapsed="false">
      <c r="A29" s="14" t="s">
        <v>132</v>
      </c>
      <c r="B29" s="14" t="s">
        <v>133</v>
      </c>
      <c r="C29" s="14" t="s">
        <v>77</v>
      </c>
      <c r="D29" s="14" t="s">
        <v>78</v>
      </c>
      <c r="E29" s="14" t="s">
        <v>29</v>
      </c>
      <c r="F29" s="15" t="s">
        <v>134</v>
      </c>
      <c r="G29" s="14" t="s">
        <v>31</v>
      </c>
      <c r="H29" s="14" t="s">
        <v>32</v>
      </c>
      <c r="I29" s="16" t="n">
        <f aca="false">ROUND(($R29 + (($T29+$S29*60)/3600))*(IF($U29="S",-1,1)),5)</f>
        <v>36.431</v>
      </c>
      <c r="J29" s="16" t="n">
        <f aca="false">ROUND(($V29 + (($X29+$W29*60)/3600))*(IF($Y29="W",-1,1)),5)</f>
        <v>-98.284</v>
      </c>
      <c r="K29" s="17" t="n">
        <v>418</v>
      </c>
      <c r="L29" s="18" t="n">
        <v>33909</v>
      </c>
      <c r="M29" s="14" t="s">
        <v>33</v>
      </c>
      <c r="N29" s="14" t="s">
        <v>32</v>
      </c>
      <c r="O29" s="14" t="s">
        <v>87</v>
      </c>
      <c r="P29" s="19" t="s">
        <v>135</v>
      </c>
      <c r="Q29" s="19" t="s">
        <v>136</v>
      </c>
      <c r="R29" s="16" t="n">
        <v>36.431</v>
      </c>
      <c r="S29" s="20"/>
      <c r="T29" s="0"/>
      <c r="U29" s="21" t="s">
        <v>37</v>
      </c>
      <c r="V29" s="16" t="n">
        <v>98.284</v>
      </c>
      <c r="W29" s="20"/>
      <c r="X29" s="0"/>
      <c r="Y29" s="21" t="s">
        <v>38</v>
      </c>
    </row>
    <row r="30" customFormat="false" ht="126.85" hidden="false" customHeight="false" outlineLevel="0" collapsed="false">
      <c r="A30" s="14" t="s">
        <v>137</v>
      </c>
      <c r="B30" s="14" t="s">
        <v>138</v>
      </c>
      <c r="C30" s="14" t="s">
        <v>77</v>
      </c>
      <c r="D30" s="14" t="s">
        <v>78</v>
      </c>
      <c r="E30" s="14" t="s">
        <v>29</v>
      </c>
      <c r="F30" s="15" t="s">
        <v>92</v>
      </c>
      <c r="G30" s="14" t="s">
        <v>31</v>
      </c>
      <c r="H30" s="14" t="s">
        <v>32</v>
      </c>
      <c r="I30" s="16" t="n">
        <f aca="false">ROUND(($R30 + (($T30+$S30*60)/3600))*(IF($U30="S",-1,1)),5)</f>
        <v>35.862</v>
      </c>
      <c r="J30" s="16" t="n">
        <f aca="false">ROUND(($V30 + (($X30+$W30*60)/3600))*(IF($Y30="W",-1,1)),5)</f>
        <v>-97.069</v>
      </c>
      <c r="K30" s="17" t="n">
        <v>294</v>
      </c>
      <c r="L30" s="18" t="n">
        <v>33909</v>
      </c>
      <c r="M30" s="14" t="s">
        <v>33</v>
      </c>
      <c r="N30" s="14" t="s">
        <v>32</v>
      </c>
      <c r="O30" s="14" t="s">
        <v>87</v>
      </c>
      <c r="P30" s="19" t="s">
        <v>139</v>
      </c>
      <c r="Q30" s="19" t="s">
        <v>140</v>
      </c>
      <c r="R30" s="16" t="n">
        <v>35.862</v>
      </c>
      <c r="S30" s="20"/>
      <c r="T30" s="0"/>
      <c r="U30" s="21" t="s">
        <v>37</v>
      </c>
      <c r="V30" s="16" t="n">
        <v>97.069</v>
      </c>
      <c r="W30" s="20"/>
      <c r="X30" s="0"/>
      <c r="Y30" s="21" t="s">
        <v>38</v>
      </c>
    </row>
    <row r="31" customFormat="false" ht="85.05" hidden="false" customHeight="false" outlineLevel="0" collapsed="false">
      <c r="A31" s="14" t="s">
        <v>141</v>
      </c>
      <c r="B31" s="14" t="s">
        <v>142</v>
      </c>
      <c r="C31" s="14" t="s">
        <v>77</v>
      </c>
      <c r="D31" s="14" t="s">
        <v>78</v>
      </c>
      <c r="E31" s="14" t="s">
        <v>29</v>
      </c>
      <c r="F31" s="15" t="s">
        <v>143</v>
      </c>
      <c r="G31" s="14" t="s">
        <v>31</v>
      </c>
      <c r="H31" s="14" t="s">
        <v>32</v>
      </c>
      <c r="I31" s="16" t="n">
        <f aca="false">ROUND(($R31 + (($T31+$S31*60)/3600))*(IF($U31="S",-1,1)),5)</f>
        <v>36.311</v>
      </c>
      <c r="J31" s="16" t="n">
        <f aca="false">ROUND(($V31 + (($X31+$W31*60)/3600))*(IF($Y31="W",-1,1)),5)</f>
        <v>-97.928</v>
      </c>
      <c r="K31" s="17" t="n">
        <v>379</v>
      </c>
      <c r="L31" s="18" t="n">
        <v>33909</v>
      </c>
      <c r="M31" s="14" t="s">
        <v>33</v>
      </c>
      <c r="N31" s="14" t="s">
        <v>32</v>
      </c>
      <c r="O31" s="14" t="s">
        <v>87</v>
      </c>
      <c r="P31" s="19" t="s">
        <v>144</v>
      </c>
      <c r="Q31" s="19" t="s">
        <v>145</v>
      </c>
      <c r="R31" s="16" t="n">
        <v>36.311</v>
      </c>
      <c r="S31" s="20"/>
      <c r="T31" s="0"/>
      <c r="U31" s="21" t="s">
        <v>37</v>
      </c>
      <c r="V31" s="16" t="n">
        <v>97.928</v>
      </c>
      <c r="W31" s="20"/>
      <c r="X31" s="0"/>
      <c r="Y31" s="21" t="s">
        <v>38</v>
      </c>
    </row>
    <row r="32" customFormat="false" ht="252.2" hidden="false" customHeight="false" outlineLevel="0" collapsed="false">
      <c r="A32" s="14" t="s">
        <v>43</v>
      </c>
      <c r="B32" s="14" t="s">
        <v>44</v>
      </c>
      <c r="C32" s="14" t="s">
        <v>77</v>
      </c>
      <c r="D32" s="14" t="s">
        <v>78</v>
      </c>
      <c r="E32" s="14" t="s">
        <v>29</v>
      </c>
      <c r="F32" s="15" t="s">
        <v>146</v>
      </c>
      <c r="G32" s="14" t="s">
        <v>31</v>
      </c>
      <c r="H32" s="14" t="s">
        <v>32</v>
      </c>
      <c r="I32" s="16" t="n">
        <f aca="false">ROUND(($R32 + (($T32+$S32*60)/3600))*(IF($U32="S",-1,1)),5)</f>
        <v>71.32326</v>
      </c>
      <c r="J32" s="16" t="n">
        <f aca="false">ROUND(($V32 + (($X32+$W32*60)/3600))*(IF($Y32="W",-1,1)),5)</f>
        <v>-156.61575</v>
      </c>
      <c r="K32" s="17" t="n">
        <v>8</v>
      </c>
      <c r="L32" s="18" t="n">
        <v>35612</v>
      </c>
      <c r="M32" s="14" t="s">
        <v>46</v>
      </c>
      <c r="N32" s="14" t="s">
        <v>32</v>
      </c>
      <c r="O32" s="14" t="s">
        <v>47</v>
      </c>
      <c r="P32" s="19" t="s">
        <v>48</v>
      </c>
      <c r="Q32" s="19" t="s">
        <v>49</v>
      </c>
      <c r="R32" s="16" t="n">
        <v>71</v>
      </c>
      <c r="S32" s="16" t="n">
        <v>19</v>
      </c>
      <c r="T32" s="16" t="n">
        <v>23.73</v>
      </c>
      <c r="U32" s="19" t="s">
        <v>37</v>
      </c>
      <c r="V32" s="16" t="n">
        <v>156</v>
      </c>
      <c r="W32" s="16" t="n">
        <v>36</v>
      </c>
      <c r="X32" s="16" t="n">
        <v>56.7</v>
      </c>
      <c r="Y32" s="19" t="s">
        <v>38</v>
      </c>
    </row>
    <row r="33" customFormat="false" ht="95.5" hidden="false" customHeight="false" outlineLevel="0" collapsed="false">
      <c r="A33" s="14" t="s">
        <v>51</v>
      </c>
      <c r="B33" s="14" t="s">
        <v>52</v>
      </c>
      <c r="C33" s="14" t="s">
        <v>77</v>
      </c>
      <c r="D33" s="14" t="s">
        <v>78</v>
      </c>
      <c r="E33" s="14" t="s">
        <v>29</v>
      </c>
      <c r="F33" s="15" t="s">
        <v>147</v>
      </c>
      <c r="G33" s="14" t="s">
        <v>31</v>
      </c>
      <c r="H33" s="14" t="s">
        <v>32</v>
      </c>
      <c r="I33" s="16" t="n">
        <f aca="false">ROUND(($R33 + (($T33+$S33*60)/3600))*(IF($U33="S",-1,1)),5)</f>
        <v>48.09158</v>
      </c>
      <c r="J33" s="16" t="n">
        <f aca="false">ROUND(($V33 + (($X33+$W33*60)/3600))*(IF($Y33="W",-1,1)),5)</f>
        <v>-37.02565</v>
      </c>
      <c r="K33" s="17" t="n">
        <v>30.48</v>
      </c>
      <c r="L33" s="18" t="n">
        <v>41518</v>
      </c>
      <c r="M33" s="14" t="s">
        <v>54</v>
      </c>
      <c r="N33" s="14" t="s">
        <v>32</v>
      </c>
      <c r="O33" s="14" t="s">
        <v>55</v>
      </c>
      <c r="P33" s="19" t="s">
        <v>148</v>
      </c>
      <c r="Q33" s="19" t="s">
        <v>149</v>
      </c>
      <c r="R33" s="16" t="n">
        <v>48</v>
      </c>
      <c r="S33" s="16" t="n">
        <v>5</v>
      </c>
      <c r="T33" s="16" t="n">
        <v>29.68</v>
      </c>
      <c r="U33" s="19" t="s">
        <v>37</v>
      </c>
      <c r="V33" s="16" t="n">
        <v>37</v>
      </c>
      <c r="W33" s="16" t="n">
        <v>1</v>
      </c>
      <c r="X33" s="16" t="n">
        <v>32.34</v>
      </c>
      <c r="Y33" s="19" t="s">
        <v>38</v>
      </c>
    </row>
    <row r="34" customFormat="false" ht="64.15" hidden="false" customHeight="false" outlineLevel="0" collapsed="false">
      <c r="A34" s="14" t="s">
        <v>25</v>
      </c>
      <c r="B34" s="14" t="s">
        <v>26</v>
      </c>
      <c r="C34" s="14" t="s">
        <v>150</v>
      </c>
      <c r="D34" s="14" t="s">
        <v>151</v>
      </c>
      <c r="E34" s="14" t="s">
        <v>29</v>
      </c>
      <c r="F34" s="15" t="s">
        <v>152</v>
      </c>
      <c r="G34" s="14" t="s">
        <v>31</v>
      </c>
      <c r="H34" s="14" t="s">
        <v>32</v>
      </c>
      <c r="I34" s="16" t="n">
        <f aca="false">ROUND(($R34 + (($T34+$S34*60)/3600))*(IF($U34="S",-1,1)),5)</f>
        <v>36.605</v>
      </c>
      <c r="J34" s="16" t="n">
        <f aca="false">ROUND(($V34 + (($X34+$W34*60)/3600))*(IF($Y34="W",-1,1)),5)</f>
        <v>-97.485</v>
      </c>
      <c r="K34" s="17" t="n">
        <v>318</v>
      </c>
      <c r="L34" s="18" t="n">
        <v>33909</v>
      </c>
      <c r="M34" s="14" t="s">
        <v>33</v>
      </c>
      <c r="N34" s="14" t="s">
        <v>32</v>
      </c>
      <c r="O34" s="14" t="s">
        <v>34</v>
      </c>
      <c r="P34" s="17" t="s">
        <v>35</v>
      </c>
      <c r="Q34" s="19" t="s">
        <v>36</v>
      </c>
      <c r="R34" s="16" t="n">
        <v>36.605</v>
      </c>
      <c r="S34" s="20"/>
      <c r="T34" s="0"/>
      <c r="U34" s="21" t="s">
        <v>37</v>
      </c>
      <c r="V34" s="16" t="n">
        <v>97.485</v>
      </c>
      <c r="W34" s="20"/>
      <c r="X34" s="0"/>
      <c r="Y34" s="21" t="s">
        <v>38</v>
      </c>
    </row>
    <row r="35" customFormat="false" ht="74.6" hidden="false" customHeight="false" outlineLevel="0" collapsed="false">
      <c r="A35" s="14" t="s">
        <v>25</v>
      </c>
      <c r="B35" s="14" t="s">
        <v>26</v>
      </c>
      <c r="C35" s="14" t="s">
        <v>150</v>
      </c>
      <c r="D35" s="14" t="s">
        <v>151</v>
      </c>
      <c r="E35" s="14" t="s">
        <v>39</v>
      </c>
      <c r="F35" s="15" t="s">
        <v>153</v>
      </c>
      <c r="G35" s="14" t="s">
        <v>31</v>
      </c>
      <c r="H35" s="14" t="s">
        <v>32</v>
      </c>
      <c r="I35" s="16" t="n">
        <f aca="false">ROUND(($R35 + (($T35+$S35*60)/3600))*(IF($U35="S",-1,1)),5)</f>
        <v>36.605</v>
      </c>
      <c r="J35" s="16" t="n">
        <f aca="false">ROUND(($V35 + (($X35+$W35*60)/3600))*(IF($Y35="W",-1,1)),5)</f>
        <v>-97.485</v>
      </c>
      <c r="K35" s="17" t="n">
        <v>318</v>
      </c>
      <c r="L35" s="18" t="n">
        <v>33909</v>
      </c>
      <c r="M35" s="14" t="s">
        <v>33</v>
      </c>
      <c r="N35" s="14" t="s">
        <v>32</v>
      </c>
      <c r="O35" s="14" t="s">
        <v>34</v>
      </c>
      <c r="P35" s="17" t="s">
        <v>35</v>
      </c>
      <c r="Q35" s="19" t="s">
        <v>36</v>
      </c>
      <c r="R35" s="16" t="n">
        <v>36.605</v>
      </c>
      <c r="S35" s="20"/>
      <c r="T35" s="0"/>
      <c r="U35" s="21" t="s">
        <v>37</v>
      </c>
      <c r="V35" s="16" t="n">
        <v>97.485</v>
      </c>
      <c r="W35" s="20"/>
      <c r="X35" s="0"/>
      <c r="Y35" s="21" t="s">
        <v>38</v>
      </c>
    </row>
    <row r="36" customFormat="false" ht="32.8" hidden="false" customHeight="false" outlineLevel="0" collapsed="false">
      <c r="A36" s="14" t="s">
        <v>25</v>
      </c>
      <c r="B36" s="14" t="s">
        <v>26</v>
      </c>
      <c r="C36" s="14" t="s">
        <v>150</v>
      </c>
      <c r="D36" s="14" t="s">
        <v>151</v>
      </c>
      <c r="E36" s="14" t="s">
        <v>154</v>
      </c>
      <c r="F36" s="15" t="s">
        <v>155</v>
      </c>
      <c r="G36" s="14" t="s">
        <v>31</v>
      </c>
      <c r="H36" s="14" t="s">
        <v>32</v>
      </c>
      <c r="I36" s="16" t="n">
        <f aca="false">ROUND(($R36 + (($T36+$S36*60)/3600))*(IF($U36="S",-1,1)),5)</f>
        <v>36.605</v>
      </c>
      <c r="J36" s="16" t="n">
        <f aca="false">ROUND(($V36 + (($X36+$W36*60)/3600))*(IF($Y36="W",-1,1)),5)</f>
        <v>-97.485</v>
      </c>
      <c r="K36" s="17" t="n">
        <v>318</v>
      </c>
      <c r="L36" s="18" t="n">
        <v>33909</v>
      </c>
      <c r="M36" s="14" t="s">
        <v>33</v>
      </c>
      <c r="N36" s="14" t="s">
        <v>32</v>
      </c>
      <c r="O36" s="14" t="s">
        <v>34</v>
      </c>
      <c r="P36" s="17" t="s">
        <v>35</v>
      </c>
      <c r="Q36" s="19" t="s">
        <v>36</v>
      </c>
      <c r="R36" s="16" t="n">
        <v>36.605</v>
      </c>
      <c r="S36" s="20"/>
      <c r="T36" s="0"/>
      <c r="U36" s="21" t="s">
        <v>37</v>
      </c>
      <c r="V36" s="16" t="n">
        <v>97.485</v>
      </c>
      <c r="W36" s="20"/>
      <c r="X36" s="0"/>
      <c r="Y36" s="21" t="s">
        <v>38</v>
      </c>
    </row>
    <row r="37" customFormat="false" ht="12.8" hidden="false" customHeight="false" outlineLevel="0" collapsed="false">
      <c r="A37" s="14" t="s">
        <v>84</v>
      </c>
      <c r="B37" s="14" t="s">
        <v>85</v>
      </c>
      <c r="C37" s="14" t="s">
        <v>150</v>
      </c>
      <c r="D37" s="14" t="s">
        <v>151</v>
      </c>
      <c r="E37" s="14" t="s">
        <v>29</v>
      </c>
      <c r="F37" s="15" t="s">
        <v>156</v>
      </c>
      <c r="G37" s="14" t="s">
        <v>31</v>
      </c>
      <c r="H37" s="14" t="s">
        <v>32</v>
      </c>
      <c r="I37" s="16" t="n">
        <f aca="false">ROUND(($R37 + (($T37+$S37*60)/3600))*(IF($U37="S",-1,1)),5)</f>
        <v>37.151</v>
      </c>
      <c r="J37" s="16" t="n">
        <f aca="false">ROUND(($V37 + (($X37+$W37*60)/3600))*(IF($Y37="W",-1,1)),5)</f>
        <v>-98.362</v>
      </c>
      <c r="K37" s="17" t="n">
        <v>412</v>
      </c>
      <c r="L37" s="18" t="n">
        <v>33909</v>
      </c>
      <c r="M37" s="14" t="s">
        <v>33</v>
      </c>
      <c r="N37" s="14" t="s">
        <v>32</v>
      </c>
      <c r="O37" s="14" t="s">
        <v>87</v>
      </c>
      <c r="P37" s="19" t="s">
        <v>88</v>
      </c>
      <c r="Q37" s="19" t="s">
        <v>89</v>
      </c>
      <c r="R37" s="16" t="n">
        <v>37.151</v>
      </c>
      <c r="S37" s="20"/>
      <c r="T37" s="0"/>
      <c r="U37" s="21" t="s">
        <v>37</v>
      </c>
      <c r="V37" s="16" t="n">
        <v>98.362</v>
      </c>
      <c r="W37" s="20"/>
      <c r="X37" s="0"/>
      <c r="Y37" s="21" t="s">
        <v>38</v>
      </c>
    </row>
    <row r="38" customFormat="false" ht="12.8" hidden="false" customHeight="false" outlineLevel="0" collapsed="false">
      <c r="A38" s="14" t="s">
        <v>90</v>
      </c>
      <c r="B38" s="14" t="s">
        <v>91</v>
      </c>
      <c r="C38" s="14" t="s">
        <v>150</v>
      </c>
      <c r="D38" s="14" t="s">
        <v>151</v>
      </c>
      <c r="E38" s="14" t="s">
        <v>29</v>
      </c>
      <c r="F38" s="15" t="s">
        <v>156</v>
      </c>
      <c r="G38" s="14" t="s">
        <v>31</v>
      </c>
      <c r="H38" s="14" t="s">
        <v>32</v>
      </c>
      <c r="I38" s="16" t="n">
        <f aca="false">ROUND(($R38 + (($T38+$S38*60)/3600))*(IF($U38="S",-1,1)),5)</f>
        <v>37.133</v>
      </c>
      <c r="J38" s="16" t="n">
        <f aca="false">ROUND(($V38 + (($X38+$W38*60)/3600))*(IF($Y38="W",-1,1)),5)</f>
        <v>-97.266</v>
      </c>
      <c r="K38" s="17" t="n">
        <v>386</v>
      </c>
      <c r="L38" s="18" t="n">
        <v>33909</v>
      </c>
      <c r="M38" s="14" t="s">
        <v>33</v>
      </c>
      <c r="N38" s="14" t="s">
        <v>32</v>
      </c>
      <c r="O38" s="14" t="s">
        <v>87</v>
      </c>
      <c r="P38" s="19" t="s">
        <v>93</v>
      </c>
      <c r="Q38" s="19" t="s">
        <v>94</v>
      </c>
      <c r="R38" s="16" t="n">
        <v>37.133</v>
      </c>
      <c r="S38" s="20"/>
      <c r="T38" s="0"/>
      <c r="U38" s="21" t="s">
        <v>37</v>
      </c>
      <c r="V38" s="16" t="n">
        <v>97.266</v>
      </c>
      <c r="W38" s="20"/>
      <c r="X38" s="0"/>
      <c r="Y38" s="21" t="s">
        <v>38</v>
      </c>
    </row>
    <row r="39" customFormat="false" ht="12.8" hidden="false" customHeight="false" outlineLevel="0" collapsed="false">
      <c r="A39" s="14" t="s">
        <v>95</v>
      </c>
      <c r="B39" s="14" t="s">
        <v>96</v>
      </c>
      <c r="C39" s="14" t="s">
        <v>150</v>
      </c>
      <c r="D39" s="14" t="s">
        <v>151</v>
      </c>
      <c r="E39" s="14" t="s">
        <v>29</v>
      </c>
      <c r="F39" s="15" t="s">
        <v>156</v>
      </c>
      <c r="G39" s="14" t="s">
        <v>31</v>
      </c>
      <c r="H39" s="14" t="s">
        <v>32</v>
      </c>
      <c r="I39" s="16" t="n">
        <f aca="false">ROUND(($R39 + (($T39+$S39*60)/3600))*(IF($U39="S",-1,1)),5)</f>
        <v>36.881</v>
      </c>
      <c r="J39" s="16" t="n">
        <f aca="false">ROUND(($V39 + (($X39+$W39*60)/3600))*(IF($Y39="W",-1,1)),5)</f>
        <v>-98.285</v>
      </c>
      <c r="K39" s="17" t="n">
        <v>360</v>
      </c>
      <c r="L39" s="18" t="n">
        <v>33909</v>
      </c>
      <c r="M39" s="14" t="s">
        <v>33</v>
      </c>
      <c r="N39" s="14" t="s">
        <v>32</v>
      </c>
      <c r="O39" s="14" t="s">
        <v>87</v>
      </c>
      <c r="P39" s="19" t="s">
        <v>98</v>
      </c>
      <c r="Q39" s="19" t="s">
        <v>99</v>
      </c>
      <c r="R39" s="16" t="n">
        <v>36.881</v>
      </c>
      <c r="S39" s="20"/>
      <c r="T39" s="0"/>
      <c r="U39" s="21" t="s">
        <v>37</v>
      </c>
      <c r="V39" s="16" t="n">
        <v>98.285</v>
      </c>
      <c r="W39" s="20"/>
      <c r="X39" s="0"/>
      <c r="Y39" s="21" t="s">
        <v>38</v>
      </c>
    </row>
    <row r="40" customFormat="false" ht="12.8" hidden="false" customHeight="false" outlineLevel="0" collapsed="false">
      <c r="A40" s="14" t="s">
        <v>100</v>
      </c>
      <c r="B40" s="14" t="s">
        <v>101</v>
      </c>
      <c r="C40" s="14" t="s">
        <v>150</v>
      </c>
      <c r="D40" s="14" t="s">
        <v>151</v>
      </c>
      <c r="E40" s="14" t="s">
        <v>29</v>
      </c>
      <c r="F40" s="15" t="s">
        <v>156</v>
      </c>
      <c r="G40" s="14" t="s">
        <v>31</v>
      </c>
      <c r="H40" s="14" t="s">
        <v>32</v>
      </c>
      <c r="I40" s="16" t="n">
        <f aca="false">ROUND(($R40 + (($T40+$S40*60)/3600))*(IF($U40="S",-1,1)),5)</f>
        <v>37.069</v>
      </c>
      <c r="J40" s="16" t="n">
        <f aca="false">ROUND(($V40 + (($X40+$W40*60)/3600))*(IF($Y40="W",-1,1)),5)</f>
        <v>-96.761</v>
      </c>
      <c r="K40" s="17" t="n">
        <v>417</v>
      </c>
      <c r="L40" s="18" t="n">
        <v>33909</v>
      </c>
      <c r="M40" s="14" t="s">
        <v>33</v>
      </c>
      <c r="N40" s="14" t="s">
        <v>32</v>
      </c>
      <c r="O40" s="14" t="s">
        <v>87</v>
      </c>
      <c r="P40" s="19" t="s">
        <v>102</v>
      </c>
      <c r="Q40" s="19" t="s">
        <v>103</v>
      </c>
      <c r="R40" s="16" t="n">
        <v>37.069</v>
      </c>
      <c r="S40" s="20"/>
      <c r="T40" s="0"/>
      <c r="U40" s="21" t="s">
        <v>37</v>
      </c>
      <c r="V40" s="16" t="n">
        <v>96.761</v>
      </c>
      <c r="W40" s="20"/>
      <c r="X40" s="0"/>
      <c r="Y40" s="21" t="s">
        <v>38</v>
      </c>
    </row>
    <row r="41" customFormat="false" ht="12.8" hidden="false" customHeight="false" outlineLevel="0" collapsed="false">
      <c r="A41" s="14" t="s">
        <v>104</v>
      </c>
      <c r="B41" s="14" t="s">
        <v>105</v>
      </c>
      <c r="C41" s="14" t="s">
        <v>150</v>
      </c>
      <c r="D41" s="14" t="s">
        <v>151</v>
      </c>
      <c r="E41" s="14" t="s">
        <v>29</v>
      </c>
      <c r="F41" s="15" t="s">
        <v>156</v>
      </c>
      <c r="G41" s="14" t="s">
        <v>31</v>
      </c>
      <c r="H41" s="14" t="s">
        <v>32</v>
      </c>
      <c r="I41" s="16" t="n">
        <f aca="false">ROUND(($R41 + (($T41+$S41*60)/3600))*(IF($U41="S",-1,1)),5)</f>
        <v>36.117</v>
      </c>
      <c r="J41" s="16" t="n">
        <f aca="false">ROUND(($V41 + (($X41+$W41*60)/3600))*(IF($Y41="W",-1,1)),5)</f>
        <v>-97.511</v>
      </c>
      <c r="K41" s="17" t="n">
        <v>337</v>
      </c>
      <c r="L41" s="18" t="n">
        <v>33909</v>
      </c>
      <c r="M41" s="14" t="s">
        <v>33</v>
      </c>
      <c r="N41" s="14" t="s">
        <v>32</v>
      </c>
      <c r="O41" s="14" t="s">
        <v>87</v>
      </c>
      <c r="P41" s="19" t="s">
        <v>106</v>
      </c>
      <c r="Q41" s="19" t="s">
        <v>107</v>
      </c>
      <c r="R41" s="16" t="n">
        <v>36.117</v>
      </c>
      <c r="S41" s="20"/>
      <c r="T41" s="0"/>
      <c r="U41" s="21" t="s">
        <v>37</v>
      </c>
      <c r="V41" s="16" t="n">
        <v>97.511</v>
      </c>
      <c r="W41" s="20"/>
      <c r="X41" s="0"/>
      <c r="Y41" s="21" t="s">
        <v>38</v>
      </c>
    </row>
    <row r="42" customFormat="false" ht="12.8" hidden="false" customHeight="false" outlineLevel="0" collapsed="false">
      <c r="A42" s="14" t="s">
        <v>108</v>
      </c>
      <c r="B42" s="14" t="s">
        <v>109</v>
      </c>
      <c r="C42" s="14" t="s">
        <v>150</v>
      </c>
      <c r="D42" s="14" t="s">
        <v>151</v>
      </c>
      <c r="E42" s="14" t="s">
        <v>29</v>
      </c>
      <c r="F42" s="15" t="s">
        <v>156</v>
      </c>
      <c r="G42" s="14" t="s">
        <v>31</v>
      </c>
      <c r="H42" s="14" t="s">
        <v>32</v>
      </c>
      <c r="I42" s="16" t="n">
        <f aca="false">ROUND(($R42 + (($T42+$S42*60)/3600))*(IF($U42="S",-1,1)),5)</f>
        <v>36.819</v>
      </c>
      <c r="J42" s="16" t="n">
        <f aca="false">ROUND(($V42 + (($X42+$W42*60)/3600))*(IF($Y42="W",-1,1)),5)</f>
        <v>-97.82</v>
      </c>
      <c r="K42" s="17" t="n">
        <v>328</v>
      </c>
      <c r="L42" s="18" t="n">
        <v>33909</v>
      </c>
      <c r="M42" s="14" t="s">
        <v>33</v>
      </c>
      <c r="N42" s="14" t="s">
        <v>32</v>
      </c>
      <c r="O42" s="14" t="s">
        <v>87</v>
      </c>
      <c r="P42" s="19" t="s">
        <v>110</v>
      </c>
      <c r="Q42" s="19" t="s">
        <v>111</v>
      </c>
      <c r="R42" s="16" t="n">
        <v>36.819</v>
      </c>
      <c r="S42" s="20"/>
      <c r="T42" s="0"/>
      <c r="U42" s="21" t="s">
        <v>37</v>
      </c>
      <c r="V42" s="16" t="n">
        <v>97.82</v>
      </c>
      <c r="W42" s="20"/>
      <c r="X42" s="0"/>
      <c r="Y42" s="21" t="s">
        <v>38</v>
      </c>
    </row>
    <row r="43" customFormat="false" ht="12.8" hidden="false" customHeight="false" outlineLevel="0" collapsed="false">
      <c r="A43" s="14" t="s">
        <v>112</v>
      </c>
      <c r="B43" s="14" t="s">
        <v>113</v>
      </c>
      <c r="C43" s="14" t="s">
        <v>150</v>
      </c>
      <c r="D43" s="14" t="s">
        <v>151</v>
      </c>
      <c r="E43" s="14" t="s">
        <v>29</v>
      </c>
      <c r="F43" s="15" t="s">
        <v>156</v>
      </c>
      <c r="G43" s="14" t="s">
        <v>31</v>
      </c>
      <c r="H43" s="14" t="s">
        <v>32</v>
      </c>
      <c r="I43" s="16" t="n">
        <f aca="false">ROUND(($R43 + (($T43+$S43*60)/3600))*(IF($U43="S",-1,1)),5)</f>
        <v>36.926</v>
      </c>
      <c r="J43" s="16" t="n">
        <f aca="false">ROUND(($V43 + (($X43+$W43*60)/3600))*(IF($Y43="W",-1,1)),5)</f>
        <v>-97.082</v>
      </c>
      <c r="K43" s="17" t="n">
        <v>357</v>
      </c>
      <c r="L43" s="18" t="n">
        <v>33909</v>
      </c>
      <c r="M43" s="14" t="s">
        <v>33</v>
      </c>
      <c r="N43" s="14" t="s">
        <v>32</v>
      </c>
      <c r="O43" s="14" t="s">
        <v>87</v>
      </c>
      <c r="P43" s="19" t="s">
        <v>114</v>
      </c>
      <c r="Q43" s="19" t="s">
        <v>115</v>
      </c>
      <c r="R43" s="16" t="n">
        <v>36.926</v>
      </c>
      <c r="S43" s="20"/>
      <c r="T43" s="0"/>
      <c r="U43" s="21" t="s">
        <v>37</v>
      </c>
      <c r="V43" s="16" t="n">
        <v>97.082</v>
      </c>
      <c r="W43" s="20"/>
      <c r="X43" s="0"/>
      <c r="Y43" s="21" t="s">
        <v>38</v>
      </c>
    </row>
    <row r="44" customFormat="false" ht="12.8" hidden="false" customHeight="false" outlineLevel="0" collapsed="false">
      <c r="A44" s="14" t="s">
        <v>116</v>
      </c>
      <c r="B44" s="14" t="s">
        <v>117</v>
      </c>
      <c r="C44" s="14" t="s">
        <v>150</v>
      </c>
      <c r="D44" s="14" t="s">
        <v>151</v>
      </c>
      <c r="E44" s="14" t="s">
        <v>29</v>
      </c>
      <c r="F44" s="15" t="s">
        <v>156</v>
      </c>
      <c r="G44" s="14" t="s">
        <v>31</v>
      </c>
      <c r="H44" s="14" t="s">
        <v>32</v>
      </c>
      <c r="I44" s="16" t="n">
        <f aca="false">ROUND(($R44 + (($T44+$S44*60)/3600))*(IF($U44="S",-1,1)),5)</f>
        <v>35.615</v>
      </c>
      <c r="J44" s="16" t="n">
        <f aca="false">ROUND(($V44 + (($X44+$W44*60)/3600))*(IF($Y44="W",-1,1)),5)</f>
        <v>-96.065</v>
      </c>
      <c r="K44" s="17" t="n">
        <v>240</v>
      </c>
      <c r="L44" s="18" t="n">
        <v>33909</v>
      </c>
      <c r="M44" s="14" t="s">
        <v>33</v>
      </c>
      <c r="N44" s="14" t="s">
        <v>32</v>
      </c>
      <c r="O44" s="14" t="s">
        <v>87</v>
      </c>
      <c r="P44" s="19" t="s">
        <v>119</v>
      </c>
      <c r="Q44" s="19" t="s">
        <v>120</v>
      </c>
      <c r="R44" s="16" t="n">
        <v>35.615</v>
      </c>
      <c r="S44" s="20"/>
      <c r="T44" s="0"/>
      <c r="U44" s="21" t="s">
        <v>37</v>
      </c>
      <c r="V44" s="16" t="n">
        <v>96.065</v>
      </c>
      <c r="W44" s="20"/>
      <c r="X44" s="0"/>
      <c r="Y44" s="21" t="s">
        <v>38</v>
      </c>
    </row>
    <row r="45" customFormat="false" ht="32.8" hidden="false" customHeight="false" outlineLevel="0" collapsed="false">
      <c r="A45" s="14" t="s">
        <v>116</v>
      </c>
      <c r="B45" s="14" t="s">
        <v>157</v>
      </c>
      <c r="C45" s="14" t="s">
        <v>150</v>
      </c>
      <c r="D45" s="14" t="s">
        <v>151</v>
      </c>
      <c r="E45" s="14" t="s">
        <v>122</v>
      </c>
      <c r="F45" s="15" t="s">
        <v>155</v>
      </c>
      <c r="G45" s="14" t="s">
        <v>31</v>
      </c>
      <c r="H45" s="14" t="s">
        <v>32</v>
      </c>
      <c r="I45" s="16" t="n">
        <f aca="false">ROUND(($R45 + (($T45+$S45*60)/3600))*(IF($U45="S",-1,1)),5)</f>
        <v>35.615</v>
      </c>
      <c r="J45" s="16" t="n">
        <f aca="false">ROUND(($V45 + (($X45+$W45*60)/3600))*(IF($Y45="W",-1,1)),5)</f>
        <v>-96.065</v>
      </c>
      <c r="K45" s="17" t="n">
        <v>240</v>
      </c>
      <c r="L45" s="18" t="n">
        <v>33909</v>
      </c>
      <c r="M45" s="14" t="s">
        <v>33</v>
      </c>
      <c r="N45" s="14" t="s">
        <v>32</v>
      </c>
      <c r="O45" s="14" t="s">
        <v>87</v>
      </c>
      <c r="P45" s="19" t="s">
        <v>119</v>
      </c>
      <c r="Q45" s="19" t="s">
        <v>120</v>
      </c>
      <c r="R45" s="16" t="n">
        <v>35.615</v>
      </c>
      <c r="S45" s="20"/>
      <c r="T45" s="0"/>
      <c r="U45" s="21" t="s">
        <v>37</v>
      </c>
      <c r="V45" s="16" t="n">
        <v>96.065</v>
      </c>
      <c r="W45" s="20"/>
      <c r="X45" s="0"/>
      <c r="Y45" s="21" t="s">
        <v>38</v>
      </c>
    </row>
    <row r="46" customFormat="false" ht="12.8" hidden="false" customHeight="false" outlineLevel="0" collapsed="false">
      <c r="A46" s="14" t="s">
        <v>123</v>
      </c>
      <c r="B46" s="14" t="s">
        <v>124</v>
      </c>
      <c r="C46" s="14" t="s">
        <v>150</v>
      </c>
      <c r="D46" s="14" t="s">
        <v>151</v>
      </c>
      <c r="E46" s="14" t="s">
        <v>29</v>
      </c>
      <c r="F46" s="15" t="s">
        <v>156</v>
      </c>
      <c r="G46" s="14" t="s">
        <v>31</v>
      </c>
      <c r="H46" s="14" t="s">
        <v>32</v>
      </c>
      <c r="I46" s="16" t="n">
        <f aca="false">ROUND(($R46 + (($T46+$S46*60)/3600))*(IF($U46="S",-1,1)),5)</f>
        <v>35.88</v>
      </c>
      <c r="J46" s="16" t="n">
        <f aca="false">ROUND(($V46 + (($X46+$W46*60)/3600))*(IF($Y46="W",-1,1)),5)</f>
        <v>-98.173</v>
      </c>
      <c r="K46" s="17" t="n">
        <v>371</v>
      </c>
      <c r="L46" s="18" t="n">
        <v>33909</v>
      </c>
      <c r="M46" s="14" t="s">
        <v>33</v>
      </c>
      <c r="N46" s="14" t="s">
        <v>32</v>
      </c>
      <c r="O46" s="14" t="s">
        <v>87</v>
      </c>
      <c r="P46" s="19" t="s">
        <v>125</v>
      </c>
      <c r="Q46" s="19" t="s">
        <v>126</v>
      </c>
      <c r="R46" s="16" t="n">
        <v>35.88</v>
      </c>
      <c r="S46" s="20"/>
      <c r="T46" s="0"/>
      <c r="U46" s="21" t="s">
        <v>37</v>
      </c>
      <c r="V46" s="16" t="n">
        <v>98.173</v>
      </c>
      <c r="W46" s="20"/>
      <c r="X46" s="0"/>
      <c r="Y46" s="21" t="s">
        <v>38</v>
      </c>
    </row>
    <row r="47" customFormat="false" ht="12.8" hidden="false" customHeight="false" outlineLevel="0" collapsed="false">
      <c r="A47" s="14" t="s">
        <v>132</v>
      </c>
      <c r="B47" s="14" t="s">
        <v>133</v>
      </c>
      <c r="C47" s="14" t="s">
        <v>150</v>
      </c>
      <c r="D47" s="14" t="s">
        <v>151</v>
      </c>
      <c r="E47" s="14" t="s">
        <v>29</v>
      </c>
      <c r="F47" s="15" t="s">
        <v>156</v>
      </c>
      <c r="G47" s="14" t="s">
        <v>31</v>
      </c>
      <c r="H47" s="14" t="s">
        <v>32</v>
      </c>
      <c r="I47" s="16" t="n">
        <f aca="false">ROUND(($R47 + (($T47+$S47*60)/3600))*(IF($U47="S",-1,1)),5)</f>
        <v>36.431</v>
      </c>
      <c r="J47" s="16" t="n">
        <f aca="false">ROUND(($V47 + (($X47+$W47*60)/3600))*(IF($Y47="W",-1,1)),5)</f>
        <v>-98.284</v>
      </c>
      <c r="K47" s="17" t="n">
        <v>418</v>
      </c>
      <c r="L47" s="18" t="n">
        <v>33909</v>
      </c>
      <c r="M47" s="14" t="s">
        <v>33</v>
      </c>
      <c r="N47" s="14" t="s">
        <v>32</v>
      </c>
      <c r="O47" s="14" t="s">
        <v>87</v>
      </c>
      <c r="P47" s="19" t="s">
        <v>135</v>
      </c>
      <c r="Q47" s="19" t="s">
        <v>136</v>
      </c>
      <c r="R47" s="16" t="n">
        <v>36.431</v>
      </c>
      <c r="S47" s="20"/>
      <c r="T47" s="0"/>
      <c r="U47" s="21" t="s">
        <v>37</v>
      </c>
      <c r="V47" s="16" t="n">
        <v>98.284</v>
      </c>
      <c r="W47" s="20"/>
      <c r="X47" s="0"/>
      <c r="Y47" s="21" t="s">
        <v>38</v>
      </c>
    </row>
    <row r="48" customFormat="false" ht="12.8" hidden="false" customHeight="false" outlineLevel="0" collapsed="false">
      <c r="A48" s="14" t="s">
        <v>137</v>
      </c>
      <c r="B48" s="14" t="s">
        <v>138</v>
      </c>
      <c r="C48" s="14" t="s">
        <v>150</v>
      </c>
      <c r="D48" s="14" t="s">
        <v>151</v>
      </c>
      <c r="E48" s="14" t="s">
        <v>29</v>
      </c>
      <c r="F48" s="15" t="s">
        <v>156</v>
      </c>
      <c r="G48" s="14" t="s">
        <v>31</v>
      </c>
      <c r="H48" s="14" t="s">
        <v>32</v>
      </c>
      <c r="I48" s="16" t="n">
        <f aca="false">ROUND(($R48 + (($T48+$S48*60)/3600))*(IF($U48="S",-1,1)),5)</f>
        <v>35.862</v>
      </c>
      <c r="J48" s="16" t="n">
        <f aca="false">ROUND(($V48 + (($X48+$W48*60)/3600))*(IF($Y48="W",-1,1)),5)</f>
        <v>-97.069</v>
      </c>
      <c r="K48" s="17" t="n">
        <v>294</v>
      </c>
      <c r="L48" s="18" t="n">
        <v>33909</v>
      </c>
      <c r="M48" s="14" t="s">
        <v>33</v>
      </c>
      <c r="N48" s="14" t="s">
        <v>32</v>
      </c>
      <c r="O48" s="14" t="s">
        <v>87</v>
      </c>
      <c r="P48" s="19" t="s">
        <v>139</v>
      </c>
      <c r="Q48" s="19" t="s">
        <v>140</v>
      </c>
      <c r="R48" s="16" t="n">
        <v>35.862</v>
      </c>
      <c r="S48" s="20"/>
      <c r="T48" s="0"/>
      <c r="U48" s="21" t="s">
        <v>37</v>
      </c>
      <c r="V48" s="16" t="n">
        <v>97.069</v>
      </c>
      <c r="W48" s="20"/>
      <c r="X48" s="0"/>
      <c r="Y48" s="21" t="s">
        <v>38</v>
      </c>
    </row>
    <row r="49" customFormat="false" ht="12.8" hidden="false" customHeight="false" outlineLevel="0" collapsed="false">
      <c r="A49" s="14" t="s">
        <v>141</v>
      </c>
      <c r="B49" s="14" t="s">
        <v>142</v>
      </c>
      <c r="C49" s="14" t="s">
        <v>150</v>
      </c>
      <c r="D49" s="14" t="s">
        <v>151</v>
      </c>
      <c r="E49" s="14" t="s">
        <v>29</v>
      </c>
      <c r="F49" s="15" t="s">
        <v>156</v>
      </c>
      <c r="G49" s="14" t="s">
        <v>31</v>
      </c>
      <c r="H49" s="14" t="s">
        <v>32</v>
      </c>
      <c r="I49" s="16" t="n">
        <f aca="false">ROUND(($R49 + (($T49+$S49*60)/3600))*(IF($U49="S",-1,1)),5)</f>
        <v>36.311</v>
      </c>
      <c r="J49" s="16" t="n">
        <f aca="false">ROUND(($V49 + (($X49+$W49*60)/3600))*(IF($Y49="W",-1,1)),5)</f>
        <v>-97.928</v>
      </c>
      <c r="K49" s="17" t="n">
        <v>379</v>
      </c>
      <c r="L49" s="18" t="n">
        <v>33909</v>
      </c>
      <c r="M49" s="14" t="s">
        <v>33</v>
      </c>
      <c r="N49" s="14" t="s">
        <v>32</v>
      </c>
      <c r="O49" s="14" t="s">
        <v>87</v>
      </c>
      <c r="P49" s="19" t="s">
        <v>144</v>
      </c>
      <c r="Q49" s="19" t="s">
        <v>145</v>
      </c>
      <c r="R49" s="16" t="n">
        <v>36.311</v>
      </c>
      <c r="S49" s="20"/>
      <c r="T49" s="0"/>
      <c r="U49" s="21" t="s">
        <v>37</v>
      </c>
      <c r="V49" s="16" t="n">
        <v>97.928</v>
      </c>
      <c r="W49" s="20"/>
      <c r="X49" s="0"/>
      <c r="Y49" s="21" t="s">
        <v>38</v>
      </c>
    </row>
    <row r="50" customFormat="false" ht="12.8" hidden="false" customHeight="false" outlineLevel="0" collapsed="false">
      <c r="A50" s="14" t="s">
        <v>43</v>
      </c>
      <c r="B50" s="14" t="s">
        <v>44</v>
      </c>
      <c r="C50" s="14" t="s">
        <v>150</v>
      </c>
      <c r="D50" s="14" t="s">
        <v>151</v>
      </c>
      <c r="E50" s="14" t="s">
        <v>29</v>
      </c>
      <c r="F50" s="15" t="s">
        <v>156</v>
      </c>
      <c r="G50" s="14" t="s">
        <v>31</v>
      </c>
      <c r="H50" s="14" t="s">
        <v>32</v>
      </c>
      <c r="I50" s="16" t="n">
        <f aca="false">ROUND(($R50 + (($T50+$S50*60)/3600))*(IF($U50="S",-1,1)),5)</f>
        <v>71.32326</v>
      </c>
      <c r="J50" s="16" t="n">
        <f aca="false">ROUND(($V50 + (($X50+$W50*60)/3600))*(IF($Y50="W",-1,1)),5)</f>
        <v>-156.61575</v>
      </c>
      <c r="K50" s="17" t="n">
        <v>8</v>
      </c>
      <c r="L50" s="18" t="n">
        <v>35612</v>
      </c>
      <c r="M50" s="14" t="s">
        <v>46</v>
      </c>
      <c r="N50" s="14" t="s">
        <v>32</v>
      </c>
      <c r="O50" s="14" t="s">
        <v>47</v>
      </c>
      <c r="P50" s="19" t="s">
        <v>48</v>
      </c>
      <c r="Q50" s="19" t="s">
        <v>49</v>
      </c>
      <c r="R50" s="16" t="n">
        <v>71</v>
      </c>
      <c r="S50" s="16" t="n">
        <v>19</v>
      </c>
      <c r="T50" s="16" t="n">
        <v>23.73</v>
      </c>
      <c r="U50" s="19" t="s">
        <v>37</v>
      </c>
      <c r="V50" s="16" t="n">
        <v>156</v>
      </c>
      <c r="W50" s="16" t="n">
        <v>36</v>
      </c>
      <c r="X50" s="16" t="n">
        <v>56.7</v>
      </c>
      <c r="Y50" s="19" t="s">
        <v>38</v>
      </c>
    </row>
    <row r="51" customFormat="false" ht="105.95" hidden="false" customHeight="false" outlineLevel="0" collapsed="false">
      <c r="A51" s="14" t="s">
        <v>43</v>
      </c>
      <c r="B51" s="14" t="s">
        <v>44</v>
      </c>
      <c r="C51" s="14" t="s">
        <v>150</v>
      </c>
      <c r="D51" s="14" t="s">
        <v>151</v>
      </c>
      <c r="E51" s="14" t="s">
        <v>39</v>
      </c>
      <c r="F51" s="15" t="s">
        <v>158</v>
      </c>
      <c r="G51" s="14" t="s">
        <v>31</v>
      </c>
      <c r="H51" s="14" t="s">
        <v>32</v>
      </c>
      <c r="I51" s="16" t="n">
        <f aca="false">ROUND(($R51 + (($T51+$S51*60)/3600))*(IF($U51="S",-1,1)),5)</f>
        <v>71.32326</v>
      </c>
      <c r="J51" s="16" t="n">
        <f aca="false">ROUND(($V51 + (($X51+$W51*60)/3600))*(IF($Y51="W",-1,1)),5)</f>
        <v>-156.61575</v>
      </c>
      <c r="K51" s="17" t="n">
        <v>8</v>
      </c>
      <c r="L51" s="18" t="n">
        <v>35612</v>
      </c>
      <c r="M51" s="14" t="s">
        <v>46</v>
      </c>
      <c r="N51" s="14" t="s">
        <v>32</v>
      </c>
      <c r="O51" s="14" t="s">
        <v>47</v>
      </c>
      <c r="P51" s="19" t="s">
        <v>48</v>
      </c>
      <c r="Q51" s="19" t="s">
        <v>49</v>
      </c>
      <c r="R51" s="16" t="n">
        <v>71</v>
      </c>
      <c r="S51" s="16" t="n">
        <v>19</v>
      </c>
      <c r="T51" s="16" t="n">
        <v>23.73</v>
      </c>
      <c r="U51" s="19" t="s">
        <v>37</v>
      </c>
      <c r="V51" s="16" t="n">
        <v>156</v>
      </c>
      <c r="W51" s="16" t="n">
        <v>36</v>
      </c>
      <c r="X51" s="16" t="n">
        <v>56.7</v>
      </c>
      <c r="Y51" s="19" t="s">
        <v>38</v>
      </c>
    </row>
    <row r="52" customFormat="false" ht="32.8" hidden="false" customHeight="false" outlineLevel="0" collapsed="false">
      <c r="A52" s="14" t="s">
        <v>43</v>
      </c>
      <c r="B52" s="14" t="s">
        <v>44</v>
      </c>
      <c r="C52" s="14" t="s">
        <v>150</v>
      </c>
      <c r="D52" s="14" t="s">
        <v>151</v>
      </c>
      <c r="E52" s="14" t="s">
        <v>159</v>
      </c>
      <c r="F52" s="15" t="s">
        <v>155</v>
      </c>
      <c r="G52" s="14" t="s">
        <v>31</v>
      </c>
      <c r="H52" s="14" t="s">
        <v>32</v>
      </c>
      <c r="I52" s="16" t="n">
        <f aca="false">ROUND(($R52 + (($T52+$S52*60)/3600))*(IF($U52="S",-1,1)),5)</f>
        <v>71.32326</v>
      </c>
      <c r="J52" s="16" t="n">
        <f aca="false">ROUND(($V52 + (($X52+$W52*60)/3600))*(IF($Y52="W",-1,1)),5)</f>
        <v>-156.61575</v>
      </c>
      <c r="K52" s="17" t="n">
        <v>8</v>
      </c>
      <c r="L52" s="18" t="n">
        <v>35612</v>
      </c>
      <c r="M52" s="14" t="s">
        <v>46</v>
      </c>
      <c r="N52" s="14" t="s">
        <v>32</v>
      </c>
      <c r="O52" s="14" t="s">
        <v>47</v>
      </c>
      <c r="P52" s="19" t="s">
        <v>48</v>
      </c>
      <c r="Q52" s="19" t="s">
        <v>49</v>
      </c>
      <c r="R52" s="16" t="n">
        <v>71</v>
      </c>
      <c r="S52" s="16" t="n">
        <v>19</v>
      </c>
      <c r="T52" s="16" t="n">
        <v>23.73</v>
      </c>
      <c r="U52" s="19" t="s">
        <v>37</v>
      </c>
      <c r="V52" s="16" t="n">
        <v>156</v>
      </c>
      <c r="W52" s="16" t="n">
        <v>36</v>
      </c>
      <c r="X52" s="16" t="n">
        <v>56.7</v>
      </c>
      <c r="Y52" s="19" t="s">
        <v>38</v>
      </c>
    </row>
    <row r="53" customFormat="false" ht="12.8" hidden="false" customHeight="false" outlineLevel="0" collapsed="false">
      <c r="A53" s="14" t="s">
        <v>51</v>
      </c>
      <c r="B53" s="14" t="s">
        <v>52</v>
      </c>
      <c r="C53" s="14" t="s">
        <v>150</v>
      </c>
      <c r="D53" s="14" t="s">
        <v>151</v>
      </c>
      <c r="E53" s="14" t="s">
        <v>29</v>
      </c>
      <c r="F53" s="15" t="s">
        <v>156</v>
      </c>
      <c r="G53" s="14" t="s">
        <v>31</v>
      </c>
      <c r="H53" s="14" t="s">
        <v>32</v>
      </c>
      <c r="I53" s="16" t="n">
        <f aca="false">ROUND(($R53 + (($T53+$S53*60)/3600))*(IF($U53="S",-1,1)),5)</f>
        <v>44.09158</v>
      </c>
      <c r="J53" s="16" t="n">
        <f aca="false">ROUND(($V53 + (($X53+$W53*60)/3600))*(IF($Y53="W",-1,1)),5)</f>
        <v>-33.02565</v>
      </c>
      <c r="K53" s="17" t="n">
        <v>30.48</v>
      </c>
      <c r="L53" s="18" t="n">
        <v>41518</v>
      </c>
      <c r="M53" s="14" t="s">
        <v>54</v>
      </c>
      <c r="N53" s="14" t="s">
        <v>32</v>
      </c>
      <c r="O53" s="14" t="s">
        <v>55</v>
      </c>
      <c r="P53" s="19" t="s">
        <v>160</v>
      </c>
      <c r="Q53" s="19" t="s">
        <v>161</v>
      </c>
      <c r="R53" s="16" t="n">
        <v>44</v>
      </c>
      <c r="S53" s="16" t="n">
        <v>5</v>
      </c>
      <c r="T53" s="16" t="n">
        <v>29.68</v>
      </c>
      <c r="U53" s="19" t="s">
        <v>37</v>
      </c>
      <c r="V53" s="16" t="n">
        <v>33</v>
      </c>
      <c r="W53" s="16" t="n">
        <v>1</v>
      </c>
      <c r="X53" s="16" t="n">
        <v>32.34</v>
      </c>
      <c r="Y53" s="19" t="s">
        <v>38</v>
      </c>
    </row>
    <row r="54" customFormat="false" ht="64.15" hidden="false" customHeight="false" outlineLevel="0" collapsed="false">
      <c r="A54" s="14" t="s">
        <v>51</v>
      </c>
      <c r="B54" s="14" t="s">
        <v>52</v>
      </c>
      <c r="C54" s="14" t="s">
        <v>150</v>
      </c>
      <c r="D54" s="14" t="s">
        <v>151</v>
      </c>
      <c r="E54" s="14" t="s">
        <v>39</v>
      </c>
      <c r="F54" s="15" t="s">
        <v>162</v>
      </c>
      <c r="G54" s="14" t="s">
        <v>31</v>
      </c>
      <c r="H54" s="14" t="s">
        <v>32</v>
      </c>
      <c r="I54" s="16" t="n">
        <f aca="false">ROUND(($R54 + (($T54+$S54*60)/3600))*(IF($U54="S",-1,1)),5)</f>
        <v>46.09158</v>
      </c>
      <c r="J54" s="16" t="n">
        <f aca="false">ROUND(($V54 + (($X54+$W54*60)/3600))*(IF($Y54="W",-1,1)),5)</f>
        <v>-35.02565</v>
      </c>
      <c r="K54" s="17" t="n">
        <v>30.48</v>
      </c>
      <c r="L54" s="18" t="n">
        <v>41518</v>
      </c>
      <c r="M54" s="14" t="s">
        <v>54</v>
      </c>
      <c r="N54" s="14" t="s">
        <v>32</v>
      </c>
      <c r="O54" s="14" t="s">
        <v>55</v>
      </c>
      <c r="P54" s="19" t="s">
        <v>163</v>
      </c>
      <c r="Q54" s="19" t="s">
        <v>164</v>
      </c>
      <c r="R54" s="16" t="n">
        <v>46</v>
      </c>
      <c r="S54" s="16" t="n">
        <v>5</v>
      </c>
      <c r="T54" s="16" t="n">
        <v>29.68</v>
      </c>
      <c r="U54" s="19" t="s">
        <v>37</v>
      </c>
      <c r="V54" s="16" t="n">
        <v>35</v>
      </c>
      <c r="W54" s="16" t="n">
        <v>1</v>
      </c>
      <c r="X54" s="16" t="n">
        <v>32.34</v>
      </c>
      <c r="Y54" s="19" t="s">
        <v>38</v>
      </c>
    </row>
    <row r="55" customFormat="false" ht="64.15" hidden="false" customHeight="false" outlineLevel="0" collapsed="false">
      <c r="A55" s="14" t="s">
        <v>25</v>
      </c>
      <c r="B55" s="14" t="s">
        <v>26</v>
      </c>
      <c r="C55" s="14" t="s">
        <v>165</v>
      </c>
      <c r="D55" s="14" t="s">
        <v>166</v>
      </c>
      <c r="E55" s="14" t="s">
        <v>29</v>
      </c>
      <c r="F55" s="15" t="s">
        <v>167</v>
      </c>
      <c r="G55" s="14" t="s">
        <v>31</v>
      </c>
      <c r="H55" s="14" t="s">
        <v>32</v>
      </c>
      <c r="I55" s="16" t="n">
        <f aca="false">ROUND(($R55 + (($T55+$S55*60)/3600))*(IF($U55="S",-1,1)),5)</f>
        <v>36.605</v>
      </c>
      <c r="J55" s="16" t="n">
        <f aca="false">ROUND(($V55 + (($X55+$W55*60)/3600))*(IF($Y55="W",-1,1)),5)</f>
        <v>-97.485</v>
      </c>
      <c r="K55" s="17" t="n">
        <v>318</v>
      </c>
      <c r="L55" s="18" t="n">
        <v>33909</v>
      </c>
      <c r="M55" s="14" t="s">
        <v>33</v>
      </c>
      <c r="N55" s="14" t="s">
        <v>32</v>
      </c>
      <c r="O55" s="14" t="s">
        <v>34</v>
      </c>
      <c r="P55" s="17" t="s">
        <v>35</v>
      </c>
      <c r="Q55" s="19" t="s">
        <v>36</v>
      </c>
      <c r="R55" s="16" t="n">
        <v>36.605</v>
      </c>
      <c r="S55" s="20"/>
      <c r="T55" s="0"/>
      <c r="U55" s="21" t="s">
        <v>37</v>
      </c>
      <c r="V55" s="16" t="n">
        <v>97.485</v>
      </c>
      <c r="W55" s="20"/>
      <c r="X55" s="0"/>
      <c r="Y55" s="21" t="s">
        <v>38</v>
      </c>
    </row>
    <row r="56" customFormat="false" ht="32.8" hidden="false" customHeight="false" outlineLevel="0" collapsed="false">
      <c r="A56" s="14" t="s">
        <v>25</v>
      </c>
      <c r="B56" s="14" t="s">
        <v>26</v>
      </c>
      <c r="C56" s="14" t="s">
        <v>165</v>
      </c>
      <c r="D56" s="14" t="s">
        <v>166</v>
      </c>
      <c r="E56" s="14" t="s">
        <v>41</v>
      </c>
      <c r="F56" s="15" t="s">
        <v>168</v>
      </c>
      <c r="G56" s="14" t="s">
        <v>31</v>
      </c>
      <c r="H56" s="14" t="s">
        <v>32</v>
      </c>
      <c r="I56" s="16" t="n">
        <f aca="false">ROUND(($R56 + (($T56+$S56*60)/3600))*(IF($U56="S",-1,1)),5)</f>
        <v>36.605</v>
      </c>
      <c r="J56" s="16" t="n">
        <f aca="false">ROUND(($V56 + (($X56+$W56*60)/3600))*(IF($Y56="W",-1,1)),5)</f>
        <v>-97.485</v>
      </c>
      <c r="K56" s="17" t="n">
        <v>318</v>
      </c>
      <c r="L56" s="18" t="n">
        <v>33909</v>
      </c>
      <c r="M56" s="14" t="s">
        <v>33</v>
      </c>
      <c r="N56" s="14" t="s">
        <v>32</v>
      </c>
      <c r="O56" s="14" t="s">
        <v>34</v>
      </c>
      <c r="P56" s="17" t="s">
        <v>35</v>
      </c>
      <c r="Q56" s="19" t="s">
        <v>36</v>
      </c>
      <c r="R56" s="16" t="n">
        <v>36.605</v>
      </c>
      <c r="S56" s="20"/>
      <c r="T56" s="0"/>
      <c r="U56" s="21" t="s">
        <v>37</v>
      </c>
      <c r="V56" s="16" t="n">
        <v>97.485</v>
      </c>
      <c r="W56" s="20"/>
      <c r="X56" s="0"/>
      <c r="Y56" s="21" t="s">
        <v>38</v>
      </c>
    </row>
    <row r="57" customFormat="false" ht="74.6" hidden="false" customHeight="false" outlineLevel="0" collapsed="false">
      <c r="A57" s="14" t="s">
        <v>25</v>
      </c>
      <c r="B57" s="14" t="s">
        <v>26</v>
      </c>
      <c r="C57" s="14" t="s">
        <v>165</v>
      </c>
      <c r="D57" s="14" t="s">
        <v>166</v>
      </c>
      <c r="E57" s="14" t="s">
        <v>39</v>
      </c>
      <c r="F57" s="15" t="s">
        <v>153</v>
      </c>
      <c r="G57" s="14" t="s">
        <v>31</v>
      </c>
      <c r="H57" s="14" t="s">
        <v>32</v>
      </c>
      <c r="I57" s="16" t="n">
        <f aca="false">ROUND(($R57 + (($T57+$S57*60)/3600))*(IF($U57="S",-1,1)),5)</f>
        <v>36.605</v>
      </c>
      <c r="J57" s="16" t="n">
        <f aca="false">ROUND(($V57 + (($X57+$W57*60)/3600))*(IF($Y57="W",-1,1)),5)</f>
        <v>-97.485</v>
      </c>
      <c r="K57" s="17" t="n">
        <v>318</v>
      </c>
      <c r="L57" s="18" t="n">
        <v>33909</v>
      </c>
      <c r="M57" s="14" t="s">
        <v>33</v>
      </c>
      <c r="N57" s="14" t="s">
        <v>32</v>
      </c>
      <c r="O57" s="14" t="s">
        <v>34</v>
      </c>
      <c r="P57" s="17" t="s">
        <v>35</v>
      </c>
      <c r="Q57" s="19" t="s">
        <v>36</v>
      </c>
      <c r="R57" s="16" t="n">
        <v>36.605</v>
      </c>
      <c r="S57" s="20"/>
      <c r="T57" s="0"/>
      <c r="U57" s="21" t="s">
        <v>37</v>
      </c>
      <c r="V57" s="16" t="n">
        <v>97.485</v>
      </c>
      <c r="W57" s="20"/>
      <c r="X57" s="0"/>
      <c r="Y57" s="21" t="s">
        <v>38</v>
      </c>
    </row>
    <row r="58" customFormat="false" ht="43.25" hidden="false" customHeight="false" outlineLevel="0" collapsed="false">
      <c r="A58" s="14" t="s">
        <v>25</v>
      </c>
      <c r="B58" s="14" t="s">
        <v>26</v>
      </c>
      <c r="C58" s="14" t="s">
        <v>165</v>
      </c>
      <c r="D58" s="14" t="s">
        <v>166</v>
      </c>
      <c r="E58" s="14" t="s">
        <v>154</v>
      </c>
      <c r="F58" s="15" t="s">
        <v>169</v>
      </c>
      <c r="G58" s="14" t="s">
        <v>31</v>
      </c>
      <c r="H58" s="14" t="s">
        <v>32</v>
      </c>
      <c r="I58" s="16" t="n">
        <f aca="false">ROUND(($R58 + (($T58+$S58*60)/3600))*(IF($U58="S",-1,1)),5)</f>
        <v>36.605</v>
      </c>
      <c r="J58" s="16" t="n">
        <f aca="false">ROUND(($V58 + (($X58+$W58*60)/3600))*(IF($Y58="W",-1,1)),5)</f>
        <v>-97.485</v>
      </c>
      <c r="K58" s="17" t="n">
        <v>318</v>
      </c>
      <c r="L58" s="18" t="n">
        <v>33909</v>
      </c>
      <c r="M58" s="14" t="s">
        <v>33</v>
      </c>
      <c r="N58" s="14" t="s">
        <v>32</v>
      </c>
      <c r="O58" s="14" t="s">
        <v>34</v>
      </c>
      <c r="P58" s="17" t="s">
        <v>35</v>
      </c>
      <c r="Q58" s="19" t="s">
        <v>36</v>
      </c>
      <c r="R58" s="16" t="n">
        <v>36.605</v>
      </c>
      <c r="S58" s="20"/>
      <c r="T58" s="0"/>
      <c r="U58" s="21" t="s">
        <v>37</v>
      </c>
      <c r="V58" s="16" t="n">
        <v>97.485</v>
      </c>
      <c r="W58" s="20"/>
      <c r="X58" s="0"/>
      <c r="Y58" s="21" t="s">
        <v>38</v>
      </c>
    </row>
    <row r="59" customFormat="false" ht="12.8" hidden="false" customHeight="false" outlineLevel="0" collapsed="false">
      <c r="A59" s="14" t="s">
        <v>84</v>
      </c>
      <c r="B59" s="14" t="s">
        <v>85</v>
      </c>
      <c r="C59" s="14" t="s">
        <v>165</v>
      </c>
      <c r="D59" s="14" t="s">
        <v>166</v>
      </c>
      <c r="E59" s="14" t="s">
        <v>29</v>
      </c>
      <c r="F59" s="15" t="s">
        <v>170</v>
      </c>
      <c r="G59" s="14" t="s">
        <v>31</v>
      </c>
      <c r="H59" s="14" t="s">
        <v>32</v>
      </c>
      <c r="I59" s="16" t="n">
        <f aca="false">ROUND(($R59 + (($T59+$S59*60)/3600))*(IF($U59="S",-1,1)),5)</f>
        <v>37.151</v>
      </c>
      <c r="J59" s="16" t="n">
        <f aca="false">ROUND(($V59 + (($X59+$W59*60)/3600))*(IF($Y59="W",-1,1)),5)</f>
        <v>-98.362</v>
      </c>
      <c r="K59" s="17" t="n">
        <v>412</v>
      </c>
      <c r="L59" s="18" t="n">
        <v>33909</v>
      </c>
      <c r="M59" s="14" t="s">
        <v>33</v>
      </c>
      <c r="N59" s="14" t="s">
        <v>32</v>
      </c>
      <c r="O59" s="14" t="s">
        <v>87</v>
      </c>
      <c r="P59" s="19" t="s">
        <v>88</v>
      </c>
      <c r="Q59" s="19" t="s">
        <v>89</v>
      </c>
      <c r="R59" s="16" t="n">
        <v>37.151</v>
      </c>
      <c r="S59" s="20"/>
      <c r="T59" s="0"/>
      <c r="U59" s="21" t="s">
        <v>37</v>
      </c>
      <c r="V59" s="16" t="n">
        <v>98.362</v>
      </c>
      <c r="W59" s="20"/>
      <c r="X59" s="0"/>
      <c r="Y59" s="21" t="s">
        <v>38</v>
      </c>
    </row>
    <row r="60" customFormat="false" ht="12.8" hidden="false" customHeight="false" outlineLevel="0" collapsed="false">
      <c r="A60" s="14" t="s">
        <v>90</v>
      </c>
      <c r="B60" s="14" t="s">
        <v>91</v>
      </c>
      <c r="C60" s="14" t="s">
        <v>165</v>
      </c>
      <c r="D60" s="14" t="s">
        <v>166</v>
      </c>
      <c r="E60" s="14" t="s">
        <v>29</v>
      </c>
      <c r="F60" s="15" t="s">
        <v>170</v>
      </c>
      <c r="G60" s="14" t="s">
        <v>31</v>
      </c>
      <c r="H60" s="14" t="s">
        <v>32</v>
      </c>
      <c r="I60" s="16" t="n">
        <f aca="false">ROUND(($R60 + (($T60+$S60*60)/3600))*(IF($U60="S",-1,1)),5)</f>
        <v>37.133</v>
      </c>
      <c r="J60" s="16" t="n">
        <f aca="false">ROUND(($V60 + (($X60+$W60*60)/3600))*(IF($Y60="W",-1,1)),5)</f>
        <v>-97.266</v>
      </c>
      <c r="K60" s="17" t="n">
        <v>386</v>
      </c>
      <c r="L60" s="18" t="n">
        <v>33909</v>
      </c>
      <c r="M60" s="14" t="s">
        <v>33</v>
      </c>
      <c r="N60" s="14" t="s">
        <v>32</v>
      </c>
      <c r="O60" s="14" t="s">
        <v>87</v>
      </c>
      <c r="P60" s="19" t="s">
        <v>93</v>
      </c>
      <c r="Q60" s="19" t="s">
        <v>94</v>
      </c>
      <c r="R60" s="16" t="n">
        <v>37.133</v>
      </c>
      <c r="S60" s="20"/>
      <c r="T60" s="0"/>
      <c r="U60" s="21" t="s">
        <v>37</v>
      </c>
      <c r="V60" s="16" t="n">
        <v>97.266</v>
      </c>
      <c r="W60" s="20"/>
      <c r="X60" s="0"/>
      <c r="Y60" s="21" t="s">
        <v>38</v>
      </c>
    </row>
    <row r="61" customFormat="false" ht="12.8" hidden="false" customHeight="false" outlineLevel="0" collapsed="false">
      <c r="A61" s="14" t="s">
        <v>95</v>
      </c>
      <c r="B61" s="14" t="s">
        <v>96</v>
      </c>
      <c r="C61" s="14" t="s">
        <v>165</v>
      </c>
      <c r="D61" s="14" t="s">
        <v>166</v>
      </c>
      <c r="E61" s="14" t="s">
        <v>29</v>
      </c>
      <c r="F61" s="15" t="s">
        <v>170</v>
      </c>
      <c r="G61" s="14" t="s">
        <v>31</v>
      </c>
      <c r="H61" s="14" t="s">
        <v>32</v>
      </c>
      <c r="I61" s="16" t="n">
        <f aca="false">ROUND(($R61 + (($T61+$S61*60)/3600))*(IF($U61="S",-1,1)),5)</f>
        <v>36.881</v>
      </c>
      <c r="J61" s="16" t="n">
        <f aca="false">ROUND(($V61 + (($X61+$W61*60)/3600))*(IF($Y61="W",-1,1)),5)</f>
        <v>-98.285</v>
      </c>
      <c r="K61" s="17" t="n">
        <v>360</v>
      </c>
      <c r="L61" s="18" t="n">
        <v>33909</v>
      </c>
      <c r="M61" s="14" t="s">
        <v>33</v>
      </c>
      <c r="N61" s="14" t="s">
        <v>32</v>
      </c>
      <c r="O61" s="14" t="s">
        <v>87</v>
      </c>
      <c r="P61" s="19" t="s">
        <v>98</v>
      </c>
      <c r="Q61" s="19" t="s">
        <v>99</v>
      </c>
      <c r="R61" s="16" t="n">
        <v>36.881</v>
      </c>
      <c r="S61" s="20"/>
      <c r="T61" s="0"/>
      <c r="U61" s="21" t="s">
        <v>37</v>
      </c>
      <c r="V61" s="16" t="n">
        <v>98.285</v>
      </c>
      <c r="W61" s="20"/>
      <c r="X61" s="0"/>
      <c r="Y61" s="21" t="s">
        <v>38</v>
      </c>
    </row>
    <row r="62" customFormat="false" ht="12.8" hidden="false" customHeight="false" outlineLevel="0" collapsed="false">
      <c r="A62" s="14" t="s">
        <v>100</v>
      </c>
      <c r="B62" s="14" t="s">
        <v>101</v>
      </c>
      <c r="C62" s="14" t="s">
        <v>165</v>
      </c>
      <c r="D62" s="14" t="s">
        <v>166</v>
      </c>
      <c r="E62" s="14" t="s">
        <v>29</v>
      </c>
      <c r="F62" s="15" t="s">
        <v>170</v>
      </c>
      <c r="G62" s="14" t="s">
        <v>31</v>
      </c>
      <c r="H62" s="14" t="s">
        <v>32</v>
      </c>
      <c r="I62" s="16" t="n">
        <f aca="false">ROUND(($R62 + (($T62+$S62*60)/3600))*(IF($U62="S",-1,1)),5)</f>
        <v>37.069</v>
      </c>
      <c r="J62" s="16" t="n">
        <f aca="false">ROUND(($V62 + (($X62+$W62*60)/3600))*(IF($Y62="W",-1,1)),5)</f>
        <v>-96.761</v>
      </c>
      <c r="K62" s="17" t="n">
        <v>417</v>
      </c>
      <c r="L62" s="18" t="n">
        <v>33909</v>
      </c>
      <c r="M62" s="14" t="s">
        <v>33</v>
      </c>
      <c r="N62" s="14" t="s">
        <v>32</v>
      </c>
      <c r="O62" s="14" t="s">
        <v>87</v>
      </c>
      <c r="P62" s="19" t="s">
        <v>102</v>
      </c>
      <c r="Q62" s="19" t="s">
        <v>103</v>
      </c>
      <c r="R62" s="16" t="n">
        <v>37.069</v>
      </c>
      <c r="S62" s="20"/>
      <c r="T62" s="0"/>
      <c r="U62" s="21" t="s">
        <v>37</v>
      </c>
      <c r="V62" s="16" t="n">
        <v>96.761</v>
      </c>
      <c r="W62" s="20"/>
      <c r="X62" s="0"/>
      <c r="Y62" s="21" t="s">
        <v>38</v>
      </c>
    </row>
    <row r="63" customFormat="false" ht="12.8" hidden="false" customHeight="false" outlineLevel="0" collapsed="false">
      <c r="A63" s="14" t="s">
        <v>104</v>
      </c>
      <c r="B63" s="14" t="s">
        <v>105</v>
      </c>
      <c r="C63" s="14" t="s">
        <v>165</v>
      </c>
      <c r="D63" s="14" t="s">
        <v>166</v>
      </c>
      <c r="E63" s="14" t="s">
        <v>29</v>
      </c>
      <c r="F63" s="15" t="s">
        <v>170</v>
      </c>
      <c r="G63" s="14" t="s">
        <v>31</v>
      </c>
      <c r="H63" s="14" t="s">
        <v>32</v>
      </c>
      <c r="I63" s="16" t="n">
        <f aca="false">ROUND(($R63 + (($T63+$S63*60)/3600))*(IF($U63="S",-1,1)),5)</f>
        <v>36.117</v>
      </c>
      <c r="J63" s="16" t="n">
        <f aca="false">ROUND(($V63 + (($X63+$W63*60)/3600))*(IF($Y63="W",-1,1)),5)</f>
        <v>-97.511</v>
      </c>
      <c r="K63" s="17" t="n">
        <v>337</v>
      </c>
      <c r="L63" s="18" t="n">
        <v>33909</v>
      </c>
      <c r="M63" s="14" t="s">
        <v>33</v>
      </c>
      <c r="N63" s="14" t="s">
        <v>32</v>
      </c>
      <c r="O63" s="14" t="s">
        <v>87</v>
      </c>
      <c r="P63" s="19" t="s">
        <v>106</v>
      </c>
      <c r="Q63" s="19" t="s">
        <v>107</v>
      </c>
      <c r="R63" s="16" t="n">
        <v>36.117</v>
      </c>
      <c r="S63" s="20"/>
      <c r="T63" s="0"/>
      <c r="U63" s="21" t="s">
        <v>37</v>
      </c>
      <c r="V63" s="16" t="n">
        <v>97.511</v>
      </c>
      <c r="W63" s="20"/>
      <c r="X63" s="0"/>
      <c r="Y63" s="21" t="s">
        <v>38</v>
      </c>
    </row>
    <row r="64" customFormat="false" ht="12.8" hidden="false" customHeight="false" outlineLevel="0" collapsed="false">
      <c r="A64" s="14" t="s">
        <v>108</v>
      </c>
      <c r="B64" s="14" t="s">
        <v>109</v>
      </c>
      <c r="C64" s="14" t="s">
        <v>165</v>
      </c>
      <c r="D64" s="14" t="s">
        <v>166</v>
      </c>
      <c r="E64" s="14" t="s">
        <v>29</v>
      </c>
      <c r="F64" s="15" t="s">
        <v>170</v>
      </c>
      <c r="G64" s="14" t="s">
        <v>31</v>
      </c>
      <c r="H64" s="14" t="s">
        <v>32</v>
      </c>
      <c r="I64" s="16" t="n">
        <f aca="false">ROUND(($R64 + (($T64+$S64*60)/3600))*(IF($U64="S",-1,1)),5)</f>
        <v>36.819</v>
      </c>
      <c r="J64" s="16" t="n">
        <f aca="false">ROUND(($V64 + (($X64+$W64*60)/3600))*(IF($Y64="W",-1,1)),5)</f>
        <v>-97.82</v>
      </c>
      <c r="K64" s="17" t="n">
        <v>328</v>
      </c>
      <c r="L64" s="18" t="n">
        <v>33909</v>
      </c>
      <c r="M64" s="14" t="s">
        <v>33</v>
      </c>
      <c r="N64" s="14" t="s">
        <v>32</v>
      </c>
      <c r="O64" s="14" t="s">
        <v>87</v>
      </c>
      <c r="P64" s="19" t="s">
        <v>110</v>
      </c>
      <c r="Q64" s="19" t="s">
        <v>111</v>
      </c>
      <c r="R64" s="16" t="n">
        <v>36.819</v>
      </c>
      <c r="S64" s="20"/>
      <c r="T64" s="0"/>
      <c r="U64" s="21" t="s">
        <v>37</v>
      </c>
      <c r="V64" s="16" t="n">
        <v>97.82</v>
      </c>
      <c r="W64" s="20"/>
      <c r="X64" s="0"/>
      <c r="Y64" s="21" t="s">
        <v>38</v>
      </c>
    </row>
    <row r="65" customFormat="false" ht="12.8" hidden="false" customHeight="false" outlineLevel="0" collapsed="false">
      <c r="A65" s="14" t="s">
        <v>112</v>
      </c>
      <c r="B65" s="14" t="s">
        <v>113</v>
      </c>
      <c r="C65" s="14" t="s">
        <v>165</v>
      </c>
      <c r="D65" s="14" t="s">
        <v>166</v>
      </c>
      <c r="E65" s="14" t="s">
        <v>29</v>
      </c>
      <c r="F65" s="15" t="s">
        <v>170</v>
      </c>
      <c r="G65" s="14" t="s">
        <v>31</v>
      </c>
      <c r="H65" s="14" t="s">
        <v>32</v>
      </c>
      <c r="I65" s="16" t="n">
        <f aca="false">ROUND(($R65 + (($T65+$S65*60)/3600))*(IF($U65="S",-1,1)),5)</f>
        <v>36.926</v>
      </c>
      <c r="J65" s="16" t="n">
        <f aca="false">ROUND(($V65 + (($X65+$W65*60)/3600))*(IF($Y65="W",-1,1)),5)</f>
        <v>-97.082</v>
      </c>
      <c r="K65" s="17" t="n">
        <v>357</v>
      </c>
      <c r="L65" s="18" t="n">
        <v>33909</v>
      </c>
      <c r="M65" s="14" t="s">
        <v>33</v>
      </c>
      <c r="N65" s="14" t="s">
        <v>32</v>
      </c>
      <c r="O65" s="14" t="s">
        <v>87</v>
      </c>
      <c r="P65" s="19" t="s">
        <v>114</v>
      </c>
      <c r="Q65" s="19" t="s">
        <v>115</v>
      </c>
      <c r="R65" s="16" t="n">
        <v>36.926</v>
      </c>
      <c r="S65" s="20"/>
      <c r="T65" s="0"/>
      <c r="U65" s="21" t="s">
        <v>37</v>
      </c>
      <c r="V65" s="16" t="n">
        <v>97.082</v>
      </c>
      <c r="W65" s="20"/>
      <c r="X65" s="0"/>
      <c r="Y65" s="21" t="s">
        <v>38</v>
      </c>
    </row>
    <row r="66" customFormat="false" ht="12.8" hidden="false" customHeight="false" outlineLevel="0" collapsed="false">
      <c r="A66" s="14" t="s">
        <v>116</v>
      </c>
      <c r="B66" s="14" t="s">
        <v>117</v>
      </c>
      <c r="C66" s="14" t="s">
        <v>165</v>
      </c>
      <c r="D66" s="14" t="s">
        <v>166</v>
      </c>
      <c r="E66" s="14" t="s">
        <v>29</v>
      </c>
      <c r="F66" s="15" t="s">
        <v>170</v>
      </c>
      <c r="G66" s="14" t="s">
        <v>31</v>
      </c>
      <c r="H66" s="14" t="s">
        <v>32</v>
      </c>
      <c r="I66" s="16" t="n">
        <f aca="false">ROUND(($R66 + (($T66+$S66*60)/3600))*(IF($U66="S",-1,1)),5)</f>
        <v>35.615</v>
      </c>
      <c r="J66" s="16" t="n">
        <f aca="false">ROUND(($V66 + (($X66+$W66*60)/3600))*(IF($Y66="W",-1,1)),5)</f>
        <v>-96.065</v>
      </c>
      <c r="K66" s="17" t="n">
        <v>240</v>
      </c>
      <c r="L66" s="18" t="n">
        <v>33909</v>
      </c>
      <c r="M66" s="14" t="s">
        <v>33</v>
      </c>
      <c r="N66" s="14" t="s">
        <v>32</v>
      </c>
      <c r="O66" s="14" t="s">
        <v>87</v>
      </c>
      <c r="P66" s="19" t="s">
        <v>119</v>
      </c>
      <c r="Q66" s="19" t="s">
        <v>120</v>
      </c>
      <c r="R66" s="16" t="n">
        <v>35.615</v>
      </c>
      <c r="S66" s="20"/>
      <c r="T66" s="0"/>
      <c r="U66" s="21" t="s">
        <v>37</v>
      </c>
      <c r="V66" s="16" t="n">
        <v>96.065</v>
      </c>
      <c r="W66" s="20"/>
      <c r="X66" s="0"/>
      <c r="Y66" s="21" t="s">
        <v>38</v>
      </c>
    </row>
    <row r="67" customFormat="false" ht="43.25" hidden="false" customHeight="false" outlineLevel="0" collapsed="false">
      <c r="A67" s="14" t="s">
        <v>116</v>
      </c>
      <c r="B67" s="14" t="s">
        <v>171</v>
      </c>
      <c r="C67" s="14" t="s">
        <v>165</v>
      </c>
      <c r="D67" s="14" t="s">
        <v>166</v>
      </c>
      <c r="E67" s="14" t="s">
        <v>122</v>
      </c>
      <c r="F67" s="15" t="s">
        <v>169</v>
      </c>
      <c r="G67" s="14" t="s">
        <v>31</v>
      </c>
      <c r="H67" s="14" t="s">
        <v>32</v>
      </c>
      <c r="I67" s="16" t="n">
        <f aca="false">ROUND(($R67 + (($T67+$S67*60)/3600))*(IF($U67="S",-1,1)),5)</f>
        <v>35.615</v>
      </c>
      <c r="J67" s="16" t="n">
        <f aca="false">ROUND(($V67 + (($X67+$W67*60)/3600))*(IF($Y67="W",-1,1)),5)</f>
        <v>-96.065</v>
      </c>
      <c r="K67" s="17" t="n">
        <v>240</v>
      </c>
      <c r="L67" s="18" t="n">
        <v>33909</v>
      </c>
      <c r="M67" s="14" t="s">
        <v>33</v>
      </c>
      <c r="N67" s="14" t="s">
        <v>32</v>
      </c>
      <c r="O67" s="14" t="s">
        <v>87</v>
      </c>
      <c r="P67" s="19" t="s">
        <v>119</v>
      </c>
      <c r="Q67" s="19" t="s">
        <v>120</v>
      </c>
      <c r="R67" s="16" t="n">
        <v>35.615</v>
      </c>
      <c r="S67" s="20"/>
      <c r="T67" s="0"/>
      <c r="U67" s="21" t="s">
        <v>37</v>
      </c>
      <c r="V67" s="16" t="n">
        <v>96.065</v>
      </c>
      <c r="W67" s="20"/>
      <c r="X67" s="0"/>
      <c r="Y67" s="21" t="s">
        <v>38</v>
      </c>
    </row>
    <row r="68" customFormat="false" ht="12.8" hidden="false" customHeight="false" outlineLevel="0" collapsed="false">
      <c r="A68" s="14" t="s">
        <v>123</v>
      </c>
      <c r="B68" s="14" t="s">
        <v>124</v>
      </c>
      <c r="C68" s="14" t="s">
        <v>165</v>
      </c>
      <c r="D68" s="14" t="s">
        <v>166</v>
      </c>
      <c r="E68" s="14" t="s">
        <v>29</v>
      </c>
      <c r="F68" s="15" t="s">
        <v>170</v>
      </c>
      <c r="G68" s="14" t="s">
        <v>31</v>
      </c>
      <c r="H68" s="14" t="s">
        <v>32</v>
      </c>
      <c r="I68" s="16" t="n">
        <f aca="false">ROUND(($R68 + (($T68+$S68*60)/3600))*(IF($U68="S",-1,1)),5)</f>
        <v>35.88</v>
      </c>
      <c r="J68" s="16" t="n">
        <f aca="false">ROUND(($V68 + (($X68+$W68*60)/3600))*(IF($Y68="W",-1,1)),5)</f>
        <v>-98.173</v>
      </c>
      <c r="K68" s="17" t="n">
        <v>371</v>
      </c>
      <c r="L68" s="18" t="n">
        <v>33909</v>
      </c>
      <c r="M68" s="14" t="s">
        <v>33</v>
      </c>
      <c r="N68" s="14" t="s">
        <v>32</v>
      </c>
      <c r="O68" s="14" t="s">
        <v>87</v>
      </c>
      <c r="P68" s="19" t="s">
        <v>125</v>
      </c>
      <c r="Q68" s="19" t="s">
        <v>126</v>
      </c>
      <c r="R68" s="16" t="n">
        <v>35.88</v>
      </c>
      <c r="S68" s="20"/>
      <c r="T68" s="0"/>
      <c r="U68" s="21" t="s">
        <v>37</v>
      </c>
      <c r="V68" s="16" t="n">
        <v>98.173</v>
      </c>
      <c r="W68" s="20"/>
      <c r="X68" s="0"/>
      <c r="Y68" s="21" t="s">
        <v>38</v>
      </c>
    </row>
    <row r="69" customFormat="false" ht="12.8" hidden="false" customHeight="false" outlineLevel="0" collapsed="false">
      <c r="A69" s="14" t="s">
        <v>132</v>
      </c>
      <c r="B69" s="14" t="s">
        <v>133</v>
      </c>
      <c r="C69" s="14" t="s">
        <v>165</v>
      </c>
      <c r="D69" s="14" t="s">
        <v>166</v>
      </c>
      <c r="E69" s="14" t="s">
        <v>29</v>
      </c>
      <c r="F69" s="15" t="s">
        <v>170</v>
      </c>
      <c r="G69" s="14" t="s">
        <v>31</v>
      </c>
      <c r="H69" s="14" t="s">
        <v>32</v>
      </c>
      <c r="I69" s="16" t="n">
        <f aca="false">ROUND(($R69 + (($T69+$S69*60)/3600))*(IF($U69="S",-1,1)),5)</f>
        <v>36.431</v>
      </c>
      <c r="J69" s="16" t="n">
        <f aca="false">ROUND(($V69 + (($X69+$W69*60)/3600))*(IF($Y69="W",-1,1)),5)</f>
        <v>-98.284</v>
      </c>
      <c r="K69" s="17" t="n">
        <v>418</v>
      </c>
      <c r="L69" s="18" t="n">
        <v>33909</v>
      </c>
      <c r="M69" s="14" t="s">
        <v>33</v>
      </c>
      <c r="N69" s="14" t="s">
        <v>32</v>
      </c>
      <c r="O69" s="14" t="s">
        <v>87</v>
      </c>
      <c r="P69" s="19" t="s">
        <v>135</v>
      </c>
      <c r="Q69" s="19" t="s">
        <v>136</v>
      </c>
      <c r="R69" s="16" t="n">
        <v>36.431</v>
      </c>
      <c r="S69" s="20"/>
      <c r="T69" s="0"/>
      <c r="U69" s="21" t="s">
        <v>37</v>
      </c>
      <c r="V69" s="16" t="n">
        <v>98.284</v>
      </c>
      <c r="W69" s="20"/>
      <c r="X69" s="0"/>
      <c r="Y69" s="21" t="s">
        <v>38</v>
      </c>
    </row>
    <row r="70" customFormat="false" ht="12.8" hidden="false" customHeight="false" outlineLevel="0" collapsed="false">
      <c r="A70" s="14" t="s">
        <v>137</v>
      </c>
      <c r="B70" s="14" t="s">
        <v>138</v>
      </c>
      <c r="C70" s="14" t="s">
        <v>165</v>
      </c>
      <c r="D70" s="14" t="s">
        <v>166</v>
      </c>
      <c r="E70" s="14" t="s">
        <v>29</v>
      </c>
      <c r="F70" s="15" t="s">
        <v>170</v>
      </c>
      <c r="G70" s="14" t="s">
        <v>31</v>
      </c>
      <c r="H70" s="14" t="s">
        <v>32</v>
      </c>
      <c r="I70" s="16" t="n">
        <f aca="false">ROUND(($R70 + (($T70+$S70*60)/3600))*(IF($U70="S",-1,1)),5)</f>
        <v>35.862</v>
      </c>
      <c r="J70" s="16" t="n">
        <f aca="false">ROUND(($V70 + (($X70+$W70*60)/3600))*(IF($Y70="W",-1,1)),5)</f>
        <v>-97.069</v>
      </c>
      <c r="K70" s="17" t="n">
        <v>294</v>
      </c>
      <c r="L70" s="18" t="n">
        <v>33909</v>
      </c>
      <c r="M70" s="14" t="s">
        <v>33</v>
      </c>
      <c r="N70" s="14" t="s">
        <v>32</v>
      </c>
      <c r="O70" s="14" t="s">
        <v>87</v>
      </c>
      <c r="P70" s="19" t="s">
        <v>139</v>
      </c>
      <c r="Q70" s="19" t="s">
        <v>140</v>
      </c>
      <c r="R70" s="16" t="n">
        <v>35.862</v>
      </c>
      <c r="S70" s="20"/>
      <c r="T70" s="0"/>
      <c r="U70" s="21" t="s">
        <v>37</v>
      </c>
      <c r="V70" s="16" t="n">
        <v>97.069</v>
      </c>
      <c r="W70" s="20"/>
      <c r="X70" s="0"/>
      <c r="Y70" s="21" t="s">
        <v>38</v>
      </c>
    </row>
    <row r="71" customFormat="false" ht="12.8" hidden="false" customHeight="false" outlineLevel="0" collapsed="false">
      <c r="A71" s="14" t="s">
        <v>141</v>
      </c>
      <c r="B71" s="14" t="s">
        <v>142</v>
      </c>
      <c r="C71" s="14" t="s">
        <v>165</v>
      </c>
      <c r="D71" s="14" t="s">
        <v>166</v>
      </c>
      <c r="E71" s="14" t="s">
        <v>29</v>
      </c>
      <c r="F71" s="15" t="s">
        <v>170</v>
      </c>
      <c r="G71" s="14" t="s">
        <v>31</v>
      </c>
      <c r="H71" s="14" t="s">
        <v>32</v>
      </c>
      <c r="I71" s="16" t="n">
        <f aca="false">ROUND(($R71 + (($T71+$S71*60)/3600))*(IF($U71="S",-1,1)),5)</f>
        <v>36.311</v>
      </c>
      <c r="J71" s="16" t="n">
        <f aca="false">ROUND(($V71 + (($X71+$W71*60)/3600))*(IF($Y71="W",-1,1)),5)</f>
        <v>-97.928</v>
      </c>
      <c r="K71" s="17" t="n">
        <v>379</v>
      </c>
      <c r="L71" s="18" t="n">
        <v>33909</v>
      </c>
      <c r="M71" s="14" t="s">
        <v>33</v>
      </c>
      <c r="N71" s="14" t="s">
        <v>32</v>
      </c>
      <c r="O71" s="14" t="s">
        <v>87</v>
      </c>
      <c r="P71" s="19" t="s">
        <v>144</v>
      </c>
      <c r="Q71" s="19" t="s">
        <v>145</v>
      </c>
      <c r="R71" s="16" t="n">
        <v>36.311</v>
      </c>
      <c r="S71" s="20"/>
      <c r="T71" s="0"/>
      <c r="U71" s="21" t="s">
        <v>37</v>
      </c>
      <c r="V71" s="16" t="n">
        <v>97.928</v>
      </c>
      <c r="W71" s="20"/>
      <c r="X71" s="0"/>
      <c r="Y71" s="21" t="s">
        <v>38</v>
      </c>
    </row>
    <row r="72" customFormat="false" ht="12.8" hidden="false" customHeight="false" outlineLevel="0" collapsed="false">
      <c r="A72" s="14" t="s">
        <v>43</v>
      </c>
      <c r="B72" s="14" t="s">
        <v>44</v>
      </c>
      <c r="C72" s="14" t="s">
        <v>165</v>
      </c>
      <c r="D72" s="14" t="s">
        <v>166</v>
      </c>
      <c r="E72" s="14" t="s">
        <v>29</v>
      </c>
      <c r="F72" s="15" t="s">
        <v>170</v>
      </c>
      <c r="G72" s="14" t="s">
        <v>31</v>
      </c>
      <c r="H72" s="14" t="s">
        <v>32</v>
      </c>
      <c r="I72" s="16" t="n">
        <f aca="false">ROUND(($R72 + (($T72+$S72*60)/3600))*(IF($U72="S",-1,1)),5)</f>
        <v>71.32326</v>
      </c>
      <c r="J72" s="16" t="n">
        <f aca="false">ROUND(($V72 + (($X72+$W72*60)/3600))*(IF($Y72="W",-1,1)),5)</f>
        <v>-156.61575</v>
      </c>
      <c r="K72" s="17" t="n">
        <v>8</v>
      </c>
      <c r="L72" s="18" t="n">
        <v>35612</v>
      </c>
      <c r="M72" s="14" t="s">
        <v>46</v>
      </c>
      <c r="N72" s="14" t="s">
        <v>32</v>
      </c>
      <c r="O72" s="14" t="s">
        <v>47</v>
      </c>
      <c r="P72" s="19" t="s">
        <v>48</v>
      </c>
      <c r="Q72" s="19" t="s">
        <v>49</v>
      </c>
      <c r="R72" s="16" t="n">
        <v>71</v>
      </c>
      <c r="S72" s="16" t="n">
        <v>19</v>
      </c>
      <c r="T72" s="16" t="n">
        <v>23.73</v>
      </c>
      <c r="U72" s="19" t="s">
        <v>37</v>
      </c>
      <c r="V72" s="16" t="n">
        <v>156</v>
      </c>
      <c r="W72" s="16" t="n">
        <v>36</v>
      </c>
      <c r="X72" s="16" t="n">
        <v>56.7</v>
      </c>
      <c r="Y72" s="19" t="s">
        <v>38</v>
      </c>
    </row>
    <row r="73" customFormat="false" ht="105.95" hidden="false" customHeight="false" outlineLevel="0" collapsed="false">
      <c r="A73" s="14" t="s">
        <v>43</v>
      </c>
      <c r="B73" s="14" t="s">
        <v>44</v>
      </c>
      <c r="C73" s="14" t="s">
        <v>165</v>
      </c>
      <c r="D73" s="14" t="s">
        <v>166</v>
      </c>
      <c r="E73" s="14" t="s">
        <v>39</v>
      </c>
      <c r="F73" s="15" t="s">
        <v>158</v>
      </c>
      <c r="G73" s="14" t="s">
        <v>31</v>
      </c>
      <c r="H73" s="14" t="s">
        <v>32</v>
      </c>
      <c r="I73" s="16" t="n">
        <f aca="false">ROUND(($R73 + (($T73+$S73*60)/3600))*(IF($U73="S",-1,1)),5)</f>
        <v>71.32326</v>
      </c>
      <c r="J73" s="16" t="n">
        <f aca="false">ROUND(($V73 + (($X73+$W73*60)/3600))*(IF($Y73="W",-1,1)),5)</f>
        <v>-156.61575</v>
      </c>
      <c r="K73" s="17" t="n">
        <v>8</v>
      </c>
      <c r="L73" s="18" t="n">
        <v>35612</v>
      </c>
      <c r="M73" s="14" t="s">
        <v>46</v>
      </c>
      <c r="N73" s="14" t="s">
        <v>32</v>
      </c>
      <c r="O73" s="14" t="s">
        <v>47</v>
      </c>
      <c r="P73" s="19" t="s">
        <v>48</v>
      </c>
      <c r="Q73" s="19" t="s">
        <v>49</v>
      </c>
      <c r="R73" s="16" t="n">
        <v>71</v>
      </c>
      <c r="S73" s="16" t="n">
        <v>19</v>
      </c>
      <c r="T73" s="16" t="n">
        <v>23.73</v>
      </c>
      <c r="U73" s="19" t="s">
        <v>37</v>
      </c>
      <c r="V73" s="16" t="n">
        <v>156</v>
      </c>
      <c r="W73" s="16" t="n">
        <v>36</v>
      </c>
      <c r="X73" s="16" t="n">
        <v>56.7</v>
      </c>
      <c r="Y73" s="19" t="s">
        <v>38</v>
      </c>
    </row>
    <row r="74" customFormat="false" ht="43.25" hidden="false" customHeight="false" outlineLevel="0" collapsed="false">
      <c r="A74" s="14" t="s">
        <v>43</v>
      </c>
      <c r="B74" s="14" t="s">
        <v>44</v>
      </c>
      <c r="C74" s="14" t="s">
        <v>165</v>
      </c>
      <c r="D74" s="14" t="s">
        <v>166</v>
      </c>
      <c r="E74" s="14" t="s">
        <v>159</v>
      </c>
      <c r="F74" s="15" t="s">
        <v>169</v>
      </c>
      <c r="G74" s="14" t="s">
        <v>31</v>
      </c>
      <c r="H74" s="14" t="s">
        <v>32</v>
      </c>
      <c r="I74" s="16" t="n">
        <f aca="false">ROUND(($R74 + (($T74+$S74*60)/3600))*(IF($U74="S",-1,1)),5)</f>
        <v>71.32326</v>
      </c>
      <c r="J74" s="16" t="n">
        <f aca="false">ROUND(($V74 + (($X74+$W74*60)/3600))*(IF($Y74="W",-1,1)),5)</f>
        <v>-156.61575</v>
      </c>
      <c r="K74" s="17" t="n">
        <v>8</v>
      </c>
      <c r="L74" s="18" t="n">
        <v>35612</v>
      </c>
      <c r="M74" s="14" t="s">
        <v>46</v>
      </c>
      <c r="N74" s="14" t="s">
        <v>32</v>
      </c>
      <c r="O74" s="14" t="s">
        <v>47</v>
      </c>
      <c r="P74" s="19" t="s">
        <v>48</v>
      </c>
      <c r="Q74" s="19" t="s">
        <v>49</v>
      </c>
      <c r="R74" s="16" t="n">
        <v>71</v>
      </c>
      <c r="S74" s="16" t="n">
        <v>19</v>
      </c>
      <c r="T74" s="16" t="n">
        <v>23.73</v>
      </c>
      <c r="U74" s="19" t="s">
        <v>37</v>
      </c>
      <c r="V74" s="16" t="n">
        <v>156</v>
      </c>
      <c r="W74" s="16" t="n">
        <v>36</v>
      </c>
      <c r="X74" s="16" t="n">
        <v>56.7</v>
      </c>
      <c r="Y74" s="19" t="s">
        <v>38</v>
      </c>
    </row>
    <row r="75" customFormat="false" ht="158.2" hidden="false" customHeight="false" outlineLevel="0" collapsed="false">
      <c r="A75" s="14" t="s">
        <v>43</v>
      </c>
      <c r="B75" s="14" t="s">
        <v>44</v>
      </c>
      <c r="C75" s="14" t="s">
        <v>165</v>
      </c>
      <c r="D75" s="14" t="s">
        <v>166</v>
      </c>
      <c r="E75" s="14" t="s">
        <v>41</v>
      </c>
      <c r="F75" s="15" t="s">
        <v>172</v>
      </c>
      <c r="G75" s="14" t="s">
        <v>31</v>
      </c>
      <c r="H75" s="14" t="s">
        <v>32</v>
      </c>
      <c r="I75" s="16" t="n">
        <f aca="false">ROUND(($R75 + (($T75+$S75*60)/3600))*(IF($U75="S",-1,1)),5)</f>
        <v>71.32326</v>
      </c>
      <c r="J75" s="16" t="n">
        <f aca="false">ROUND(($V75 + (($X75+$W75*60)/3600))*(IF($Y75="W",-1,1)),5)</f>
        <v>-156.61575</v>
      </c>
      <c r="K75" s="17" t="n">
        <v>8</v>
      </c>
      <c r="L75" s="18" t="n">
        <v>35612</v>
      </c>
      <c r="M75" s="14" t="s">
        <v>46</v>
      </c>
      <c r="N75" s="14" t="s">
        <v>32</v>
      </c>
      <c r="O75" s="14" t="s">
        <v>47</v>
      </c>
      <c r="P75" s="19" t="s">
        <v>48</v>
      </c>
      <c r="Q75" s="19" t="s">
        <v>49</v>
      </c>
      <c r="R75" s="16" t="n">
        <v>71</v>
      </c>
      <c r="S75" s="16" t="n">
        <v>19</v>
      </c>
      <c r="T75" s="16" t="n">
        <v>23.73</v>
      </c>
      <c r="U75" s="19" t="s">
        <v>37</v>
      </c>
      <c r="V75" s="16" t="n">
        <v>156</v>
      </c>
      <c r="W75" s="16" t="n">
        <v>36</v>
      </c>
      <c r="X75" s="16" t="n">
        <v>56.7</v>
      </c>
      <c r="Y75" s="19" t="s">
        <v>38</v>
      </c>
    </row>
    <row r="76" customFormat="false" ht="12.8" hidden="false" customHeight="false" outlineLevel="0" collapsed="false">
      <c r="A76" s="14" t="s">
        <v>51</v>
      </c>
      <c r="B76" s="14" t="s">
        <v>52</v>
      </c>
      <c r="C76" s="14" t="s">
        <v>165</v>
      </c>
      <c r="D76" s="14" t="s">
        <v>166</v>
      </c>
      <c r="E76" s="14" t="s">
        <v>29</v>
      </c>
      <c r="F76" s="15" t="s">
        <v>170</v>
      </c>
      <c r="G76" s="14" t="s">
        <v>31</v>
      </c>
      <c r="H76" s="14" t="s">
        <v>32</v>
      </c>
      <c r="I76" s="16" t="n">
        <f aca="false">ROUND(($R76 + (($T76+$S76*60)/3600))*(IF($U76="S",-1,1)),5)</f>
        <v>45.09158</v>
      </c>
      <c r="J76" s="16" t="n">
        <f aca="false">ROUND(($V76 + (($X76+$W76*60)/3600))*(IF($Y76="W",-1,1)),5)</f>
        <v>-34.02565</v>
      </c>
      <c r="K76" s="17" t="n">
        <v>30.48</v>
      </c>
      <c r="L76" s="18" t="n">
        <v>41518</v>
      </c>
      <c r="M76" s="14" t="s">
        <v>54</v>
      </c>
      <c r="N76" s="14" t="s">
        <v>32</v>
      </c>
      <c r="O76" s="14" t="s">
        <v>55</v>
      </c>
      <c r="P76" s="19" t="s">
        <v>173</v>
      </c>
      <c r="Q76" s="19" t="s">
        <v>174</v>
      </c>
      <c r="R76" s="16" t="n">
        <v>45</v>
      </c>
      <c r="S76" s="16" t="n">
        <v>5</v>
      </c>
      <c r="T76" s="16" t="n">
        <v>29.68</v>
      </c>
      <c r="U76" s="19" t="s">
        <v>37</v>
      </c>
      <c r="V76" s="16" t="n">
        <v>34</v>
      </c>
      <c r="W76" s="16" t="n">
        <v>1</v>
      </c>
      <c r="X76" s="16" t="n">
        <v>32.34</v>
      </c>
      <c r="Y76" s="19" t="s">
        <v>38</v>
      </c>
    </row>
    <row r="77" customFormat="false" ht="53.7" hidden="false" customHeight="false" outlineLevel="0" collapsed="false">
      <c r="A77" s="14" t="s">
        <v>51</v>
      </c>
      <c r="B77" s="14" t="s">
        <v>52</v>
      </c>
      <c r="C77" s="14" t="s">
        <v>165</v>
      </c>
      <c r="D77" s="14" t="s">
        <v>166</v>
      </c>
      <c r="E77" s="14" t="s">
        <v>41</v>
      </c>
      <c r="F77" s="15" t="s">
        <v>175</v>
      </c>
      <c r="G77" s="14" t="s">
        <v>31</v>
      </c>
      <c r="H77" s="14" t="s">
        <v>32</v>
      </c>
      <c r="I77" s="16" t="n">
        <f aca="false">ROUND(($R77 + (($T77+$S77*60)/3600))*(IF($U77="S",-1,1)),5)</f>
        <v>46.09158</v>
      </c>
      <c r="J77" s="16" t="n">
        <f aca="false">ROUND(($V77 + (($X77+$W77*60)/3600))*(IF($Y77="W",-1,1)),5)</f>
        <v>-35.02565</v>
      </c>
      <c r="K77" s="17" t="n">
        <v>30.48</v>
      </c>
      <c r="L77" s="18" t="n">
        <v>41518</v>
      </c>
      <c r="M77" s="14" t="s">
        <v>54</v>
      </c>
      <c r="N77" s="14" t="s">
        <v>32</v>
      </c>
      <c r="O77" s="14" t="s">
        <v>55</v>
      </c>
      <c r="P77" s="19" t="s">
        <v>163</v>
      </c>
      <c r="Q77" s="19" t="s">
        <v>164</v>
      </c>
      <c r="R77" s="16" t="n">
        <v>46</v>
      </c>
      <c r="S77" s="16" t="n">
        <v>5</v>
      </c>
      <c r="T77" s="16" t="n">
        <v>29.68</v>
      </c>
      <c r="U77" s="19" t="s">
        <v>37</v>
      </c>
      <c r="V77" s="16" t="n">
        <v>35</v>
      </c>
      <c r="W77" s="16" t="n">
        <v>1</v>
      </c>
      <c r="X77" s="16" t="n">
        <v>32.34</v>
      </c>
      <c r="Y77" s="19" t="s">
        <v>38</v>
      </c>
    </row>
    <row r="78" customFormat="false" ht="63.75" hidden="false" customHeight="true" outlineLevel="0" collapsed="false">
      <c r="A78" s="14" t="s">
        <v>51</v>
      </c>
      <c r="B78" s="14" t="s">
        <v>52</v>
      </c>
      <c r="C78" s="14" t="s">
        <v>165</v>
      </c>
      <c r="D78" s="14" t="s">
        <v>166</v>
      </c>
      <c r="E78" s="14" t="s">
        <v>39</v>
      </c>
      <c r="F78" s="15" t="s">
        <v>176</v>
      </c>
      <c r="G78" s="14" t="s">
        <v>31</v>
      </c>
      <c r="H78" s="14" t="s">
        <v>32</v>
      </c>
      <c r="I78" s="16" t="n">
        <f aca="false">ROUND(($R78 + (($T78+$S78*60)/3600))*(IF($U78="S",-1,1)),5)</f>
        <v>47.09158</v>
      </c>
      <c r="J78" s="16" t="n">
        <f aca="false">ROUND(($V78 + (($X78+$W78*60)/3600))*(IF($Y78="W",-1,1)),5)</f>
        <v>-36.02565</v>
      </c>
      <c r="K78" s="17" t="n">
        <v>30.48</v>
      </c>
      <c r="L78" s="18" t="n">
        <v>41518</v>
      </c>
      <c r="M78" s="14" t="s">
        <v>54</v>
      </c>
      <c r="N78" s="14" t="s">
        <v>32</v>
      </c>
      <c r="O78" s="14" t="s">
        <v>55</v>
      </c>
      <c r="P78" s="19" t="s">
        <v>177</v>
      </c>
      <c r="Q78" s="19" t="s">
        <v>178</v>
      </c>
      <c r="R78" s="16" t="n">
        <v>47</v>
      </c>
      <c r="S78" s="16" t="n">
        <v>5</v>
      </c>
      <c r="T78" s="16" t="n">
        <v>29.68</v>
      </c>
      <c r="U78" s="19" t="s">
        <v>37</v>
      </c>
      <c r="V78" s="16" t="n">
        <v>36</v>
      </c>
      <c r="W78" s="16" t="n">
        <v>1</v>
      </c>
      <c r="X78" s="16" t="n">
        <v>32.34</v>
      </c>
      <c r="Y78" s="19" t="s">
        <v>38</v>
      </c>
    </row>
  </sheetData>
  <autoFilter ref="A1:Y7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2016-04-07T16:48:34Z</dcterms:created>
  <dc:language>it-IT</dc:language>
  <dcterms:modified xsi:type="dcterms:W3CDTF">2016-06-09T16:54:30Z</dcterms:modified>
  <cp:revision>18</cp:revision>
</cp:coreProperties>
</file>