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<sst xmlns="http://schemas.openxmlformats.org/spreadsheetml/2006/main" count="219" uniqueCount="78">
  <si>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</si>
  <si>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</si>
  <si>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</si>
  <si>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</si>
  <si>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</si>
  <si>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</si>
  <si>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</si>
  <si>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</si>
  <si>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(°)</t>
  </si>
  <si>
    <t>Longitude (°)</t>
  </si>
  <si>
    <t>Altitude (m a.s.l.)</t>
  </si>
  <si>
    <t>Start_of_operation</t>
  </si>
  <si>
    <t>PI</t>
  </si>
  <si>
    <t>Mail PI</t>
  </si>
  <si>
    <t>website</t>
  </si>
  <si>
    <t>Lat (deg)</t>
  </si>
  <si>
    <t>Lat (min)</t>
  </si>
  <si>
    <t>Lat (sec)</t>
  </si>
  <si>
    <t>Lat (N/S)</t>
  </si>
  <si>
    <t>Long (deg)</t>
  </si>
  <si>
    <t>Long (min)</t>
  </si>
  <si>
    <t>Long (sec)</t>
  </si>
  <si>
    <t>Long (E/W)</t>
  </si>
  <si>
    <t>Canada</t>
  </si>
  <si>
    <t>Alert  NWT</t>
  </si>
  <si>
    <t>carbon dioxide</t>
  </si>
  <si>
    <t>carbon dioxide mixing ratio</t>
  </si>
  <si>
    <t>surface</t>
  </si>
  <si>
    <t>flask samples analyzed by a nondispersive infrared absorption technique</t>
  </si>
  <si>
    <t>Scripps CO2</t>
  </si>
  <si>
    <t> </t>
  </si>
  <si>
    <t>http://scrippsco2.ucsd.edu/</t>
  </si>
  <si>
    <t>82.3 N</t>
  </si>
  <si>
    <t>62.3 W</t>
  </si>
  <si>
    <t>N</t>
  </si>
  <si>
    <t>W</t>
  </si>
  <si>
    <t>Alaska</t>
  </si>
  <si>
    <t>Point Barrow</t>
  </si>
  <si>
    <t>71.3 N</t>
  </si>
  <si>
    <t>156.6 W</t>
  </si>
  <si>
    <t>Station P</t>
  </si>
  <si>
    <t>50.0 N</t>
  </si>
  <si>
    <t>145.0 W</t>
  </si>
  <si>
    <t>California</t>
  </si>
  <si>
    <t>La Jolla Pier</t>
  </si>
  <si>
    <t>32.9 N</t>
  </si>
  <si>
    <t>117.3 W</t>
  </si>
  <si>
    <t> Mexico</t>
  </si>
  <si>
    <t>Baja California Sur</t>
  </si>
  <si>
    <t>23.3 N</t>
  </si>
  <si>
    <t>110.2 W</t>
  </si>
  <si>
    <t>Hawaii</t>
  </si>
  <si>
    <t>Mauna Loa Observatory</t>
  </si>
  <si>
    <t>19.5 N</t>
  </si>
  <si>
    <t>155.6 W</t>
  </si>
  <si>
    <t>Cape Kumukahi</t>
  </si>
  <si>
    <t>154.8 W</t>
  </si>
  <si>
    <t>Christmas Island</t>
  </si>
  <si>
    <t>2.0 N</t>
  </si>
  <si>
    <t>157.3 W</t>
  </si>
  <si>
    <t>American Samoa</t>
  </si>
  <si>
    <t>14.2 S</t>
  </si>
  <si>
    <t>170.6 W</t>
  </si>
  <si>
    <t>S</t>
  </si>
  <si>
    <t>Kermadec Island</t>
  </si>
  <si>
    <t>29.2 S</t>
  </si>
  <si>
    <t>177.9 W</t>
  </si>
  <si>
    <t>New Zealand</t>
  </si>
  <si>
    <t>Baring Head</t>
  </si>
  <si>
    <t>41.4 S</t>
  </si>
  <si>
    <t>174.9 E</t>
  </si>
  <si>
    <t>E</t>
  </si>
  <si>
    <t>Antarctica</t>
  </si>
  <si>
    <t>Palmer Station</t>
  </si>
  <si>
    <t>64.9 S</t>
  </si>
  <si>
    <t>64.0 W</t>
  </si>
  <si>
    <t>South Pole</t>
  </si>
  <si>
    <t>90.0 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</si>
</sst>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RowHeight="13.8"/>
  <cols>
    <col collapsed="false" hidden="false" max="1" min="1" style="1" width="17.280612244898"/>
    <col collapsed="false" hidden="false" max="2" min="2" style="1" width="23.8928571428571"/>
    <col collapsed="false" hidden="false" max="3" min="3" style="1" width="38.6683673469388"/>
    <col collapsed="false" hidden="false" max="4" min="4" style="1" width="29.0255102040816"/>
    <col collapsed="false" hidden="false" max="5" min="5" style="1" width="8.36734693877551"/>
    <col collapsed="false" hidden="false" max="6" min="6" style="1" width="15.6581632653061"/>
    <col collapsed="false" hidden="false" max="7" min="7" style="1" width="13.2295918367347"/>
    <col collapsed="false" hidden="false" max="8" min="8" style="1" width="13.5"/>
    <col collapsed="false" hidden="false" max="9" min="9" style="1" width="12.6887755102041"/>
    <col collapsed="false" hidden="false" max="10" min="10" style="1" width="15.1173469387755"/>
    <col collapsed="false" hidden="false" max="11" min="11" style="1" width="19.0357142857143"/>
    <col collapsed="false" hidden="false" max="12" min="12" style="1" width="11.6071428571429"/>
    <col collapsed="false" hidden="false" max="14" min="13" style="1" width="11.0714285714286"/>
    <col collapsed="false" hidden="false" max="15" min="15" style="1" width="27.2704081632653"/>
    <col collapsed="false" hidden="false" max="16" min="16" style="1" width="12.6887755102041"/>
    <col collapsed="false" hidden="false" max="17" min="17" style="1" width="15.1173469387755"/>
    <col collapsed="false" hidden="false" max="19" min="18" style="1" width="9.04591836734694"/>
    <col collapsed="false" hidden="false" max="20" min="20" style="1" width="8.36734693877551"/>
    <col collapsed="false" hidden="false" max="21" min="21" style="1" width="8.77551020408163"/>
    <col collapsed="false" hidden="false" max="23" min="22" style="1" width="10.8010204081633"/>
    <col collapsed="false" hidden="false" max="24" min="24" style="1" width="10.3928571428571"/>
    <col collapsed="false" hidden="false" max="25" min="25" style="1" width="10.9336734693878"/>
    <col collapsed="false" hidden="false" max="1022" min="26" style="1" width="11.0714285714286"/>
  </cols>
  <sheetData>
    <row r="1" customFormat="false" ht="2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3" t="s">
        <v>8</v>
      </c>
      <c r="Q1" s="3" t="s">
        <v>9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</row>
    <row r="2" customFormat="false" ht="18" hidden="false" customHeight="true" outlineLevel="0" collapsed="false">
      <c r="A2" s="8" t="s">
        <v>23</v>
      </c>
      <c r="B2" s="8" t="s">
        <v>24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9" t="n">
        <f aca="false">ROUND(($R2 + (($T2+$S2*60)/3600))*(IF($U2="S",-1,1)),5)</f>
        <v>82.3</v>
      </c>
      <c r="J2" s="10" t="n">
        <f aca="false">ROUND(($V2 + (($X2+$W2*60)/3600))*(IF($Y2="W",-1,1)),5)</f>
        <v>-62.3</v>
      </c>
      <c r="K2" s="11" t="n">
        <v>210</v>
      </c>
      <c r="L2" s="12" t="n">
        <v>21186</v>
      </c>
      <c r="M2" s="8" t="s">
        <v>30</v>
      </c>
      <c r="N2" s="8" t="s">
        <v>30</v>
      </c>
      <c r="O2" s="8" t="s">
        <v>31</v>
      </c>
      <c r="P2" s="8" t="s">
        <v>32</v>
      </c>
      <c r="Q2" s="8" t="s">
        <v>33</v>
      </c>
      <c r="R2" s="8" t="n">
        <v>82.3</v>
      </c>
      <c r="S2" s="8" t="n">
        <v>0</v>
      </c>
      <c r="T2" s="8" t="n">
        <v>0</v>
      </c>
      <c r="U2" s="8" t="s">
        <v>34</v>
      </c>
      <c r="V2" s="13" t="n">
        <v>62.3</v>
      </c>
      <c r="W2" s="14"/>
      <c r="Y2" s="13" t="s">
        <v>35</v>
      </c>
    </row>
    <row r="3" customFormat="false" ht="13.5" hidden="false" customHeight="true" outlineLevel="0" collapsed="false">
      <c r="A3" s="8" t="s">
        <v>36</v>
      </c>
      <c r="B3" s="8" t="s">
        <v>37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9" t="n">
        <f aca="false">ROUND(($R3 + (($T3+$S3*60)/3600))*(IF($U3="S",-1,1)),5)</f>
        <v>71.3</v>
      </c>
      <c r="J3" s="10" t="n">
        <f aca="false">ROUND(($V3 + (($X3+$W3*60)/3600))*(IF($Y3="W",-1,1)),5)</f>
        <v>-156.6</v>
      </c>
      <c r="K3" s="11" t="n">
        <v>11</v>
      </c>
      <c r="L3" s="12" t="n">
        <v>21186</v>
      </c>
      <c r="M3" s="8" t="s">
        <v>30</v>
      </c>
      <c r="N3" s="8" t="s">
        <v>30</v>
      </c>
      <c r="O3" s="8" t="s">
        <v>31</v>
      </c>
      <c r="P3" s="8" t="s">
        <v>38</v>
      </c>
      <c r="Q3" s="8" t="s">
        <v>39</v>
      </c>
      <c r="R3" s="8" t="n">
        <v>71.3</v>
      </c>
      <c r="S3" s="8" t="n">
        <v>0</v>
      </c>
      <c r="T3" s="8" t="n">
        <v>0</v>
      </c>
      <c r="U3" s="8" t="s">
        <v>34</v>
      </c>
      <c r="V3" s="13" t="n">
        <v>156.6</v>
      </c>
      <c r="W3" s="14"/>
      <c r="Y3" s="13" t="s">
        <v>35</v>
      </c>
    </row>
    <row r="4" customFormat="false" ht="14.25" hidden="false" customHeight="true" outlineLevel="0" collapsed="false">
      <c r="A4" s="8" t="s">
        <v>40</v>
      </c>
      <c r="B4" s="8" t="s">
        <v>40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9" t="n">
        <f aca="false">ROUND(($R4 + (($T4+$S4*60)/3600))*(IF($U4="S",-1,1)),5)</f>
        <v>50</v>
      </c>
      <c r="J4" s="10" t="n">
        <f aca="false">ROUND(($V4 + (($X4+$W4*60)/3600))*(IF($Y4="W",-1,1)),5)</f>
        <v>-145</v>
      </c>
      <c r="K4" s="11" t="n">
        <v>0</v>
      </c>
      <c r="L4" s="12" t="n">
        <v>21186</v>
      </c>
      <c r="M4" s="8" t="s">
        <v>30</v>
      </c>
      <c r="N4" s="8" t="s">
        <v>30</v>
      </c>
      <c r="O4" s="8" t="s">
        <v>31</v>
      </c>
      <c r="P4" s="8" t="s">
        <v>41</v>
      </c>
      <c r="Q4" s="8" t="s">
        <v>42</v>
      </c>
      <c r="R4" s="8" t="n">
        <v>50</v>
      </c>
      <c r="S4" s="8" t="n">
        <v>0</v>
      </c>
      <c r="T4" s="8" t="n">
        <v>0</v>
      </c>
      <c r="U4" s="8" t="s">
        <v>34</v>
      </c>
      <c r="V4" s="13" t="n">
        <v>145</v>
      </c>
      <c r="W4" s="14"/>
      <c r="Y4" s="13" t="s">
        <v>35</v>
      </c>
    </row>
    <row r="5" customFormat="false" ht="12.75" hidden="false" customHeight="true" outlineLevel="0" collapsed="false">
      <c r="A5" s="8" t="s">
        <v>43</v>
      </c>
      <c r="B5" s="8" t="s">
        <v>44</v>
      </c>
      <c r="C5" s="8" t="s">
        <v>25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30</v>
      </c>
      <c r="I5" s="9" t="n">
        <f aca="false">ROUND(($R5 + (($T5+$S5*60)/3600))*(IF($U5="S",-1,1)),5)</f>
        <v>32.9</v>
      </c>
      <c r="J5" s="10" t="n">
        <f aca="false">ROUND(($V5 + (($X5+$W5*60)/3600))*(IF($Y5="W",-1,1)),5)</f>
        <v>-117.3</v>
      </c>
      <c r="K5" s="11" t="n">
        <v>10</v>
      </c>
      <c r="L5" s="12" t="n">
        <v>21186</v>
      </c>
      <c r="M5" s="8" t="s">
        <v>30</v>
      </c>
      <c r="N5" s="8" t="s">
        <v>30</v>
      </c>
      <c r="O5" s="8" t="s">
        <v>31</v>
      </c>
      <c r="P5" s="8" t="s">
        <v>45</v>
      </c>
      <c r="Q5" s="8" t="s">
        <v>46</v>
      </c>
      <c r="R5" s="8" t="n">
        <v>32.9</v>
      </c>
      <c r="S5" s="8" t="n">
        <v>0</v>
      </c>
      <c r="T5" s="8" t="n">
        <v>0</v>
      </c>
      <c r="U5" s="8" t="s">
        <v>34</v>
      </c>
      <c r="V5" s="13" t="n">
        <v>117.3</v>
      </c>
      <c r="W5" s="14"/>
      <c r="Y5" s="13" t="s">
        <v>35</v>
      </c>
    </row>
    <row r="6" customFormat="false" ht="13.5" hidden="false" customHeight="true" outlineLevel="0" collapsed="false">
      <c r="A6" s="8" t="s">
        <v>47</v>
      </c>
      <c r="B6" s="8" t="s">
        <v>48</v>
      </c>
      <c r="C6" s="8" t="s">
        <v>25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9" t="n">
        <f aca="false">ROUND(($R6 + (($T6+$S6*60)/3600))*(IF($U6="S",-1,1)),5)</f>
        <v>23.3</v>
      </c>
      <c r="J6" s="10" t="n">
        <f aca="false">ROUND(($V6 + (($X6+$W6*60)/3600))*(IF($Y6="W",-1,1)),5)</f>
        <v>-110.2</v>
      </c>
      <c r="K6" s="11" t="n">
        <v>4</v>
      </c>
      <c r="L6" s="12" t="n">
        <v>21186</v>
      </c>
      <c r="M6" s="8" t="s">
        <v>30</v>
      </c>
      <c r="N6" s="8" t="s">
        <v>30</v>
      </c>
      <c r="O6" s="8" t="s">
        <v>31</v>
      </c>
      <c r="P6" s="8" t="s">
        <v>49</v>
      </c>
      <c r="Q6" s="8" t="s">
        <v>50</v>
      </c>
      <c r="R6" s="8" t="n">
        <v>23.3</v>
      </c>
      <c r="S6" s="8" t="n">
        <v>0</v>
      </c>
      <c r="T6" s="8" t="n">
        <v>0</v>
      </c>
      <c r="U6" s="8" t="s">
        <v>34</v>
      </c>
      <c r="V6" s="13" t="n">
        <v>110.2</v>
      </c>
      <c r="W6" s="14"/>
      <c r="Y6" s="13" t="s">
        <v>35</v>
      </c>
    </row>
    <row r="7" customFormat="false" ht="12.75" hidden="false" customHeight="true" outlineLevel="0" collapsed="false">
      <c r="A7" s="8" t="s">
        <v>51</v>
      </c>
      <c r="B7" s="8" t="s">
        <v>52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9" t="n">
        <f aca="false">ROUND(($R7 + (($T7+$S7*60)/3600))*(IF($U7="S",-1,1)),5)</f>
        <v>19.5</v>
      </c>
      <c r="J7" s="10" t="n">
        <f aca="false">ROUND(($V7 + (($X7+$W7*60)/3600))*(IF($Y7="W",-1,1)),5)</f>
        <v>-155.6</v>
      </c>
      <c r="K7" s="11" t="n">
        <v>3397</v>
      </c>
      <c r="L7" s="12" t="n">
        <v>21186</v>
      </c>
      <c r="M7" s="8" t="s">
        <v>30</v>
      </c>
      <c r="N7" s="8" t="s">
        <v>30</v>
      </c>
      <c r="O7" s="8" t="s">
        <v>31</v>
      </c>
      <c r="P7" s="8" t="s">
        <v>53</v>
      </c>
      <c r="Q7" s="8" t="s">
        <v>54</v>
      </c>
      <c r="R7" s="8" t="n">
        <v>19.5</v>
      </c>
      <c r="S7" s="8" t="n">
        <v>0</v>
      </c>
      <c r="T7" s="8" t="n">
        <v>0</v>
      </c>
      <c r="U7" s="8" t="s">
        <v>34</v>
      </c>
      <c r="V7" s="13" t="n">
        <v>155.6</v>
      </c>
      <c r="W7" s="14"/>
      <c r="Y7" s="13" t="s">
        <v>35</v>
      </c>
    </row>
    <row r="8" customFormat="false" ht="15" hidden="false" customHeight="true" outlineLevel="0" collapsed="false">
      <c r="A8" s="8" t="s">
        <v>51</v>
      </c>
      <c r="B8" s="8" t="s">
        <v>55</v>
      </c>
      <c r="C8" s="8" t="s">
        <v>25</v>
      </c>
      <c r="D8" s="8" t="s">
        <v>26</v>
      </c>
      <c r="E8" s="8" t="s">
        <v>27</v>
      </c>
      <c r="F8" s="8" t="s">
        <v>28</v>
      </c>
      <c r="G8" s="8" t="s">
        <v>29</v>
      </c>
      <c r="H8" s="8" t="s">
        <v>30</v>
      </c>
      <c r="I8" s="9" t="n">
        <f aca="false">ROUND(($R8 + (($T8+$S8*60)/3600))*(IF($U8="S",-1,1)),5)</f>
        <v>19.5</v>
      </c>
      <c r="J8" s="10" t="n">
        <f aca="false">ROUND(($V8 + (($X8+$W8*60)/3600))*(IF($Y8="W",-1,1)),5)</f>
        <v>-154.8</v>
      </c>
      <c r="K8" s="11" t="n">
        <v>3</v>
      </c>
      <c r="L8" s="12" t="n">
        <v>21186</v>
      </c>
      <c r="M8" s="8" t="s">
        <v>30</v>
      </c>
      <c r="N8" s="8" t="s">
        <v>30</v>
      </c>
      <c r="O8" s="8" t="s">
        <v>31</v>
      </c>
      <c r="P8" s="8" t="s">
        <v>53</v>
      </c>
      <c r="Q8" s="8" t="s">
        <v>56</v>
      </c>
      <c r="R8" s="8" t="n">
        <v>19.5</v>
      </c>
      <c r="S8" s="8" t="n">
        <v>0</v>
      </c>
      <c r="T8" s="8" t="n">
        <v>0</v>
      </c>
      <c r="U8" s="8" t="s">
        <v>34</v>
      </c>
      <c r="V8" s="13" t="n">
        <v>154.8</v>
      </c>
      <c r="W8" s="14"/>
      <c r="Y8" s="13" t="s">
        <v>35</v>
      </c>
    </row>
    <row r="9" customFormat="false" ht="13.8" hidden="false" customHeight="false" outlineLevel="0" collapsed="false">
      <c r="A9" s="8" t="s">
        <v>57</v>
      </c>
      <c r="B9" s="8" t="s">
        <v>57</v>
      </c>
      <c r="C9" s="8" t="s">
        <v>25</v>
      </c>
      <c r="D9" s="8" t="s">
        <v>26</v>
      </c>
      <c r="E9" s="8" t="s">
        <v>27</v>
      </c>
      <c r="F9" s="8" t="s">
        <v>28</v>
      </c>
      <c r="G9" s="8" t="s">
        <v>29</v>
      </c>
      <c r="H9" s="8" t="s">
        <v>30</v>
      </c>
      <c r="I9" s="9" t="n">
        <f aca="false">ROUND(($R9 + (($T9+$S9*60)/3600))*(IF($U9="S",-1,1)),5)</f>
        <v>2</v>
      </c>
      <c r="J9" s="10" t="n">
        <f aca="false">ROUND(($V9 + (($X9+$W9*60)/3600))*(IF($Y9="W",-1,1)),5)</f>
        <v>-157.3</v>
      </c>
      <c r="K9" s="11" t="n">
        <v>2</v>
      </c>
      <c r="L9" s="12" t="n">
        <v>21186</v>
      </c>
      <c r="M9" s="8" t="s">
        <v>30</v>
      </c>
      <c r="N9" s="8" t="s">
        <v>30</v>
      </c>
      <c r="O9" s="8" t="s">
        <v>31</v>
      </c>
      <c r="P9" s="8" t="s">
        <v>58</v>
      </c>
      <c r="Q9" s="8" t="s">
        <v>59</v>
      </c>
      <c r="R9" s="8" t="n">
        <v>2</v>
      </c>
      <c r="S9" s="8" t="n">
        <v>0</v>
      </c>
      <c r="T9" s="8" t="n">
        <v>0</v>
      </c>
      <c r="U9" s="8" t="s">
        <v>34</v>
      </c>
      <c r="V9" s="13" t="n">
        <v>157.3</v>
      </c>
      <c r="W9" s="14"/>
      <c r="Y9" s="13" t="s">
        <v>35</v>
      </c>
    </row>
    <row r="10" customFormat="false" ht="13.8" hidden="false" customHeight="false" outlineLevel="0" collapsed="false">
      <c r="A10" s="8" t="s">
        <v>60</v>
      </c>
      <c r="B10" s="8" t="s">
        <v>60</v>
      </c>
      <c r="C10" s="8" t="s">
        <v>25</v>
      </c>
      <c r="D10" s="8" t="s">
        <v>26</v>
      </c>
      <c r="E10" s="8" t="s">
        <v>27</v>
      </c>
      <c r="F10" s="8" t="s">
        <v>28</v>
      </c>
      <c r="G10" s="8" t="s">
        <v>29</v>
      </c>
      <c r="H10" s="8" t="s">
        <v>30</v>
      </c>
      <c r="I10" s="9" t="n">
        <f aca="false">ROUND(($R10 + (($T10+$S10*60)/3600))*(IF($U10="S",-1,1)),5)</f>
        <v>-14.2</v>
      </c>
      <c r="J10" s="10" t="n">
        <f aca="false">ROUND(($V10 + (($X10+$W10*60)/3600))*(IF($Y10="W",-1,1)),5)</f>
        <v>-170.6</v>
      </c>
      <c r="K10" s="11" t="n">
        <v>30</v>
      </c>
      <c r="L10" s="12" t="n">
        <v>21186</v>
      </c>
      <c r="M10" s="8" t="s">
        <v>30</v>
      </c>
      <c r="N10" s="8" t="s">
        <v>30</v>
      </c>
      <c r="O10" s="8" t="s">
        <v>31</v>
      </c>
      <c r="P10" s="8" t="s">
        <v>61</v>
      </c>
      <c r="Q10" s="8" t="s">
        <v>62</v>
      </c>
      <c r="R10" s="8" t="n">
        <v>14.2</v>
      </c>
      <c r="S10" s="8" t="n">
        <v>0</v>
      </c>
      <c r="T10" s="8" t="n">
        <v>0</v>
      </c>
      <c r="U10" s="8" t="s">
        <v>63</v>
      </c>
      <c r="V10" s="13" t="n">
        <v>170.6</v>
      </c>
      <c r="W10" s="14"/>
      <c r="Y10" s="13" t="s">
        <v>35</v>
      </c>
    </row>
    <row r="11" customFormat="false" ht="13.8" hidden="false" customHeight="false" outlineLevel="0" collapsed="false">
      <c r="A11" s="8" t="s">
        <v>64</v>
      </c>
      <c r="B11" s="8" t="s">
        <v>64</v>
      </c>
      <c r="C11" s="8" t="s">
        <v>25</v>
      </c>
      <c r="D11" s="8" t="s">
        <v>26</v>
      </c>
      <c r="E11" s="8" t="s">
        <v>27</v>
      </c>
      <c r="F11" s="8" t="s">
        <v>28</v>
      </c>
      <c r="G11" s="8" t="s">
        <v>29</v>
      </c>
      <c r="H11" s="8" t="s">
        <v>30</v>
      </c>
      <c r="I11" s="9" t="n">
        <f aca="false">ROUND(($R11 + (($T11+$S11*60)/3600))*(IF($U11="S",-1,1)),5)</f>
        <v>-29.2</v>
      </c>
      <c r="J11" s="10" t="n">
        <f aca="false">ROUND(($V11 + (($X11+$W11*60)/3600))*(IF($Y11="W",-1,1)),5)</f>
        <v>-177.9</v>
      </c>
      <c r="K11" s="11" t="n">
        <v>2</v>
      </c>
      <c r="L11" s="12" t="n">
        <v>21186</v>
      </c>
      <c r="M11" s="8" t="s">
        <v>30</v>
      </c>
      <c r="N11" s="8" t="s">
        <v>30</v>
      </c>
      <c r="O11" s="8" t="s">
        <v>31</v>
      </c>
      <c r="P11" s="8" t="s">
        <v>65</v>
      </c>
      <c r="Q11" s="8" t="s">
        <v>66</v>
      </c>
      <c r="R11" s="8" t="n">
        <v>29.2</v>
      </c>
      <c r="S11" s="8" t="n">
        <v>0</v>
      </c>
      <c r="T11" s="8" t="n">
        <v>0</v>
      </c>
      <c r="U11" s="8" t="s">
        <v>63</v>
      </c>
      <c r="V11" s="13" t="n">
        <v>177.9</v>
      </c>
      <c r="W11" s="14"/>
      <c r="Y11" s="13" t="s">
        <v>35</v>
      </c>
    </row>
    <row r="12" customFormat="false" ht="13.8" hidden="false" customHeight="false" outlineLevel="0" collapsed="false">
      <c r="A12" s="8" t="s">
        <v>67</v>
      </c>
      <c r="B12" s="8" t="s">
        <v>68</v>
      </c>
      <c r="C12" s="8" t="s">
        <v>25</v>
      </c>
      <c r="D12" s="8" t="s">
        <v>26</v>
      </c>
      <c r="E12" s="8" t="s">
        <v>27</v>
      </c>
      <c r="F12" s="8" t="s">
        <v>28</v>
      </c>
      <c r="G12" s="8" t="s">
        <v>29</v>
      </c>
      <c r="H12" s="8" t="s">
        <v>30</v>
      </c>
      <c r="I12" s="9" t="n">
        <f aca="false">ROUND(($R12 + (($T12+$S12*60)/3600))*(IF($U12="S",-1,1)),5)</f>
        <v>-41.4</v>
      </c>
      <c r="J12" s="10" t="n">
        <f aca="false">ROUND(($V12 + (($X12+$W12*60)/3600))*(IF($Y12="W",-1,1)),5)</f>
        <v>174.9</v>
      </c>
      <c r="K12" s="11" t="n">
        <v>85</v>
      </c>
      <c r="L12" s="12" t="n">
        <v>21186</v>
      </c>
      <c r="M12" s="8" t="s">
        <v>30</v>
      </c>
      <c r="N12" s="8" t="s">
        <v>30</v>
      </c>
      <c r="O12" s="8" t="s">
        <v>31</v>
      </c>
      <c r="P12" s="8" t="s">
        <v>69</v>
      </c>
      <c r="Q12" s="8" t="s">
        <v>70</v>
      </c>
      <c r="R12" s="8" t="n">
        <v>41.4</v>
      </c>
      <c r="S12" s="8" t="n">
        <v>0</v>
      </c>
      <c r="T12" s="8" t="n">
        <v>0</v>
      </c>
      <c r="U12" s="8" t="s">
        <v>63</v>
      </c>
      <c r="V12" s="13" t="n">
        <v>174.9</v>
      </c>
      <c r="W12" s="14"/>
      <c r="Y12" s="13" t="s">
        <v>71</v>
      </c>
    </row>
    <row r="13" customFormat="false" ht="13.8" hidden="false" customHeight="false" outlineLevel="0" collapsed="false">
      <c r="A13" s="8" t="s">
        <v>72</v>
      </c>
      <c r="B13" s="8" t="s">
        <v>73</v>
      </c>
      <c r="C13" s="8" t="s">
        <v>25</v>
      </c>
      <c r="D13" s="8" t="s">
        <v>26</v>
      </c>
      <c r="E13" s="8" t="s">
        <v>27</v>
      </c>
      <c r="F13" s="8" t="s">
        <v>28</v>
      </c>
      <c r="G13" s="8" t="s">
        <v>29</v>
      </c>
      <c r="H13" s="8" t="s">
        <v>30</v>
      </c>
      <c r="I13" s="9" t="n">
        <f aca="false">ROUND(($R13 + (($T13+$S13*60)/3600))*(IF($U13="S",-1,1)),5)</f>
        <v>-64.9</v>
      </c>
      <c r="J13" s="10" t="n">
        <f aca="false">ROUND(($V13 + (($X13+$W13*60)/3600))*(IF($Y13="W",-1,1)),5)</f>
        <v>-64</v>
      </c>
      <c r="K13" s="11" t="n">
        <v>10</v>
      </c>
      <c r="L13" s="12" t="n">
        <v>21186</v>
      </c>
      <c r="M13" s="8" t="s">
        <v>30</v>
      </c>
      <c r="N13" s="8" t="s">
        <v>30</v>
      </c>
      <c r="O13" s="8" t="s">
        <v>31</v>
      </c>
      <c r="P13" s="8" t="s">
        <v>74</v>
      </c>
      <c r="Q13" s="8" t="s">
        <v>75</v>
      </c>
      <c r="R13" s="8" t="n">
        <v>64.9</v>
      </c>
      <c r="S13" s="8" t="n">
        <v>0</v>
      </c>
      <c r="T13" s="8" t="n">
        <v>0</v>
      </c>
      <c r="U13" s="8" t="s">
        <v>63</v>
      </c>
      <c r="V13" s="13" t="n">
        <v>64</v>
      </c>
      <c r="W13" s="14"/>
      <c r="Y13" s="13" t="s">
        <v>35</v>
      </c>
    </row>
    <row r="14" customFormat="false" ht="13.8" hidden="false" customHeight="false" outlineLevel="0" collapsed="false">
      <c r="A14" s="8" t="s">
        <v>76</v>
      </c>
      <c r="B14" s="8" t="s">
        <v>76</v>
      </c>
      <c r="C14" s="8" t="s">
        <v>25</v>
      </c>
      <c r="D14" s="8" t="s">
        <v>26</v>
      </c>
      <c r="E14" s="8" t="s">
        <v>27</v>
      </c>
      <c r="F14" s="8" t="s">
        <v>28</v>
      </c>
      <c r="G14" s="8" t="s">
        <v>29</v>
      </c>
      <c r="H14" s="8" t="s">
        <v>30</v>
      </c>
      <c r="I14" s="9" t="n">
        <f aca="false">ROUND(($R14 + (($T14+$S14*60)/3600))*(IF($U14="S",-1,1)),5)</f>
        <v>-90</v>
      </c>
      <c r="J14" s="10" t="n">
        <f aca="false">ROUND(($V14 + (($X14+$W14*60)/3600))*(IF($Y14="W",-1,1)),5)</f>
        <v>-0</v>
      </c>
      <c r="K14" s="11" t="n">
        <v>2810</v>
      </c>
      <c r="L14" s="12" t="n">
        <v>21186</v>
      </c>
      <c r="M14" s="8" t="s">
        <v>30</v>
      </c>
      <c r="N14" s="8" t="s">
        <v>30</v>
      </c>
      <c r="O14" s="8" t="s">
        <v>31</v>
      </c>
      <c r="P14" s="8" t="s">
        <v>77</v>
      </c>
      <c r="Q14" s="8" t="n">
        <v>0</v>
      </c>
      <c r="R14" s="8" t="n">
        <v>90</v>
      </c>
      <c r="S14" s="8" t="n">
        <v>0</v>
      </c>
      <c r="T14" s="8" t="n">
        <v>0</v>
      </c>
      <c r="U14" s="8" t="s">
        <v>63</v>
      </c>
      <c r="V14" s="13" t="n">
        <v>0</v>
      </c>
      <c r="Y14" s="13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2016-05-23T15:53:25Z</dcterms:created>
  <dc:language>it-IT</dc:language>
  <dcterms:modified xsi:type="dcterms:W3CDTF">2016-06-09T17:02:05Z</dcterms:modified>
  <cp:revision>7</cp:revision>
</cp:coreProperties>
</file>