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<sst xmlns="http://schemas.openxmlformats.org/spreadsheetml/2006/main" count="100" uniqueCount="54">
  <si>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</si>
  <si>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</si>
  <si>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</si>
  <si>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</si>
  <si>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</si>
  <si>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</si>
  <si>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</si>
  <si>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</si>
  <si>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</si>
  <si>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</si>
  <si>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</si>
  <si>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</si>
  <si>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</si>
  <si>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</si>
  <si>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</si>
  <si>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Lat (deg)</t>
  </si>
  <si>
    <t>Lat (min)</t>
  </si>
  <si>
    <t>Lat (sec)</t>
  </si>
  <si>
    <t>Lat (N/S)</t>
  </si>
  <si>
    <t>Long (deg)</t>
  </si>
  <si>
    <t>Long (min)</t>
  </si>
  <si>
    <t>Long (sec)</t>
  </si>
  <si>
    <t>Long (E/W)</t>
  </si>
  <si>
    <t>USA (Alabama, Huntsville)</t>
  </si>
  <si>
    <t>RO3QET</t>
  </si>
  <si>
    <t>ozone</t>
  </si>
  <si>
    <t>profile</t>
  </si>
  <si>
    <t>DIAL Lidar</t>
  </si>
  <si>
    <t>TOLNET</t>
  </si>
  <si>
    <t> </t>
  </si>
  <si>
    <t>http://www-air.larc.nasa.gov/missions/TOLNet/</t>
  </si>
  <si>
    <t>34.73N</t>
  </si>
  <si>
    <t> 86.65W</t>
  </si>
  <si>
    <t>N</t>
  </si>
  <si>
    <t>W</t>
  </si>
  <si>
    <t>USA (Maryland, Greenbelt)</t>
  </si>
  <si>
    <t>NASA GSFC</t>
  </si>
  <si>
    <t>Mobile DIAL Lidar (under construction)</t>
  </si>
  <si>
    <t>38.993N</t>
  </si>
  <si>
    <t> 76.85W</t>
  </si>
  <si>
    <t>USA (Virginia, Hampton)</t>
  </si>
  <si>
    <t>NASA LaRC LMOL</t>
  </si>
  <si>
    <t>Mobile DIAL Lidar </t>
  </si>
  <si>
    <t>37.096N</t>
  </si>
  <si>
    <t> 76.385W</t>
  </si>
  <si>
    <t>USA (California, Table Mountain Facility)</t>
  </si>
  <si>
    <t>NASA JPL</t>
  </si>
  <si>
    <t>34.202N</t>
  </si>
  <si>
    <t>118.172W</t>
  </si>
  <si>
    <t>USA (Colorado, Boulder)</t>
  </si>
  <si>
    <t>NOAA ESRL TOPAZ</t>
  </si>
  <si>
    <t>Mobile DIAL Lidar</t>
  </si>
  <si>
    <t>39.9909 N</t>
  </si>
  <si>
    <t>105.2637 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</si>
</sst>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2.6683673469388"/>
    <col collapsed="false" hidden="false" max="2" min="2" style="1" width="23.3622448979592"/>
    <col collapsed="false" hidden="false" max="4" min="3" style="1" width="6.0765306122449"/>
    <col collapsed="false" hidden="false" max="5" min="5" style="1" width="6.20918367346939"/>
    <col collapsed="false" hidden="false" max="6" min="6" style="1" width="31.1836734693878"/>
    <col collapsed="false" hidden="false" max="7" min="7" style="1" width="8.50510204081633"/>
    <col collapsed="false" hidden="false" max="8" min="8" style="1" width="11.6071428571429"/>
    <col collapsed="false" hidden="false" max="9" min="9" style="2" width="9.17857142857143"/>
    <col collapsed="false" hidden="false" max="10" min="10" style="2" width="10.530612244898"/>
    <col collapsed="false" hidden="false" max="11" min="11" style="3" width="14.4438775510204"/>
    <col collapsed="false" hidden="false" max="12" min="12" style="4" width="10.6122448979592"/>
    <col collapsed="false" hidden="false" max="13" min="13" style="1" width="1.88775510204082"/>
    <col collapsed="false" hidden="false" max="14" min="14" style="1" width="15.6581632653061"/>
    <col collapsed="false" hidden="false" max="15" min="15" style="1" width="37.3928571428571"/>
    <col collapsed="false" hidden="false" max="16" min="16" style="1" width="9.17857142857143"/>
    <col collapsed="false" hidden="false" max="17" min="17" style="1" width="10.530612244898"/>
    <col collapsed="false" hidden="false" max="983" min="18" style="1" width="11.3418367346939"/>
    <col collapsed="false" hidden="false" max="1025" min="984" style="0" width="11.3418367346939"/>
  </cols>
  <sheetData>
    <row r="1" s="11" customFormat="true" ht="18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  <c r="P1" s="5" t="s">
        <v>8</v>
      </c>
      <c r="Q1" s="5" t="s">
        <v>9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 t="n">
        <f aca="false">ROUND(($R2 + (($T2+$S2*60)/3600))*(IF($U2="S",-1,1)),5)</f>
        <v>34.73</v>
      </c>
      <c r="J2" s="2" t="n">
        <f aca="false">ROUND(($V2 + (($X2+$W2*60)/3600))*(IF($Y2="W",-1,1)),5)</f>
        <v>-86.65</v>
      </c>
      <c r="K2" s="3" t="n">
        <v>206</v>
      </c>
      <c r="L2" s="4" t="n">
        <v>-363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n">
        <v>34.73</v>
      </c>
      <c r="S2" s="12"/>
      <c r="U2" s="1" t="s">
        <v>33</v>
      </c>
      <c r="V2" s="1" t="n">
        <v>86.65</v>
      </c>
      <c r="W2" s="12"/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36</v>
      </c>
      <c r="C3" s="1" t="s">
        <v>25</v>
      </c>
      <c r="D3" s="1" t="s">
        <v>25</v>
      </c>
      <c r="E3" s="1" t="s">
        <v>26</v>
      </c>
      <c r="F3" s="1" t="s">
        <v>37</v>
      </c>
      <c r="G3" s="1" t="s">
        <v>28</v>
      </c>
      <c r="H3" s="1" t="s">
        <v>29</v>
      </c>
      <c r="I3" s="2" t="n">
        <f aca="false">ROUND(($R3 + (($T3+$S3*60)/3600))*(IF($U3="S",-1,1)),5)</f>
        <v>38.993</v>
      </c>
      <c r="J3" s="2" t="n">
        <f aca="false">ROUND(($V3 + (($X3+$W3*60)/3600))*(IF($Y3="W",-1,1)),5)</f>
        <v>-76.85</v>
      </c>
      <c r="K3" s="13" t="n">
        <v>0</v>
      </c>
      <c r="L3" s="4" t="n">
        <v>-363</v>
      </c>
      <c r="M3" s="1" t="s">
        <v>29</v>
      </c>
      <c r="N3" s="1" t="s">
        <v>29</v>
      </c>
      <c r="O3" s="1" t="s">
        <v>30</v>
      </c>
      <c r="P3" s="1" t="s">
        <v>38</v>
      </c>
      <c r="Q3" s="1" t="s">
        <v>39</v>
      </c>
      <c r="R3" s="1" t="n">
        <v>38.993</v>
      </c>
      <c r="S3" s="12"/>
      <c r="U3" s="1" t="s">
        <v>33</v>
      </c>
      <c r="V3" s="1" t="n">
        <v>76.85</v>
      </c>
      <c r="W3" s="12"/>
      <c r="Y3" s="1" t="s">
        <v>34</v>
      </c>
    </row>
    <row r="4" customFormat="false" ht="12.8" hidden="false" customHeight="false" outlineLevel="0" collapsed="false">
      <c r="A4" s="1" t="s">
        <v>40</v>
      </c>
      <c r="B4" s="1" t="s">
        <v>41</v>
      </c>
      <c r="C4" s="1" t="s">
        <v>25</v>
      </c>
      <c r="D4" s="1" t="s">
        <v>25</v>
      </c>
      <c r="E4" s="1" t="s">
        <v>26</v>
      </c>
      <c r="F4" s="1" t="s">
        <v>42</v>
      </c>
      <c r="G4" s="1" t="s">
        <v>28</v>
      </c>
      <c r="H4" s="1" t="s">
        <v>29</v>
      </c>
      <c r="I4" s="2" t="n">
        <f aca="false">ROUND(($R4 + (($T4+$S4*60)/3600))*(IF($U4="S",-1,1)),5)</f>
        <v>37.096</v>
      </c>
      <c r="J4" s="2" t="n">
        <f aca="false">ROUND(($V4 + (($X4+$W4*60)/3600))*(IF($Y4="W",-1,1)),5)</f>
        <v>-76.385</v>
      </c>
      <c r="K4" s="13" t="n">
        <v>0</v>
      </c>
      <c r="L4" s="4" t="n">
        <v>-363</v>
      </c>
      <c r="M4" s="1" t="s">
        <v>29</v>
      </c>
      <c r="N4" s="1" t="s">
        <v>29</v>
      </c>
      <c r="O4" s="1" t="s">
        <v>30</v>
      </c>
      <c r="P4" s="1" t="s">
        <v>43</v>
      </c>
      <c r="Q4" s="1" t="s">
        <v>44</v>
      </c>
      <c r="R4" s="1" t="n">
        <v>37.096</v>
      </c>
      <c r="S4" s="12"/>
      <c r="U4" s="1" t="s">
        <v>33</v>
      </c>
      <c r="V4" s="1" t="n">
        <v>76.385</v>
      </c>
      <c r="W4" s="12"/>
      <c r="Y4" s="1" t="s">
        <v>34</v>
      </c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25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2" t="n">
        <f aca="false">ROUND(($R5 + (($T5+$S5*60)/3600))*(IF($U5="S",-1,1)),5)</f>
        <v>34.202</v>
      </c>
      <c r="J5" s="2" t="n">
        <f aca="false">ROUND(($V5 + (($X5+$W5*60)/3600))*(IF($Y5="W",-1,1)),5)</f>
        <v>-118.172</v>
      </c>
      <c r="K5" s="3" t="n">
        <v>2286</v>
      </c>
      <c r="L5" s="4" t="n">
        <v>-363</v>
      </c>
      <c r="M5" s="1" t="s">
        <v>29</v>
      </c>
      <c r="N5" s="1" t="s">
        <v>29</v>
      </c>
      <c r="O5" s="1" t="s">
        <v>30</v>
      </c>
      <c r="P5" s="14" t="s">
        <v>47</v>
      </c>
      <c r="Q5" s="14" t="s">
        <v>48</v>
      </c>
      <c r="R5" s="1" t="n">
        <v>34.202</v>
      </c>
      <c r="S5" s="12"/>
      <c r="U5" s="1" t="s">
        <v>33</v>
      </c>
      <c r="V5" s="1" t="n">
        <v>118.172</v>
      </c>
      <c r="W5" s="12"/>
      <c r="Y5" s="1" t="s">
        <v>34</v>
      </c>
    </row>
    <row r="6" customFormat="false" ht="12.8" hidden="false" customHeight="false" outlineLevel="0" collapsed="false">
      <c r="A6" s="1" t="s">
        <v>49</v>
      </c>
      <c r="B6" s="1" t="s">
        <v>50</v>
      </c>
      <c r="C6" s="1" t="s">
        <v>25</v>
      </c>
      <c r="D6" s="1" t="s">
        <v>25</v>
      </c>
      <c r="E6" s="1" t="s">
        <v>26</v>
      </c>
      <c r="F6" s="1" t="s">
        <v>51</v>
      </c>
      <c r="G6" s="1" t="s">
        <v>28</v>
      </c>
      <c r="H6" s="1" t="s">
        <v>29</v>
      </c>
      <c r="I6" s="2" t="n">
        <f aca="false">ROUND(($R6 + (($T6+$S6*60)/3600))*(IF($U6="S",-1,1)),5)</f>
        <v>39.9909</v>
      </c>
      <c r="J6" s="2" t="n">
        <f aca="false">ROUND(($V6 + (($X6+$W6*60)/3600))*(IF($Y6="W",-1,1)),5)</f>
        <v>-105.2637</v>
      </c>
      <c r="K6" s="3" t="n">
        <v>0</v>
      </c>
      <c r="L6" s="4" t="n">
        <v>-363</v>
      </c>
      <c r="M6" s="1" t="s">
        <v>29</v>
      </c>
      <c r="N6" s="1" t="s">
        <v>29</v>
      </c>
      <c r="O6" s="1" t="s">
        <v>30</v>
      </c>
      <c r="P6" s="14" t="s">
        <v>52</v>
      </c>
      <c r="Q6" s="14" t="s">
        <v>53</v>
      </c>
      <c r="R6" s="1" t="n">
        <v>39.9909</v>
      </c>
      <c r="S6" s="12"/>
      <c r="U6" s="1" t="s">
        <v>33</v>
      </c>
      <c r="V6" s="1" t="n">
        <v>105.2637</v>
      </c>
      <c r="W6" s="12"/>
      <c r="Y6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2016-04-21T15:06:51Z</dcterms:created>
  <dc:language>it-IT</dc:language>
  <dcterms:modified xsi:type="dcterms:W3CDTF">2016-04-21T15:19:54Z</dcterms:modified>
  <cp:revision>7</cp:revision>
</cp:coreProperties>
</file>