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marchisin/Desktop/Research/Code/Cascade Lakes/Peter Lake/Peter Parameterization/"/>
    </mc:Choice>
  </mc:AlternateContent>
  <xr:revisionPtr revIDLastSave="0" documentId="8_{FBB97477-634B-464B-B242-8590496266AA}" xr6:coauthVersionLast="47" xr6:coauthVersionMax="47" xr10:uidLastSave="{00000000-0000-0000-0000-000000000000}"/>
  <bookViews>
    <workbookView xWindow="760" yWindow="1120" windowWidth="28040" windowHeight="16380" xr2:uid="{1D2192C6-0D99-724F-A210-E9B8268BA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" i="1" l="1"/>
  <c r="V9" i="1"/>
  <c r="W9" i="1"/>
  <c r="X9" i="1"/>
  <c r="Y9" i="1"/>
  <c r="Z9" i="1"/>
  <c r="AA9" i="1"/>
  <c r="AB9" i="1"/>
  <c r="AC9" i="1"/>
  <c r="AD9" i="1"/>
  <c r="AE9" i="1"/>
  <c r="AF9" i="1"/>
  <c r="U10" i="1"/>
  <c r="V10" i="1"/>
  <c r="W10" i="1"/>
  <c r="X10" i="1"/>
  <c r="Y10" i="1"/>
  <c r="Z10" i="1"/>
  <c r="AA10" i="1"/>
  <c r="AB10" i="1"/>
  <c r="AC10" i="1"/>
  <c r="AD10" i="1"/>
  <c r="AE10" i="1"/>
  <c r="AF10" i="1"/>
  <c r="U11" i="1"/>
  <c r="V11" i="1"/>
  <c r="W11" i="1"/>
  <c r="X11" i="1"/>
  <c r="Y11" i="1"/>
  <c r="Z11" i="1"/>
  <c r="AA11" i="1"/>
  <c r="AB11" i="1"/>
  <c r="AC11" i="1"/>
  <c r="AD11" i="1"/>
  <c r="AE11" i="1"/>
  <c r="AF11" i="1"/>
  <c r="T11" i="1"/>
  <c r="T10" i="1"/>
  <c r="T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C12" i="1"/>
  <c r="D12" i="1"/>
  <c r="E12" i="1"/>
  <c r="F12" i="1"/>
  <c r="G12" i="1"/>
  <c r="H12" i="1"/>
  <c r="I12" i="1"/>
  <c r="J12" i="1"/>
  <c r="K12" i="1"/>
  <c r="L12" i="1"/>
  <c r="M12" i="1"/>
  <c r="N12" i="1"/>
  <c r="C13" i="1"/>
  <c r="D13" i="1"/>
  <c r="E13" i="1"/>
  <c r="F13" i="1"/>
  <c r="G13" i="1"/>
  <c r="H13" i="1"/>
  <c r="I13" i="1"/>
  <c r="J13" i="1"/>
  <c r="K13" i="1"/>
  <c r="L13" i="1"/>
  <c r="M13" i="1"/>
  <c r="N13" i="1"/>
  <c r="C14" i="1"/>
  <c r="D14" i="1"/>
  <c r="E14" i="1"/>
  <c r="F14" i="1"/>
  <c r="G14" i="1"/>
  <c r="H14" i="1"/>
  <c r="I14" i="1"/>
  <c r="J14" i="1"/>
  <c r="K14" i="1"/>
  <c r="L14" i="1"/>
  <c r="M14" i="1"/>
  <c r="N14" i="1"/>
  <c r="B14" i="1"/>
  <c r="B13" i="1"/>
  <c r="B12" i="1"/>
</calcChain>
</file>

<file path=xl/sharedStrings.xml><?xml version="1.0" encoding="utf-8"?>
<sst xmlns="http://schemas.openxmlformats.org/spreadsheetml/2006/main" count="69" uniqueCount="36">
  <si>
    <t xml:space="preserve">Param Testing </t>
  </si>
  <si>
    <t>run</t>
  </si>
  <si>
    <t>p_max</t>
  </si>
  <si>
    <t>IP</t>
  </si>
  <si>
    <t>theta_npp</t>
  </si>
  <si>
    <t>theta_r</t>
  </si>
  <si>
    <t>sed_sink</t>
  </si>
  <si>
    <t>resp_docl</t>
  </si>
  <si>
    <t>resp_docr</t>
  </si>
  <si>
    <t>resp_poc</t>
  </si>
  <si>
    <t>settling_rate</t>
  </si>
  <si>
    <t>sediment_rate</t>
  </si>
  <si>
    <t>light_poc</t>
  </si>
  <si>
    <t>light_doc</t>
  </si>
  <si>
    <t>light_water</t>
  </si>
  <si>
    <t>3 best do</t>
  </si>
  <si>
    <t>88 best wtemp</t>
  </si>
  <si>
    <t>97 best secchi</t>
  </si>
  <si>
    <t>1 best doc</t>
  </si>
  <si>
    <t>36 best overall</t>
  </si>
  <si>
    <t>max</t>
  </si>
  <si>
    <t xml:space="preserve">min </t>
  </si>
  <si>
    <t>avg</t>
  </si>
  <si>
    <t>14 seocn best</t>
  </si>
  <si>
    <t>9 3rd best</t>
  </si>
  <si>
    <t>run 2</t>
  </si>
  <si>
    <t>17 best wtemp</t>
  </si>
  <si>
    <t>42 best DO</t>
  </si>
  <si>
    <t>57 secchi</t>
  </si>
  <si>
    <t xml:space="preserve">94 do </t>
  </si>
  <si>
    <t>90 do</t>
  </si>
  <si>
    <t>Best DO</t>
  </si>
  <si>
    <t>3 best do run 1</t>
  </si>
  <si>
    <t>Max</t>
  </si>
  <si>
    <t xml:space="preserve">Min 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</si>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</sst>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A7E5-E2F2-4C47-9AA8-56521BCD0801}">
  <dimension ref="A1:AF29"/>
  <sheetViews>
    <sheetView tabSelected="1" topLeftCell="K2" workbookViewId="0">
      <selection activeCell="T9" sqref="T9:AF11"/>
    </sheetView>
  </sheetViews>
  <sheetFormatPr baseColWidth="10" defaultRowHeight="16" x14ac:dyDescent="0.2"/>
  <cols>
    <col min="1" max="1" width="21" customWidth="1"/>
  </cols>
  <sheetData>
    <row r="1" spans="1:32" x14ac:dyDescent="0.2">
      <c r="A1" t="s">
        <v>0</v>
      </c>
    </row>
    <row r="3" spans="1:32" x14ac:dyDescent="0.2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S3" t="s">
        <v>31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6</v>
      </c>
      <c r="Y3" s="2" t="s">
        <v>7</v>
      </c>
      <c r="Z3" s="2" t="s">
        <v>8</v>
      </c>
      <c r="AA3" s="2" t="s">
        <v>9</v>
      </c>
      <c r="AB3" s="2" t="s">
        <v>10</v>
      </c>
      <c r="AC3" s="2" t="s">
        <v>11</v>
      </c>
      <c r="AD3" s="2" t="s">
        <v>12</v>
      </c>
      <c r="AE3" s="2" t="s">
        <v>13</v>
      </c>
      <c r="AF3" s="2" t="s">
        <v>14</v>
      </c>
    </row>
    <row r="4" spans="1:32" x14ac:dyDescent="0.2">
      <c r="A4" s="1" t="s">
        <v>15</v>
      </c>
      <c r="B4" s="2">
        <v>3.8261760580065398</v>
      </c>
      <c r="C4" s="3">
        <v>3.0967488263907797E-5</v>
      </c>
      <c r="D4" s="2">
        <v>1.0891776565485101</v>
      </c>
      <c r="E4" s="2">
        <v>1.10048351680559</v>
      </c>
      <c r="F4" s="2">
        <v>-0.50627377716695499</v>
      </c>
      <c r="G4" s="2">
        <v>8.06596137648306E-3</v>
      </c>
      <c r="H4" s="2">
        <v>3.7952386693935799E-3</v>
      </c>
      <c r="I4" s="2">
        <v>0.215506449849142</v>
      </c>
      <c r="J4" s="2">
        <v>0.953961352418769</v>
      </c>
      <c r="K4" s="2">
        <v>0.850520503912919</v>
      </c>
      <c r="L4" s="2">
        <v>0.48865818891893997</v>
      </c>
      <c r="M4" s="2">
        <v>2.2282979754860901E-2</v>
      </c>
      <c r="N4" s="2">
        <v>0.212750640785863</v>
      </c>
      <c r="S4" s="1" t="s">
        <v>27</v>
      </c>
      <c r="T4" s="2">
        <v>3.1492748289263601</v>
      </c>
      <c r="U4" s="3">
        <v>5.1183959603669998E-5</v>
      </c>
      <c r="V4" s="2">
        <v>1.1167806085905001</v>
      </c>
      <c r="W4" s="2">
        <v>1.0889522501984501</v>
      </c>
      <c r="X4" s="2">
        <v>-0.68783836155951095</v>
      </c>
      <c r="Y4" s="2">
        <v>9.8501171067768099E-3</v>
      </c>
      <c r="Z4" s="2">
        <v>9.3307052718681598E-3</v>
      </c>
      <c r="AA4" s="2">
        <v>0.43615753094461202</v>
      </c>
      <c r="AB4" s="2">
        <v>0.82293265552635697</v>
      </c>
      <c r="AC4" s="2">
        <v>0.68598156877305805</v>
      </c>
      <c r="AD4" s="2">
        <v>0.29460651184916298</v>
      </c>
      <c r="AE4" s="2">
        <v>2.1334978223824901E-2</v>
      </c>
      <c r="AF4" s="2">
        <v>0.147825814617913</v>
      </c>
    </row>
    <row r="5" spans="1:32" x14ac:dyDescent="0.2">
      <c r="A5" s="1" t="s">
        <v>16</v>
      </c>
      <c r="B5" s="2">
        <v>3.9547432310674502</v>
      </c>
      <c r="C5" s="3">
        <v>5.5418272994429102E-5</v>
      </c>
      <c r="D5" s="2">
        <v>1.1035576291774101</v>
      </c>
      <c r="E5" s="2">
        <v>1.4652164997588699</v>
      </c>
      <c r="F5" s="2">
        <v>-5.6315683762476997E-2</v>
      </c>
      <c r="G5" s="2">
        <v>6.5886762640783199E-3</v>
      </c>
      <c r="H5" s="2">
        <v>9.3839953794914305E-4</v>
      </c>
      <c r="I5" s="2">
        <v>0.21341926665733199</v>
      </c>
      <c r="J5" s="2">
        <v>0.87904033653092595</v>
      </c>
      <c r="K5" s="2">
        <v>0.42555042336028898</v>
      </c>
      <c r="L5" s="2">
        <v>0.77239128599676299</v>
      </c>
      <c r="M5" s="2">
        <v>3.5217347951818502E-2</v>
      </c>
      <c r="N5" s="2">
        <v>0.212669477005517</v>
      </c>
      <c r="S5" s="1" t="s">
        <v>29</v>
      </c>
      <c r="T5" s="2">
        <v>3.3220562548563999</v>
      </c>
      <c r="U5" s="3">
        <v>3.9938259412713E-5</v>
      </c>
      <c r="V5" s="2">
        <v>1.1788794965777001</v>
      </c>
      <c r="W5" s="2">
        <v>1.10058091764762</v>
      </c>
      <c r="X5" s="2">
        <v>-0.621052624260926</v>
      </c>
      <c r="Y5" s="2">
        <v>8.5434697032003102E-3</v>
      </c>
      <c r="Z5" s="2">
        <v>5.80525099398872E-3</v>
      </c>
      <c r="AA5" s="2">
        <v>0.279057539121291</v>
      </c>
      <c r="AB5" s="2">
        <v>0.92234597118676698</v>
      </c>
      <c r="AC5" s="2">
        <v>0.81429061482000797</v>
      </c>
      <c r="AD5" s="2">
        <v>0.36711520373942103</v>
      </c>
      <c r="AE5" s="2">
        <v>3.2251660032761399E-2</v>
      </c>
      <c r="AF5" s="2">
        <v>0.141416618383818</v>
      </c>
    </row>
    <row r="6" spans="1:32" x14ac:dyDescent="0.2">
      <c r="A6" s="1" t="s">
        <v>17</v>
      </c>
      <c r="B6" s="2">
        <v>2.3348009189174701</v>
      </c>
      <c r="C6" s="3">
        <v>1.3269197889514801E-5</v>
      </c>
      <c r="D6" s="2">
        <v>1.1321439335447001</v>
      </c>
      <c r="E6" s="2">
        <v>1.41359102626862</v>
      </c>
      <c r="F6" s="2">
        <v>-0.67798750904859395</v>
      </c>
      <c r="G6" s="2">
        <v>8.5235623763755802E-3</v>
      </c>
      <c r="H6" s="2">
        <v>4.6619836274047399E-3</v>
      </c>
      <c r="I6" s="2">
        <v>0.120749458248555</v>
      </c>
      <c r="J6" s="2">
        <v>0.76606410699213601</v>
      </c>
      <c r="K6" s="2">
        <v>0.41909499707133202</v>
      </c>
      <c r="L6" s="2">
        <v>0.21738342292622301</v>
      </c>
      <c r="M6" s="2">
        <v>2.1182477110020099E-2</v>
      </c>
      <c r="N6" s="2">
        <v>0.164340493024974</v>
      </c>
      <c r="S6" s="1" t="s">
        <v>30</v>
      </c>
      <c r="T6" s="2">
        <v>2.51640881765403</v>
      </c>
      <c r="U6" s="3">
        <v>1.57925907706306E-5</v>
      </c>
      <c r="V6" s="2">
        <v>1.08207849640625</v>
      </c>
      <c r="W6" s="2">
        <v>1.07182188543234</v>
      </c>
      <c r="X6" s="2">
        <v>-0.64773158128967101</v>
      </c>
      <c r="Y6" s="2">
        <v>5.2114769626998301E-3</v>
      </c>
      <c r="Z6" s="2">
        <v>1.52641961861464E-3</v>
      </c>
      <c r="AA6" s="2">
        <v>0.23201317560903201</v>
      </c>
      <c r="AB6" s="2">
        <v>0.75815520742013198</v>
      </c>
      <c r="AC6" s="2">
        <v>0.34121926522760798</v>
      </c>
      <c r="AD6" s="2">
        <v>0.44426375837535698</v>
      </c>
      <c r="AE6" s="2">
        <v>3.7558728289695399E-2</v>
      </c>
      <c r="AF6" s="2">
        <v>0.13675941287864901</v>
      </c>
    </row>
    <row r="7" spans="1:32" x14ac:dyDescent="0.2">
      <c r="A7" s="1" t="s">
        <v>18</v>
      </c>
      <c r="B7" s="2">
        <v>1</v>
      </c>
      <c r="C7" s="3">
        <v>3.0000000000000001E-5</v>
      </c>
      <c r="D7" s="2">
        <v>1.08</v>
      </c>
      <c r="E7" s="2">
        <v>1.08</v>
      </c>
      <c r="F7" s="2">
        <v>0.01</v>
      </c>
      <c r="G7" s="2">
        <v>0.01</v>
      </c>
      <c r="H7" s="2">
        <v>0.01</v>
      </c>
      <c r="I7" s="2">
        <v>0.06</v>
      </c>
      <c r="J7" s="2">
        <v>0.2</v>
      </c>
      <c r="K7" s="2">
        <v>0.1</v>
      </c>
      <c r="L7" s="2">
        <v>0.7</v>
      </c>
      <c r="M7" s="2"/>
      <c r="N7" s="2"/>
      <c r="S7" s="1" t="s">
        <v>32</v>
      </c>
      <c r="T7" s="2">
        <v>3.8261760580065398</v>
      </c>
      <c r="U7" s="3">
        <v>3.0967488263907797E-5</v>
      </c>
      <c r="V7" s="2">
        <v>1.0891776565485101</v>
      </c>
      <c r="W7" s="2">
        <v>1.10048351680559</v>
      </c>
      <c r="X7" s="2">
        <v>-0.50627377716695499</v>
      </c>
      <c r="Y7" s="2">
        <v>8.06596137648306E-3</v>
      </c>
      <c r="Z7" s="2">
        <v>3.7952386693935799E-3</v>
      </c>
      <c r="AA7" s="2">
        <v>0.215506449849142</v>
      </c>
      <c r="AB7" s="2">
        <v>0.953961352418769</v>
      </c>
      <c r="AC7" s="2">
        <v>0.850520503912919</v>
      </c>
      <c r="AD7" s="2">
        <v>0.48865818891893997</v>
      </c>
      <c r="AE7" s="2">
        <v>2.2282979754860901E-2</v>
      </c>
      <c r="AF7" s="2">
        <v>0.212750640785863</v>
      </c>
    </row>
    <row r="8" spans="1:32" x14ac:dyDescent="0.2">
      <c r="A8" s="1" t="s">
        <v>19</v>
      </c>
      <c r="B8" s="2">
        <v>2.5515166277995802</v>
      </c>
      <c r="C8" s="3">
        <v>1.15251366282657E-5</v>
      </c>
      <c r="D8" s="2">
        <v>1.0732254030378501</v>
      </c>
      <c r="E8" s="2">
        <v>1.07153183183281</v>
      </c>
      <c r="F8" s="2">
        <v>-0.44399098976961399</v>
      </c>
      <c r="G8" s="2">
        <v>2.6098115771561198E-3</v>
      </c>
      <c r="H8" s="2">
        <v>3.8045255285582098E-3</v>
      </c>
      <c r="I8" s="2">
        <v>0.163753751102413</v>
      </c>
      <c r="J8" s="2">
        <v>0.47644685056102298</v>
      </c>
      <c r="K8" s="2">
        <v>0.539684462920897</v>
      </c>
      <c r="L8" s="2">
        <v>0.25092513829983198</v>
      </c>
      <c r="M8" s="2">
        <v>2.16271320419817E-2</v>
      </c>
      <c r="N8" s="2">
        <v>0.122805609434537</v>
      </c>
    </row>
    <row r="9" spans="1:32" x14ac:dyDescent="0.2">
      <c r="A9" s="1" t="s">
        <v>23</v>
      </c>
      <c r="B9" s="2">
        <v>4.2124688569006103</v>
      </c>
      <c r="C9" s="3">
        <v>3.7807049596993002E-5</v>
      </c>
      <c r="D9" s="2">
        <v>1.1946508461145799</v>
      </c>
      <c r="E9" s="2">
        <v>1.13489747829402</v>
      </c>
      <c r="F9" s="2">
        <v>-0.68788793336825105</v>
      </c>
      <c r="G9" s="2">
        <v>3.6715349393761998E-3</v>
      </c>
      <c r="H9" s="2">
        <v>3.0630226841534898E-3</v>
      </c>
      <c r="I9" s="2">
        <v>0.47226186768684397</v>
      </c>
      <c r="J9" s="2">
        <v>0.98390353554616505</v>
      </c>
      <c r="K9" s="2">
        <v>0.56779134203639003</v>
      </c>
      <c r="L9" s="2">
        <v>0.32668076067684498</v>
      </c>
      <c r="M9" s="2">
        <v>2.83501803396423E-2</v>
      </c>
      <c r="N9" s="2">
        <v>0.13111018453154299</v>
      </c>
      <c r="S9" s="1" t="s">
        <v>33</v>
      </c>
      <c r="T9">
        <f>MAX(T4:T8)</f>
        <v>3.8261760580065398</v>
      </c>
      <c r="U9">
        <f t="shared" ref="U9:AF9" si="0">MAX(U4:U8)</f>
        <v>5.1183959603669998E-5</v>
      </c>
      <c r="V9">
        <f t="shared" si="0"/>
        <v>1.1788794965777001</v>
      </c>
      <c r="W9">
        <f t="shared" si="0"/>
        <v>1.10058091764762</v>
      </c>
      <c r="X9">
        <f t="shared" si="0"/>
        <v>-0.50627377716695499</v>
      </c>
      <c r="Y9">
        <f t="shared" si="0"/>
        <v>9.8501171067768099E-3</v>
      </c>
      <c r="Z9">
        <f t="shared" si="0"/>
        <v>9.3307052718681598E-3</v>
      </c>
      <c r="AA9">
        <f t="shared" si="0"/>
        <v>0.43615753094461202</v>
      </c>
      <c r="AB9">
        <f t="shared" si="0"/>
        <v>0.953961352418769</v>
      </c>
      <c r="AC9">
        <f t="shared" si="0"/>
        <v>0.850520503912919</v>
      </c>
      <c r="AD9">
        <f t="shared" si="0"/>
        <v>0.48865818891893997</v>
      </c>
      <c r="AE9">
        <f t="shared" si="0"/>
        <v>3.7558728289695399E-2</v>
      </c>
      <c r="AF9">
        <f t="shared" si="0"/>
        <v>0.212750640785863</v>
      </c>
    </row>
    <row r="10" spans="1:32" x14ac:dyDescent="0.2">
      <c r="A10" s="1" t="s">
        <v>24</v>
      </c>
      <c r="B10" s="2">
        <v>2.86528356970876</v>
      </c>
      <c r="C10" s="3">
        <v>1.22579593888536E-5</v>
      </c>
      <c r="D10" s="2">
        <v>1.0937273863044099</v>
      </c>
      <c r="E10" s="2">
        <v>1.1067968573362299</v>
      </c>
      <c r="F10" s="2">
        <v>-0.52133152384312098</v>
      </c>
      <c r="G10" s="2">
        <v>4.8323741078126602E-3</v>
      </c>
      <c r="H10" s="2">
        <v>1.7556387436197601E-3</v>
      </c>
      <c r="I10" s="2">
        <v>0.41264555352440602</v>
      </c>
      <c r="J10" s="2">
        <v>0.882883945067925</v>
      </c>
      <c r="K10" s="2">
        <v>0.28766046905911702</v>
      </c>
      <c r="L10" s="2">
        <v>0.241296364266949</v>
      </c>
      <c r="M10" s="2">
        <v>1.9121313604201801E-2</v>
      </c>
      <c r="N10" s="2">
        <v>0.15128520961401601</v>
      </c>
      <c r="S10" s="1" t="s">
        <v>34</v>
      </c>
      <c r="T10">
        <f>MIN(T4:T7)</f>
        <v>2.51640881765403</v>
      </c>
      <c r="U10">
        <f t="shared" ref="U10:AF10" si="1">MIN(U4:U7)</f>
        <v>1.57925907706306E-5</v>
      </c>
      <c r="V10">
        <f t="shared" si="1"/>
        <v>1.08207849640625</v>
      </c>
      <c r="W10">
        <f t="shared" si="1"/>
        <v>1.07182188543234</v>
      </c>
      <c r="X10">
        <f t="shared" si="1"/>
        <v>-0.68783836155951095</v>
      </c>
      <c r="Y10">
        <f t="shared" si="1"/>
        <v>5.2114769626998301E-3</v>
      </c>
      <c r="Z10">
        <f t="shared" si="1"/>
        <v>1.52641961861464E-3</v>
      </c>
      <c r="AA10">
        <f t="shared" si="1"/>
        <v>0.215506449849142</v>
      </c>
      <c r="AB10">
        <f t="shared" si="1"/>
        <v>0.75815520742013198</v>
      </c>
      <c r="AC10">
        <f t="shared" si="1"/>
        <v>0.34121926522760798</v>
      </c>
      <c r="AD10">
        <f t="shared" si="1"/>
        <v>0.29460651184916298</v>
      </c>
      <c r="AE10">
        <f t="shared" si="1"/>
        <v>2.1334978223824901E-2</v>
      </c>
      <c r="AF10">
        <f t="shared" si="1"/>
        <v>0.13675941287864901</v>
      </c>
    </row>
    <row r="11" spans="1:32" x14ac:dyDescent="0.2">
      <c r="S11" s="1" t="s">
        <v>35</v>
      </c>
      <c r="T11">
        <f>AVERAGE(T4:T7)</f>
        <v>3.2034789898608325</v>
      </c>
      <c r="U11">
        <f t="shared" ref="U11:AF11" si="2">AVERAGE(U4:U7)</f>
        <v>3.4470574512730351E-5</v>
      </c>
      <c r="V11">
        <f t="shared" si="2"/>
        <v>1.1167290645307402</v>
      </c>
      <c r="W11">
        <f t="shared" si="2"/>
        <v>1.090459642521</v>
      </c>
      <c r="X11">
        <f t="shared" si="2"/>
        <v>-0.61572408606926576</v>
      </c>
      <c r="Y11">
        <f t="shared" si="2"/>
        <v>7.9177562872900023E-3</v>
      </c>
      <c r="Z11">
        <f t="shared" si="2"/>
        <v>5.1144036384662746E-3</v>
      </c>
      <c r="AA11">
        <f t="shared" si="2"/>
        <v>0.29068367388101923</v>
      </c>
      <c r="AB11">
        <f t="shared" si="2"/>
        <v>0.86434879663800623</v>
      </c>
      <c r="AC11">
        <f t="shared" si="2"/>
        <v>0.67300298818339821</v>
      </c>
      <c r="AD11">
        <f t="shared" si="2"/>
        <v>0.39866091572072027</v>
      </c>
      <c r="AE11">
        <f t="shared" si="2"/>
        <v>2.8357086575285649E-2</v>
      </c>
      <c r="AF11">
        <f t="shared" si="2"/>
        <v>0.15968812166656077</v>
      </c>
    </row>
    <row r="12" spans="1:32" x14ac:dyDescent="0.2">
      <c r="A12" t="s">
        <v>20</v>
      </c>
      <c r="B12">
        <f>MAX(B4:B10)</f>
        <v>4.2124688569006103</v>
      </c>
      <c r="C12">
        <f t="shared" ref="C12:N12" si="3">MAX(C4:C10)</f>
        <v>5.5418272994429102E-5</v>
      </c>
      <c r="D12">
        <f t="shared" si="3"/>
        <v>1.1946508461145799</v>
      </c>
      <c r="E12">
        <f t="shared" si="3"/>
        <v>1.4652164997588699</v>
      </c>
      <c r="F12">
        <f t="shared" si="3"/>
        <v>0.01</v>
      </c>
      <c r="G12">
        <f t="shared" si="3"/>
        <v>0.01</v>
      </c>
      <c r="H12">
        <f t="shared" si="3"/>
        <v>0.01</v>
      </c>
      <c r="I12">
        <f t="shared" si="3"/>
        <v>0.47226186768684397</v>
      </c>
      <c r="J12">
        <f t="shared" si="3"/>
        <v>0.98390353554616505</v>
      </c>
      <c r="K12">
        <f t="shared" si="3"/>
        <v>0.850520503912919</v>
      </c>
      <c r="L12">
        <f t="shared" si="3"/>
        <v>0.77239128599676299</v>
      </c>
      <c r="M12">
        <f t="shared" si="3"/>
        <v>3.5217347951818502E-2</v>
      </c>
      <c r="N12">
        <f t="shared" si="3"/>
        <v>0.212750640785863</v>
      </c>
    </row>
    <row r="13" spans="1:32" x14ac:dyDescent="0.2">
      <c r="A13" t="s">
        <v>21</v>
      </c>
      <c r="B13">
        <f>MIN(B4:B10)</f>
        <v>1</v>
      </c>
      <c r="C13">
        <f t="shared" ref="C13:N13" si="4">MIN(C4:C10)</f>
        <v>1.15251366282657E-5</v>
      </c>
      <c r="D13">
        <f t="shared" si="4"/>
        <v>1.0732254030378501</v>
      </c>
      <c r="E13">
        <f t="shared" si="4"/>
        <v>1.07153183183281</v>
      </c>
      <c r="F13">
        <f t="shared" si="4"/>
        <v>-0.68788793336825105</v>
      </c>
      <c r="G13">
        <f t="shared" si="4"/>
        <v>2.6098115771561198E-3</v>
      </c>
      <c r="H13">
        <f t="shared" si="4"/>
        <v>9.3839953794914305E-4</v>
      </c>
      <c r="I13">
        <f t="shared" si="4"/>
        <v>0.06</v>
      </c>
      <c r="J13">
        <f t="shared" si="4"/>
        <v>0.2</v>
      </c>
      <c r="K13">
        <f t="shared" si="4"/>
        <v>0.1</v>
      </c>
      <c r="L13">
        <f t="shared" si="4"/>
        <v>0.21738342292622301</v>
      </c>
      <c r="M13">
        <f t="shared" si="4"/>
        <v>1.9121313604201801E-2</v>
      </c>
      <c r="N13">
        <f t="shared" si="4"/>
        <v>0.122805609434537</v>
      </c>
    </row>
    <row r="14" spans="1:32" x14ac:dyDescent="0.2">
      <c r="A14" t="s">
        <v>22</v>
      </c>
      <c r="B14">
        <f>AVERAGE(B4:B10)</f>
        <v>2.96356989462863</v>
      </c>
      <c r="C14">
        <f t="shared" ref="C14:N14" si="5">AVERAGE(C4:C10)</f>
        <v>2.7320729251709142E-5</v>
      </c>
      <c r="D14">
        <f t="shared" si="5"/>
        <v>1.1094975506753515</v>
      </c>
      <c r="E14">
        <f t="shared" si="5"/>
        <v>1.1960738871851628</v>
      </c>
      <c r="F14">
        <f t="shared" si="5"/>
        <v>-0.41196963099414452</v>
      </c>
      <c r="G14">
        <f t="shared" si="5"/>
        <v>6.327417234468849E-3</v>
      </c>
      <c r="H14">
        <f t="shared" si="5"/>
        <v>4.0026869701541316E-3</v>
      </c>
      <c r="I14">
        <f t="shared" si="5"/>
        <v>0.23690519243838457</v>
      </c>
      <c r="J14">
        <f t="shared" si="5"/>
        <v>0.73461430387384918</v>
      </c>
      <c r="K14">
        <f t="shared" si="5"/>
        <v>0.45575745690870628</v>
      </c>
      <c r="L14">
        <f t="shared" si="5"/>
        <v>0.42819073729793605</v>
      </c>
      <c r="M14">
        <f t="shared" si="5"/>
        <v>2.4630238467087548E-2</v>
      </c>
      <c r="N14">
        <f t="shared" si="5"/>
        <v>0.16582693573274168</v>
      </c>
    </row>
    <row r="17" spans="1:14" x14ac:dyDescent="0.2">
      <c r="A17" t="s">
        <v>25</v>
      </c>
    </row>
    <row r="18" spans="1:14" x14ac:dyDescent="0.2">
      <c r="A18" s="1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</row>
    <row r="19" spans="1:14" x14ac:dyDescent="0.2">
      <c r="A19" s="1" t="s">
        <v>26</v>
      </c>
      <c r="B19" s="2">
        <v>2.7063532917324098</v>
      </c>
      <c r="C19" s="3">
        <v>4.6782948424325499E-5</v>
      </c>
      <c r="D19" s="2">
        <v>1.1097286168129901</v>
      </c>
      <c r="E19" s="2">
        <v>1.31335622481607</v>
      </c>
      <c r="F19" s="2">
        <v>-0.170960573536342</v>
      </c>
      <c r="G19" s="2">
        <v>8.7221977417516108E-3</v>
      </c>
      <c r="H19" s="2">
        <v>8.3913992764937505E-3</v>
      </c>
      <c r="I19" s="2">
        <v>0.38868433023307603</v>
      </c>
      <c r="J19" s="2">
        <v>0.35446524468239499</v>
      </c>
      <c r="K19" s="2">
        <v>0.80169825882138601</v>
      </c>
      <c r="L19" s="2">
        <v>0.77340635195560603</v>
      </c>
      <c r="M19" s="2">
        <v>2.30173862122343E-2</v>
      </c>
      <c r="N19" s="2">
        <v>0.150599575314454</v>
      </c>
    </row>
    <row r="20" spans="1:14" x14ac:dyDescent="0.2">
      <c r="A20" s="1" t="s">
        <v>27</v>
      </c>
      <c r="B20" s="2">
        <v>3.1492748289263601</v>
      </c>
      <c r="C20" s="3">
        <v>5.1183959603669998E-5</v>
      </c>
      <c r="D20" s="2">
        <v>1.1167806085905001</v>
      </c>
      <c r="E20" s="2">
        <v>1.0889522501984501</v>
      </c>
      <c r="F20" s="2">
        <v>-0.68783836155951095</v>
      </c>
      <c r="G20" s="2">
        <v>9.8501171067768099E-3</v>
      </c>
      <c r="H20" s="2">
        <v>9.3307052718681598E-3</v>
      </c>
      <c r="I20" s="2">
        <v>0.43615753094461202</v>
      </c>
      <c r="J20" s="2">
        <v>0.82293265552635697</v>
      </c>
      <c r="K20" s="2">
        <v>0.68598156877305805</v>
      </c>
      <c r="L20" s="2">
        <v>0.29460651184916298</v>
      </c>
      <c r="M20" s="2">
        <v>2.1334978223824901E-2</v>
      </c>
      <c r="N20" s="2">
        <v>0.147825814617913</v>
      </c>
    </row>
    <row r="21" spans="1:14" x14ac:dyDescent="0.2">
      <c r="A21" s="1" t="s">
        <v>28</v>
      </c>
      <c r="B21" s="2">
        <v>1.6742421912408201</v>
      </c>
      <c r="C21" s="3">
        <v>2.06373295261013E-5</v>
      </c>
      <c r="D21" s="2">
        <v>1.1888423019504699</v>
      </c>
      <c r="E21" s="2">
        <v>1.2201837946380001</v>
      </c>
      <c r="F21" s="2">
        <v>-0.46254135434999499</v>
      </c>
      <c r="G21" s="2">
        <v>2.76055529177791E-3</v>
      </c>
      <c r="H21" s="2">
        <v>8.1618929496085294E-3</v>
      </c>
      <c r="I21" s="2">
        <v>0.37327563421398102</v>
      </c>
      <c r="J21" s="2">
        <v>0.68808662185274905</v>
      </c>
      <c r="K21" s="2">
        <v>0.62866774958426297</v>
      </c>
      <c r="L21" s="2">
        <v>0.25799237926395602</v>
      </c>
      <c r="M21" s="2">
        <v>1.9511605770767899E-2</v>
      </c>
      <c r="N21" s="2">
        <v>0.182166864064539</v>
      </c>
    </row>
    <row r="22" spans="1:14" x14ac:dyDescent="0.2">
      <c r="A22" s="1">
        <v>37</v>
      </c>
      <c r="B22" s="2">
        <v>2.1640676477897101</v>
      </c>
      <c r="C22" s="3">
        <v>2.4346948543603499E-5</v>
      </c>
      <c r="D22" s="2">
        <v>1.15810850499049</v>
      </c>
      <c r="E22" s="2">
        <v>1.11425573832785</v>
      </c>
      <c r="F22" s="2">
        <v>-0.33999676627886599</v>
      </c>
      <c r="G22" s="2">
        <v>3.66862276565132E-3</v>
      </c>
      <c r="H22" s="2">
        <v>4.27443589173763E-3</v>
      </c>
      <c r="I22" s="2">
        <v>0.432690872391293</v>
      </c>
      <c r="J22" s="2">
        <v>0.75339762103171204</v>
      </c>
      <c r="K22" s="2">
        <v>0.44017442414299701</v>
      </c>
      <c r="L22" s="2">
        <v>0.227070129761033</v>
      </c>
      <c r="M22" s="2">
        <v>3.2497001565806601E-2</v>
      </c>
      <c r="N22" s="2">
        <v>0.16473125263961999</v>
      </c>
    </row>
    <row r="23" spans="1:14" x14ac:dyDescent="0.2">
      <c r="A23" s="1" t="s">
        <v>29</v>
      </c>
      <c r="B23" s="2">
        <v>3.3220562548563999</v>
      </c>
      <c r="C23" s="3">
        <v>3.9938259412713E-5</v>
      </c>
      <c r="D23" s="2">
        <v>1.1788794965777001</v>
      </c>
      <c r="E23" s="2">
        <v>1.10058091764762</v>
      </c>
      <c r="F23" s="2">
        <v>-0.621052624260926</v>
      </c>
      <c r="G23" s="2">
        <v>8.5434697032003102E-3</v>
      </c>
      <c r="H23" s="2">
        <v>5.80525099398872E-3</v>
      </c>
      <c r="I23" s="2">
        <v>0.279057539121291</v>
      </c>
      <c r="J23" s="2">
        <v>0.92234597118676698</v>
      </c>
      <c r="K23" s="2">
        <v>0.81429061482000797</v>
      </c>
      <c r="L23" s="2">
        <v>0.36711520373942103</v>
      </c>
      <c r="M23" s="2">
        <v>3.2251660032761399E-2</v>
      </c>
      <c r="N23" s="2">
        <v>0.141416618383818</v>
      </c>
    </row>
    <row r="24" spans="1:14" x14ac:dyDescent="0.2">
      <c r="A24" s="1" t="s">
        <v>30</v>
      </c>
      <c r="B24" s="2">
        <v>2.51640881765403</v>
      </c>
      <c r="C24" s="3">
        <v>1.57925907706306E-5</v>
      </c>
      <c r="D24" s="2">
        <v>1.08207849640625</v>
      </c>
      <c r="E24" s="2">
        <v>1.07182188543234</v>
      </c>
      <c r="F24" s="2">
        <v>-0.64773158128967101</v>
      </c>
      <c r="G24" s="2">
        <v>5.2114769626998301E-3</v>
      </c>
      <c r="H24" s="2">
        <v>1.52641961861464E-3</v>
      </c>
      <c r="I24" s="2">
        <v>0.23201317560903201</v>
      </c>
      <c r="J24" s="2">
        <v>0.75815520742013198</v>
      </c>
      <c r="K24" s="2">
        <v>0.34121926522760798</v>
      </c>
      <c r="L24" s="2">
        <v>0.44426375837535698</v>
      </c>
      <c r="M24" s="2">
        <v>3.7558728289695399E-2</v>
      </c>
      <c r="N24" s="2">
        <v>0.13675941287864901</v>
      </c>
    </row>
    <row r="25" spans="1:14" x14ac:dyDescent="0.2">
      <c r="A25" s="1"/>
      <c r="B25" s="2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7" spans="1:14" x14ac:dyDescent="0.2">
      <c r="A27" t="s">
        <v>20</v>
      </c>
      <c r="B27">
        <f>MAX(B19:B25)</f>
        <v>3.3220562548563999</v>
      </c>
      <c r="C27">
        <f t="shared" ref="C27:N27" si="6">MAX(C19:C25)</f>
        <v>5.1183959603669998E-5</v>
      </c>
      <c r="D27">
        <f t="shared" si="6"/>
        <v>1.1888423019504699</v>
      </c>
      <c r="E27">
        <f t="shared" si="6"/>
        <v>1.31335622481607</v>
      </c>
      <c r="F27">
        <f t="shared" si="6"/>
        <v>-0.170960573536342</v>
      </c>
      <c r="G27">
        <f t="shared" si="6"/>
        <v>9.8501171067768099E-3</v>
      </c>
      <c r="H27">
        <f t="shared" si="6"/>
        <v>9.3307052718681598E-3</v>
      </c>
      <c r="I27">
        <f t="shared" si="6"/>
        <v>0.43615753094461202</v>
      </c>
      <c r="J27">
        <f t="shared" si="6"/>
        <v>0.92234597118676698</v>
      </c>
      <c r="K27">
        <f t="shared" si="6"/>
        <v>0.81429061482000797</v>
      </c>
      <c r="L27">
        <f t="shared" si="6"/>
        <v>0.77340635195560603</v>
      </c>
      <c r="M27">
        <f t="shared" si="6"/>
        <v>3.7558728289695399E-2</v>
      </c>
      <c r="N27">
        <f t="shared" si="6"/>
        <v>0.182166864064539</v>
      </c>
    </row>
    <row r="28" spans="1:14" x14ac:dyDescent="0.2">
      <c r="A28" t="s">
        <v>21</v>
      </c>
      <c r="B28">
        <f>MIN(B19:B25)</f>
        <v>1.6742421912408201</v>
      </c>
      <c r="C28">
        <f t="shared" ref="C28:N28" si="7">MIN(C19:C25)</f>
        <v>1.57925907706306E-5</v>
      </c>
      <c r="D28">
        <f t="shared" si="7"/>
        <v>1.08207849640625</v>
      </c>
      <c r="E28">
        <f t="shared" si="7"/>
        <v>1.07182188543234</v>
      </c>
      <c r="F28">
        <f t="shared" si="7"/>
        <v>-0.68783836155951095</v>
      </c>
      <c r="G28">
        <f t="shared" si="7"/>
        <v>2.76055529177791E-3</v>
      </c>
      <c r="H28">
        <f t="shared" si="7"/>
        <v>1.52641961861464E-3</v>
      </c>
      <c r="I28">
        <f t="shared" si="7"/>
        <v>0.23201317560903201</v>
      </c>
      <c r="J28">
        <f t="shared" si="7"/>
        <v>0.35446524468239499</v>
      </c>
      <c r="K28">
        <f t="shared" si="7"/>
        <v>0.34121926522760798</v>
      </c>
      <c r="L28">
        <f t="shared" si="7"/>
        <v>0.227070129761033</v>
      </c>
      <c r="M28">
        <f t="shared" si="7"/>
        <v>1.9511605770767899E-2</v>
      </c>
      <c r="N28">
        <f t="shared" si="7"/>
        <v>0.13675941287864901</v>
      </c>
    </row>
    <row r="29" spans="1:14" x14ac:dyDescent="0.2">
      <c r="A29" t="s">
        <v>22</v>
      </c>
      <c r="B29">
        <f>AVERAGE(B19:B25)</f>
        <v>2.5887338386999548</v>
      </c>
      <c r="C29">
        <f t="shared" ref="C29:N29" si="8">AVERAGE(C19:C25)</f>
        <v>3.3113672713507308E-5</v>
      </c>
      <c r="D29">
        <f t="shared" si="8"/>
        <v>1.1390696708880668</v>
      </c>
      <c r="E29">
        <f t="shared" si="8"/>
        <v>1.1515251351767217</v>
      </c>
      <c r="F29">
        <f t="shared" si="8"/>
        <v>-0.48835354354588506</v>
      </c>
      <c r="G29">
        <f t="shared" si="8"/>
        <v>6.4594065953096315E-3</v>
      </c>
      <c r="H29">
        <f t="shared" si="8"/>
        <v>6.2483506670519056E-3</v>
      </c>
      <c r="I29">
        <f t="shared" si="8"/>
        <v>0.35697984708554747</v>
      </c>
      <c r="J29">
        <f t="shared" si="8"/>
        <v>0.7165638869500186</v>
      </c>
      <c r="K29">
        <f t="shared" si="8"/>
        <v>0.61867198022822001</v>
      </c>
      <c r="L29">
        <f t="shared" si="8"/>
        <v>0.39407572249075601</v>
      </c>
      <c r="M29">
        <f t="shared" si="8"/>
        <v>2.7695226682515079E-2</v>
      </c>
      <c r="N29">
        <f t="shared" si="8"/>
        <v>0.15391658964983215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Marchisin</dc:creator>
  <cp:lastModifiedBy>Emma Marchisin</cp:lastModifiedBy>
  <dcterms:created xsi:type="dcterms:W3CDTF">2025-05-12T15:45:24Z</dcterms:created>
  <dcterms:modified xsi:type="dcterms:W3CDTF">2025-05-13T20:27:18Z</dcterms:modified>
</cp:coreProperties>
</file>