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arieswenson/Desktop/Classwork/Crowdfunding analysis/"/>
    </mc:Choice>
  </mc:AlternateContent>
  <xr:revisionPtr revIDLastSave="0" documentId="13_ncr:1_{2405C3A5-CD9D-2845-A053-C7FFA6935F1C}" xr6:coauthVersionLast="47" xr6:coauthVersionMax="47" xr10:uidLastSave="{00000000-0000-0000-0000-000000000000}"/>
  <bookViews>
    <workbookView xWindow="0" yWindow="500" windowWidth="28740" windowHeight="16120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7" r:id="rId5"/>
    <sheet name="Successful US kickstarters" sheetId="9" r:id="rId6"/>
    <sheet name="Failed US kickstarters" sheetId="10" r:id="rId7"/>
    <sheet name="Descriptive statistics" sheetId="11" r:id="rId8"/>
  </sheets>
  <definedNames>
    <definedName name="_xlnm._FilterDatabase" localSheetId="0" hidden="1">kickstarter!$A$1:$T$4115</definedName>
  </definedNames>
  <calcPr calcId="191029"/>
  <pivotCaches>
    <pivotCache cacheId="15" r:id="rId9"/>
    <pivotCache cacheId="2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11" i="11"/>
  <c r="C7" i="11"/>
  <c r="C6" i="11"/>
  <c r="C5" i="11"/>
  <c r="C4" i="11"/>
  <c r="B14" i="11"/>
  <c r="B13" i="11"/>
  <c r="B12" i="11"/>
  <c r="B11" i="11"/>
  <c r="B7" i="11"/>
  <c r="B6" i="11"/>
  <c r="B9" i="11"/>
  <c r="B5" i="11"/>
  <c r="B4" i="11"/>
  <c r="C17" i="11"/>
  <c r="C16" i="11"/>
  <c r="B17" i="11"/>
  <c r="B16" i="11"/>
  <c r="C9" i="11"/>
  <c r="C10" i="11"/>
  <c r="B10" i="11"/>
  <c r="C3" i="11"/>
  <c r="C2" i="11"/>
  <c r="B3" i="11"/>
  <c r="B2" i="1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9" i="1"/>
  <c r="O1517" i="1"/>
  <c r="O2066" i="1"/>
  <c r="O1943" i="1"/>
  <c r="O1981" i="1"/>
  <c r="O1975" i="1"/>
  <c r="O2078" i="1"/>
  <c r="O2015" i="1"/>
  <c r="O328" i="1"/>
  <c r="O373" i="1"/>
  <c r="O2715" i="1"/>
  <c r="O300" i="1"/>
  <c r="O2041" i="1"/>
  <c r="O2072" i="1"/>
  <c r="O2985" i="1"/>
  <c r="O271" i="1"/>
  <c r="O334" i="1"/>
  <c r="O1947" i="1"/>
  <c r="O1950" i="1"/>
  <c r="O1968" i="1"/>
  <c r="O2024" i="1"/>
  <c r="O2025" i="1"/>
  <c r="O2029" i="1"/>
  <c r="O2064" i="1"/>
  <c r="O2075" i="1"/>
  <c r="O2607" i="1"/>
  <c r="O2728" i="1"/>
  <c r="O3036" i="1"/>
  <c r="O3559" i="1"/>
  <c r="O3840" i="1"/>
  <c r="O2049" i="1"/>
  <c r="O1966" i="1"/>
  <c r="O250" i="1"/>
  <c r="O2050" i="1"/>
  <c r="O2027" i="1"/>
  <c r="O2037" i="1"/>
  <c r="O2036" i="1"/>
  <c r="O261" i="1"/>
  <c r="O282" i="1"/>
  <c r="O294" i="1"/>
  <c r="O330" i="1"/>
  <c r="O655" i="1"/>
  <c r="O2074" i="1"/>
  <c r="O1027" i="1"/>
  <c r="O1962" i="1"/>
  <c r="O391" i="1"/>
  <c r="O279" i="1"/>
  <c r="O2020" i="1"/>
  <c r="O2622" i="1"/>
  <c r="O1958" i="1"/>
  <c r="O2712" i="1"/>
  <c r="O355" i="1"/>
  <c r="O344" i="1"/>
  <c r="O2003" i="1"/>
  <c r="O1503" i="1"/>
  <c r="O290" i="1"/>
  <c r="O297" i="1"/>
  <c r="O327" i="1"/>
  <c r="O360" i="1"/>
  <c r="O395" i="1"/>
  <c r="O403" i="1"/>
  <c r="O1480" i="1"/>
  <c r="O1482" i="1"/>
  <c r="O1750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310" i="1"/>
  <c r="O2711" i="1"/>
  <c r="O2735" i="1"/>
  <c r="O3000" i="1"/>
  <c r="O1952" i="1"/>
  <c r="O2118" i="1"/>
  <c r="O737" i="1"/>
  <c r="O284" i="1"/>
  <c r="O1535" i="1"/>
  <c r="O2927" i="1"/>
  <c r="O1471" i="1"/>
  <c r="O6" i="1"/>
  <c r="O1524" i="1"/>
  <c r="O1366" i="1"/>
  <c r="O1957" i="1"/>
  <c r="O286" i="1"/>
  <c r="O333" i="1"/>
  <c r="O335" i="1"/>
  <c r="O349" i="1"/>
  <c r="O643" i="1"/>
  <c r="O1469" i="1"/>
  <c r="O1946" i="1"/>
  <c r="O2021" i="1"/>
  <c r="O2067" i="1"/>
  <c r="O2200" i="1"/>
  <c r="O2342" i="1"/>
  <c r="O2727" i="1"/>
  <c r="O3006" i="1"/>
  <c r="O3029" i="1"/>
  <c r="O3650" i="1"/>
  <c r="O3693" i="1"/>
  <c r="O368" i="1"/>
  <c r="O389" i="1"/>
  <c r="O1523" i="1"/>
  <c r="O243" i="1"/>
  <c r="O26" i="1"/>
  <c r="O259" i="1"/>
  <c r="O323" i="1"/>
  <c r="O332" i="1"/>
  <c r="O342" i="1"/>
  <c r="O357" i="1"/>
  <c r="O363" i="1"/>
  <c r="O406" i="1"/>
  <c r="O650" i="1"/>
  <c r="O1532" i="1"/>
  <c r="O1954" i="1"/>
  <c r="O2056" i="1"/>
  <c r="O2329" i="1"/>
  <c r="O2332" i="1"/>
  <c r="O2456" i="1"/>
  <c r="O2611" i="1"/>
  <c r="O2708" i="1"/>
  <c r="O2998" i="1"/>
  <c r="O3168" i="1"/>
  <c r="O3217" i="1"/>
  <c r="O3239" i="1"/>
  <c r="O3549" i="1"/>
  <c r="O353" i="1"/>
  <c r="O346" i="1"/>
  <c r="O2032" i="1"/>
  <c r="O1371" i="1"/>
  <c r="O1473" i="1"/>
  <c r="O3284" i="1"/>
  <c r="O14" i="1"/>
  <c r="O20" i="1"/>
  <c r="O252" i="1"/>
  <c r="O260" i="1"/>
  <c r="O273" i="1"/>
  <c r="O319" i="1"/>
  <c r="O345" i="1"/>
  <c r="O413" i="1"/>
  <c r="O1252" i="1"/>
  <c r="O1258" i="1"/>
  <c r="O1467" i="1"/>
  <c r="O1479" i="1"/>
  <c r="O1959" i="1"/>
  <c r="O2007" i="1"/>
  <c r="O2012" i="1"/>
  <c r="O2016" i="1"/>
  <c r="O2038" i="1"/>
  <c r="O2061" i="1"/>
  <c r="O2199" i="1"/>
  <c r="O2300" i="1"/>
  <c r="O2461" i="1"/>
  <c r="O2733" i="1"/>
  <c r="O2739" i="1"/>
  <c r="O3031" i="1"/>
  <c r="O3226" i="1"/>
  <c r="O3427" i="1"/>
  <c r="O660" i="1"/>
  <c r="O34" i="1"/>
  <c r="O2270" i="1"/>
  <c r="O856" i="1"/>
  <c r="O280" i="1"/>
  <c r="O2732" i="1"/>
  <c r="O1219" i="1"/>
  <c r="O295" i="1"/>
  <c r="O41" i="1"/>
  <c r="O245" i="1"/>
  <c r="O265" i="1"/>
  <c r="O298" i="1"/>
  <c r="O302" i="1"/>
  <c r="O317" i="1"/>
  <c r="O324" i="1"/>
  <c r="O338" i="1"/>
  <c r="O352" i="1"/>
  <c r="O372" i="1"/>
  <c r="O383" i="1"/>
  <c r="O387" i="1"/>
  <c r="O645" i="1"/>
  <c r="O646" i="1"/>
  <c r="O653" i="1"/>
  <c r="O724" i="1"/>
  <c r="O1204" i="1"/>
  <c r="O1276" i="1"/>
  <c r="O1474" i="1"/>
  <c r="O1516" i="1"/>
  <c r="O1659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618" i="1"/>
  <c r="O2716" i="1"/>
  <c r="O2719" i="1"/>
  <c r="O2722" i="1"/>
  <c r="O2926" i="1"/>
  <c r="O2986" i="1"/>
  <c r="O2989" i="1"/>
  <c r="O3011" i="1"/>
  <c r="O3016" i="1"/>
  <c r="O3037" i="1"/>
  <c r="O3038" i="1"/>
  <c r="O3252" i="1"/>
  <c r="O361" i="1"/>
  <c r="O256" i="1"/>
  <c r="O2444" i="1"/>
  <c r="O1528" i="1"/>
  <c r="O2459" i="1"/>
  <c r="O3213" i="1"/>
  <c r="O3261" i="1"/>
  <c r="O2612" i="1"/>
  <c r="O420" i="1"/>
  <c r="O39" i="1"/>
  <c r="O309" i="1"/>
  <c r="O1186" i="1"/>
  <c r="O1269" i="1"/>
  <c r="O1504" i="1"/>
  <c r="O3019" i="1"/>
  <c r="O1195" i="1"/>
  <c r="O2227" i="1"/>
  <c r="O3247" i="1"/>
  <c r="O29" i="1"/>
  <c r="O61" i="1"/>
  <c r="O263" i="1"/>
  <c r="O277" i="1"/>
  <c r="O299" i="1"/>
  <c r="O313" i="1"/>
  <c r="O322" i="1"/>
  <c r="O386" i="1"/>
  <c r="O393" i="1"/>
  <c r="O401" i="1"/>
  <c r="O644" i="1"/>
  <c r="O727" i="1"/>
  <c r="O732" i="1"/>
  <c r="O1026" i="1"/>
  <c r="O1212" i="1"/>
  <c r="O1299" i="1"/>
  <c r="O1353" i="1"/>
  <c r="O1541" i="1"/>
  <c r="O1830" i="1"/>
  <c r="O1969" i="1"/>
  <c r="O1971" i="1"/>
  <c r="O1976" i="1"/>
  <c r="O2073" i="1"/>
  <c r="O2080" i="1"/>
  <c r="O2188" i="1"/>
  <c r="O2189" i="1"/>
  <c r="O2269" i="1"/>
  <c r="O2273" i="1"/>
  <c r="O2338" i="1"/>
  <c r="O2445" i="1"/>
  <c r="O2495" i="1"/>
  <c r="O2537" i="1"/>
  <c r="O2606" i="1"/>
  <c r="O2633" i="1"/>
  <c r="O2664" i="1"/>
  <c r="O2665" i="1"/>
  <c r="O2710" i="1"/>
  <c r="O2991" i="1"/>
  <c r="O3041" i="1"/>
  <c r="O3149" i="1"/>
  <c r="O3221" i="1"/>
  <c r="O3231" i="1"/>
  <c r="O3238" i="1"/>
  <c r="O3255" i="1"/>
  <c r="O1225" i="1"/>
  <c r="O2225" i="1"/>
  <c r="O1531" i="1"/>
  <c r="O1965" i="1"/>
  <c r="O2192" i="1"/>
  <c r="O1271" i="1"/>
  <c r="O23" i="1"/>
  <c r="O394" i="1"/>
  <c r="O416" i="1"/>
  <c r="O1510" i="1"/>
  <c r="O1525" i="1"/>
  <c r="O2249" i="1"/>
  <c r="O2312" i="1"/>
  <c r="O285" i="1"/>
  <c r="O311" i="1"/>
  <c r="O1522" i="1"/>
  <c r="O2093" i="1"/>
  <c r="O2170" i="1"/>
  <c r="O2228" i="1"/>
  <c r="O2239" i="1"/>
  <c r="O2307" i="1"/>
  <c r="O2540" i="1"/>
  <c r="O2720" i="1"/>
  <c r="O1511" i="1"/>
  <c r="O2666" i="1"/>
  <c r="O823" i="1"/>
  <c r="O281" i="1"/>
  <c r="O315" i="1"/>
  <c r="O1518" i="1"/>
  <c r="O1209" i="1"/>
  <c r="O1221" i="1"/>
  <c r="O1205" i="1"/>
  <c r="O1468" i="1"/>
  <c r="O1507" i="1"/>
  <c r="O1512" i="1"/>
  <c r="O1977" i="1"/>
  <c r="O2110" i="1"/>
  <c r="O3276" i="1"/>
  <c r="O59" i="1"/>
  <c r="O242" i="1"/>
  <c r="O288" i="1"/>
  <c r="O289" i="1"/>
  <c r="O291" i="1"/>
  <c r="O318" i="1"/>
  <c r="O340" i="1"/>
  <c r="O359" i="1"/>
  <c r="O367" i="1"/>
  <c r="O381" i="1"/>
  <c r="O398" i="1"/>
  <c r="O536" i="1"/>
  <c r="O659" i="1"/>
  <c r="O834" i="1"/>
  <c r="O1199" i="1"/>
  <c r="O1222" i="1"/>
  <c r="O1277" i="1"/>
  <c r="O1279" i="1"/>
  <c r="O1282" i="1"/>
  <c r="O1284" i="1"/>
  <c r="O1295" i="1"/>
  <c r="O1463" i="1"/>
  <c r="O1477" i="1"/>
  <c r="O1519" i="1"/>
  <c r="O1520" i="1"/>
  <c r="O1542" i="1"/>
  <c r="O1748" i="1"/>
  <c r="O1755" i="1"/>
  <c r="O1832" i="1"/>
  <c r="O1848" i="1"/>
  <c r="O1854" i="1"/>
  <c r="O1856" i="1"/>
  <c r="O1940" i="1"/>
  <c r="O1955" i="1"/>
  <c r="O2046" i="1"/>
  <c r="O2059" i="1"/>
  <c r="O2195" i="1"/>
  <c r="O2318" i="1"/>
  <c r="O2340" i="1"/>
  <c r="O2452" i="1"/>
  <c r="O2620" i="1"/>
  <c r="O2623" i="1"/>
  <c r="O2730" i="1"/>
  <c r="O2997" i="1"/>
  <c r="O3021" i="1"/>
  <c r="O3045" i="1"/>
  <c r="O3189" i="1"/>
  <c r="O3222" i="1"/>
  <c r="O3237" i="1"/>
  <c r="O3269" i="1"/>
  <c r="O3288" i="1"/>
  <c r="O3306" i="1"/>
  <c r="O3340" i="1"/>
  <c r="O3404" i="1"/>
  <c r="O3413" i="1"/>
  <c r="O3781" i="1"/>
  <c r="O347" i="1"/>
  <c r="O1198" i="1"/>
  <c r="O44" i="1"/>
  <c r="O287" i="1"/>
  <c r="O797" i="1"/>
  <c r="O1218" i="1"/>
  <c r="O1513" i="1"/>
  <c r="O2198" i="1"/>
  <c r="O244" i="1"/>
  <c r="O258" i="1"/>
  <c r="O303" i="1"/>
  <c r="O743" i="1"/>
  <c r="O1206" i="1"/>
  <c r="O1207" i="1"/>
  <c r="O2229" i="1"/>
  <c r="O2237" i="1"/>
  <c r="O3165" i="1"/>
  <c r="O3256" i="1"/>
  <c r="O415" i="1"/>
  <c r="O1281" i="1"/>
  <c r="O370" i="1"/>
  <c r="O827" i="1"/>
  <c r="O1187" i="1"/>
  <c r="O1196" i="1"/>
  <c r="O2523" i="1"/>
  <c r="O399" i="1"/>
  <c r="O3264" i="1"/>
  <c r="O18" i="1"/>
  <c r="O30" i="1"/>
  <c r="O51" i="1"/>
  <c r="O82" i="1"/>
  <c r="O310" i="1"/>
  <c r="O362" i="1"/>
  <c r="O379" i="1"/>
  <c r="O527" i="1"/>
  <c r="O656" i="1"/>
  <c r="O1260" i="1"/>
  <c r="O1270" i="1"/>
  <c r="O1538" i="1"/>
  <c r="O1539" i="1"/>
  <c r="O1765" i="1"/>
  <c r="O1892" i="1"/>
  <c r="O2194" i="1"/>
  <c r="O2339" i="1"/>
  <c r="O2604" i="1"/>
  <c r="O2717" i="1"/>
  <c r="O2725" i="1"/>
  <c r="O2734" i="1"/>
  <c r="O3046" i="1"/>
  <c r="O3216" i="1"/>
  <c r="O3220" i="1"/>
  <c r="O3250" i="1"/>
  <c r="O3679" i="1"/>
  <c r="O3318" i="1"/>
  <c r="O2637" i="1"/>
  <c r="O351" i="1"/>
  <c r="O53" i="1"/>
  <c r="O2608" i="1"/>
  <c r="O2613" i="1"/>
  <c r="O3007" i="1"/>
  <c r="O419" i="1"/>
  <c r="O2616" i="1"/>
  <c r="O3622" i="1"/>
  <c r="O3" i="1"/>
  <c r="O1751" i="1"/>
  <c r="O5" i="1"/>
  <c r="O45" i="1"/>
  <c r="O54" i="1"/>
  <c r="O56" i="1"/>
  <c r="O60" i="1"/>
  <c r="O71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529" i="1"/>
  <c r="O534" i="1"/>
  <c r="O751" i="1"/>
  <c r="O755" i="1"/>
  <c r="O792" i="1"/>
  <c r="O798" i="1"/>
  <c r="O842" i="1"/>
  <c r="O1030" i="1"/>
  <c r="O1031" i="1"/>
  <c r="O1033" i="1"/>
  <c r="O1197" i="1"/>
  <c r="O1210" i="1"/>
  <c r="O1272" i="1"/>
  <c r="O1354" i="1"/>
  <c r="O1375" i="1"/>
  <c r="O1381" i="1"/>
  <c r="O1395" i="1"/>
  <c r="O1399" i="1"/>
  <c r="O1609" i="1"/>
  <c r="O1618" i="1"/>
  <c r="O1633" i="1"/>
  <c r="O1635" i="1"/>
  <c r="O1646" i="1"/>
  <c r="O1753" i="1"/>
  <c r="O1836" i="1"/>
  <c r="O1845" i="1"/>
  <c r="O1893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86" i="1"/>
  <c r="O2196" i="1"/>
  <c r="O2226" i="1"/>
  <c r="O2244" i="1"/>
  <c r="O2330" i="1"/>
  <c r="O2451" i="1"/>
  <c r="O2453" i="1"/>
  <c r="O2541" i="1"/>
  <c r="O2614" i="1"/>
  <c r="O2668" i="1"/>
  <c r="O2718" i="1"/>
  <c r="O2729" i="1"/>
  <c r="O2795" i="1"/>
  <c r="O2805" i="1"/>
  <c r="O2813" i="1"/>
  <c r="O2820" i="1"/>
  <c r="O2932" i="1"/>
  <c r="O2965" i="1"/>
  <c r="O2968" i="1"/>
  <c r="O2987" i="1"/>
  <c r="O2992" i="1"/>
  <c r="O2999" i="1"/>
  <c r="O3015" i="1"/>
  <c r="O3024" i="1"/>
  <c r="O3175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716" i="1"/>
  <c r="O3768" i="1"/>
  <c r="O2077" i="1"/>
  <c r="O269" i="1"/>
  <c r="O2282" i="1"/>
  <c r="O364" i="1"/>
  <c r="O1268" i="1"/>
  <c r="O1470" i="1"/>
  <c r="O2043" i="1"/>
  <c r="O2830" i="1"/>
  <c r="O3211" i="1"/>
  <c r="O3435" i="1"/>
  <c r="O1897" i="1"/>
  <c r="O1191" i="1"/>
  <c r="O1220" i="1"/>
  <c r="O1401" i="1"/>
  <c r="O1521" i="1"/>
  <c r="O1749" i="1"/>
  <c r="O1852" i="1"/>
  <c r="O2201" i="1"/>
  <c r="O2254" i="1"/>
  <c r="O2313" i="1"/>
  <c r="O3362" i="1"/>
  <c r="O365" i="1"/>
  <c r="O1189" i="1"/>
  <c r="O1857" i="1"/>
  <c r="O57" i="1"/>
  <c r="O326" i="1"/>
  <c r="O337" i="1"/>
  <c r="O736" i="1"/>
  <c r="O1756" i="1"/>
  <c r="O2232" i="1"/>
  <c r="O2253" i="1"/>
  <c r="O2279" i="1"/>
  <c r="O2462" i="1"/>
  <c r="O2993" i="1"/>
  <c r="O3018" i="1"/>
  <c r="O3243" i="1"/>
  <c r="O48" i="1"/>
  <c r="O3304" i="1"/>
  <c r="O3043" i="1"/>
  <c r="O723" i="1"/>
  <c r="O2231" i="1"/>
  <c r="O8" i="1"/>
  <c r="O58" i="1"/>
  <c r="O257" i="1"/>
  <c r="O314" i="1"/>
  <c r="O421" i="1"/>
  <c r="O657" i="1"/>
  <c r="O796" i="1"/>
  <c r="O808" i="1"/>
  <c r="O1384" i="1"/>
  <c r="O1387" i="1"/>
  <c r="O1515" i="1"/>
  <c r="O1608" i="1"/>
  <c r="O1617" i="1"/>
  <c r="O1628" i="1"/>
  <c r="O1664" i="1"/>
  <c r="O1670" i="1"/>
  <c r="O1829" i="1"/>
  <c r="O2040" i="1"/>
  <c r="O2053" i="1"/>
  <c r="O2092" i="1"/>
  <c r="O2122" i="1"/>
  <c r="O2255" i="1"/>
  <c r="O2333" i="1"/>
  <c r="O2480" i="1"/>
  <c r="O2527" i="1"/>
  <c r="O2609" i="1"/>
  <c r="O2610" i="1"/>
  <c r="O2626" i="1"/>
  <c r="O2709" i="1"/>
  <c r="O2738" i="1"/>
  <c r="O2799" i="1"/>
  <c r="O2931" i="1"/>
  <c r="O2941" i="1"/>
  <c r="O2977" i="1"/>
  <c r="O3008" i="1"/>
  <c r="O3171" i="1"/>
  <c r="O3245" i="1"/>
  <c r="O3271" i="1"/>
  <c r="O3328" i="1"/>
  <c r="O3341" i="1"/>
  <c r="O3378" i="1"/>
  <c r="O3379" i="1"/>
  <c r="O3664" i="1"/>
  <c r="O3778" i="1"/>
  <c r="O1663" i="1"/>
  <c r="O3048" i="1"/>
  <c r="O2105" i="1"/>
  <c r="O3365" i="1"/>
  <c r="O1029" i="1"/>
  <c r="O109" i="1"/>
  <c r="O307" i="1"/>
  <c r="O358" i="1"/>
  <c r="O375" i="1"/>
  <c r="O400" i="1"/>
  <c r="O730" i="1"/>
  <c r="O793" i="1"/>
  <c r="O1188" i="1"/>
  <c r="O1273" i="1"/>
  <c r="O1367" i="1"/>
  <c r="O1368" i="1"/>
  <c r="O1536" i="1"/>
  <c r="O1627" i="1"/>
  <c r="O1658" i="1"/>
  <c r="O1938" i="1"/>
  <c r="O1948" i="1"/>
  <c r="O2223" i="1"/>
  <c r="O2265" i="1"/>
  <c r="O2443" i="1"/>
  <c r="O2463" i="1"/>
  <c r="O2474" i="1"/>
  <c r="O2526" i="1"/>
  <c r="O2535" i="1"/>
  <c r="O2615" i="1"/>
  <c r="O2731" i="1"/>
  <c r="O3588" i="1"/>
  <c r="O3714" i="1"/>
  <c r="O3003" i="1"/>
  <c r="O2017" i="1"/>
  <c r="O67" i="1"/>
  <c r="O366" i="1"/>
  <c r="O726" i="1"/>
  <c r="O749" i="1"/>
  <c r="O818" i="1"/>
  <c r="O1028" i="1"/>
  <c r="O1283" i="1"/>
  <c r="O1540" i="1"/>
  <c r="O1619" i="1"/>
  <c r="O1747" i="1"/>
  <c r="O1960" i="1"/>
  <c r="O2115" i="1"/>
  <c r="O2250" i="1"/>
  <c r="O2298" i="1"/>
  <c r="O3004" i="1"/>
  <c r="O3022" i="1"/>
  <c r="O3156" i="1"/>
  <c r="O3173" i="1"/>
  <c r="O3184" i="1"/>
  <c r="O3230" i="1"/>
  <c r="O3260" i="1"/>
  <c r="O3767" i="1"/>
  <c r="O1373" i="1"/>
  <c r="O1624" i="1"/>
  <c r="O1256" i="1"/>
  <c r="O371" i="1"/>
  <c r="O1215" i="1"/>
  <c r="O1264" i="1"/>
  <c r="O1280" i="1"/>
  <c r="O1506" i="1"/>
  <c r="O2532" i="1"/>
  <c r="O2552" i="1"/>
  <c r="O3312" i="1"/>
  <c r="O2305" i="1"/>
  <c r="O1899" i="1"/>
  <c r="O16" i="1"/>
  <c r="O38" i="1"/>
  <c r="O88" i="1"/>
  <c r="O91" i="1"/>
  <c r="O104" i="1"/>
  <c r="O341" i="1"/>
  <c r="O376" i="1"/>
  <c r="O410" i="1"/>
  <c r="O741" i="1"/>
  <c r="O804" i="1"/>
  <c r="O835" i="1"/>
  <c r="O1203" i="1"/>
  <c r="O1211" i="1"/>
  <c r="O1253" i="1"/>
  <c r="O1363" i="1"/>
  <c r="O1398" i="1"/>
  <c r="O1478" i="1"/>
  <c r="O1607" i="1"/>
  <c r="O1631" i="1"/>
  <c r="O1660" i="1"/>
  <c r="O1679" i="1"/>
  <c r="O1745" i="1"/>
  <c r="O1935" i="1"/>
  <c r="O1944" i="1"/>
  <c r="O2057" i="1"/>
  <c r="O2087" i="1"/>
  <c r="O2094" i="1"/>
  <c r="O2100" i="1"/>
  <c r="O2214" i="1"/>
  <c r="O2266" i="1"/>
  <c r="O2286" i="1"/>
  <c r="O2306" i="1"/>
  <c r="O2311" i="1"/>
  <c r="O2498" i="1"/>
  <c r="O2531" i="1"/>
  <c r="O2550" i="1"/>
  <c r="O2721" i="1"/>
  <c r="O2786" i="1"/>
  <c r="O2824" i="1"/>
  <c r="O2972" i="1"/>
  <c r="O3215" i="1"/>
  <c r="O3268" i="1"/>
  <c r="O3334" i="1"/>
  <c r="O3344" i="1"/>
  <c r="O3386" i="1"/>
  <c r="O3426" i="1"/>
  <c r="O3529" i="1"/>
  <c r="O3752" i="1"/>
  <c r="O3788" i="1"/>
  <c r="O1350" i="1"/>
  <c r="O3241" i="1"/>
  <c r="O3281" i="1"/>
  <c r="O3576" i="1"/>
  <c r="O1860" i="1"/>
  <c r="O283" i="1"/>
  <c r="O806" i="1"/>
  <c r="O828" i="1"/>
  <c r="O836" i="1"/>
  <c r="O1259" i="1"/>
  <c r="O1746" i="1"/>
  <c r="O1758" i="1"/>
  <c r="O2166" i="1"/>
  <c r="O2549" i="1"/>
  <c r="O2714" i="1"/>
  <c r="O3158" i="1"/>
  <c r="O3251" i="1"/>
  <c r="O3299" i="1"/>
  <c r="O3350" i="1"/>
  <c r="O3544" i="1"/>
  <c r="O3555" i="1"/>
  <c r="O2190" i="1"/>
  <c r="O325" i="1"/>
  <c r="O1034" i="1"/>
  <c r="O35" i="1"/>
  <c r="O1934" i="1"/>
  <c r="O13" i="1"/>
  <c r="O47" i="1"/>
  <c r="O49" i="1"/>
  <c r="O63" i="1"/>
  <c r="O94" i="1"/>
  <c r="O102" i="1"/>
  <c r="O108" i="1"/>
  <c r="O114" i="1"/>
  <c r="O115" i="1"/>
  <c r="O1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522" i="1"/>
  <c r="O523" i="1"/>
  <c r="O525" i="1"/>
  <c r="O540" i="1"/>
  <c r="O658" i="1"/>
  <c r="O725" i="1"/>
  <c r="O733" i="1"/>
  <c r="O739" i="1"/>
  <c r="O746" i="1"/>
  <c r="O754" i="1"/>
  <c r="O761" i="1"/>
  <c r="O788" i="1"/>
  <c r="O801" i="1"/>
  <c r="O838" i="1"/>
  <c r="O841" i="1"/>
  <c r="O843" i="1"/>
  <c r="O847" i="1"/>
  <c r="O1036" i="1"/>
  <c r="O1217" i="1"/>
  <c r="O1251" i="1"/>
  <c r="O1274" i="1"/>
  <c r="O1351" i="1"/>
  <c r="O1352" i="1"/>
  <c r="O1369" i="1"/>
  <c r="O1370" i="1"/>
  <c r="O1383" i="1"/>
  <c r="O1390" i="1"/>
  <c r="O1466" i="1"/>
  <c r="O1534" i="1"/>
  <c r="O1616" i="1"/>
  <c r="O1623" i="1"/>
  <c r="O1645" i="1"/>
  <c r="O1647" i="1"/>
  <c r="O1649" i="1"/>
  <c r="O1655" i="1"/>
  <c r="O1676" i="1"/>
  <c r="O1752" i="1"/>
  <c r="O1759" i="1"/>
  <c r="O1761" i="1"/>
  <c r="O1762" i="1"/>
  <c r="O1838" i="1"/>
  <c r="O1936" i="1"/>
  <c r="O1967" i="1"/>
  <c r="O1972" i="1"/>
  <c r="O2014" i="1"/>
  <c r="O2023" i="1"/>
  <c r="O2055" i="1"/>
  <c r="O2063" i="1"/>
  <c r="O2116" i="1"/>
  <c r="O2178" i="1"/>
  <c r="O2182" i="1"/>
  <c r="O2187" i="1"/>
  <c r="O2234" i="1"/>
  <c r="O2242" i="1"/>
  <c r="O2246" i="1"/>
  <c r="O2296" i="1"/>
  <c r="O2303" i="1"/>
  <c r="O2315" i="1"/>
  <c r="O2320" i="1"/>
  <c r="O2322" i="1"/>
  <c r="O2447" i="1"/>
  <c r="O2448" i="1"/>
  <c r="O2460" i="1"/>
  <c r="O2476" i="1"/>
  <c r="O2524" i="1"/>
  <c r="O2546" i="1"/>
  <c r="O2631" i="1"/>
  <c r="O2635" i="1"/>
  <c r="O2663" i="1"/>
  <c r="O2724" i="1"/>
  <c r="O2740" i="1"/>
  <c r="O2787" i="1"/>
  <c r="O2800" i="1"/>
  <c r="O2801" i="1"/>
  <c r="O2809" i="1"/>
  <c r="O2814" i="1"/>
  <c r="O2821" i="1"/>
  <c r="O2963" i="1"/>
  <c r="O2966" i="1"/>
  <c r="O2969" i="1"/>
  <c r="O2975" i="1"/>
  <c r="O2976" i="1"/>
  <c r="O2981" i="1"/>
  <c r="O2984" i="1"/>
  <c r="O3026" i="1"/>
  <c r="O3030" i="1"/>
  <c r="O3050" i="1"/>
  <c r="O3157" i="1"/>
  <c r="O3160" i="1"/>
  <c r="O3177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57" i="1"/>
  <c r="O3658" i="1"/>
  <c r="O3687" i="1"/>
  <c r="O3689" i="1"/>
  <c r="O3700" i="1"/>
  <c r="O3723" i="1"/>
  <c r="O3750" i="1"/>
  <c r="O3755" i="1"/>
  <c r="O3762" i="1"/>
  <c r="O3765" i="1"/>
  <c r="O3774" i="1"/>
  <c r="O3775" i="1"/>
  <c r="O3824" i="1"/>
  <c r="O3827" i="1"/>
  <c r="O3830" i="1"/>
  <c r="O3287" i="1"/>
  <c r="O1348" i="1"/>
  <c r="O2047" i="1"/>
  <c r="O3475" i="1"/>
  <c r="O1202" i="1"/>
  <c r="O396" i="1"/>
  <c r="O1037" i="1"/>
  <c r="O2197" i="1"/>
  <c r="O2278" i="1"/>
  <c r="O1887" i="1"/>
  <c r="O62" i="1"/>
  <c r="O119" i="1"/>
  <c r="O292" i="1"/>
  <c r="O810" i="1"/>
  <c r="O1038" i="1"/>
  <c r="O1638" i="1"/>
  <c r="O1654" i="1"/>
  <c r="O2164" i="1"/>
  <c r="O2289" i="1"/>
  <c r="O2533" i="1"/>
  <c r="O2810" i="1"/>
  <c r="O3023" i="1"/>
  <c r="O3162" i="1"/>
  <c r="O3219" i="1"/>
  <c r="O3278" i="1"/>
  <c r="O3295" i="1"/>
  <c r="O3346" i="1"/>
  <c r="O3676" i="1"/>
  <c r="O3725" i="1"/>
  <c r="O3758" i="1"/>
  <c r="O3783" i="1"/>
  <c r="O752" i="1"/>
  <c r="O1400" i="1"/>
  <c r="O3186" i="1"/>
  <c r="O3726" i="1"/>
  <c r="O2175" i="1"/>
  <c r="O3020" i="1"/>
  <c r="O3181" i="1"/>
  <c r="O32" i="1"/>
  <c r="O84" i="1"/>
  <c r="O276" i="1"/>
  <c r="O278" i="1"/>
  <c r="O329" i="1"/>
  <c r="O382" i="1"/>
  <c r="O533" i="1"/>
  <c r="O731" i="1"/>
  <c r="O809" i="1"/>
  <c r="O811" i="1"/>
  <c r="O817" i="1"/>
  <c r="O851" i="1"/>
  <c r="O852" i="1"/>
  <c r="O861" i="1"/>
  <c r="O1224" i="1"/>
  <c r="O1275" i="1"/>
  <c r="O1290" i="1"/>
  <c r="O1377" i="1"/>
  <c r="O1389" i="1"/>
  <c r="O1405" i="1"/>
  <c r="O1464" i="1"/>
  <c r="O1537" i="1"/>
  <c r="O1630" i="1"/>
  <c r="O1632" i="1"/>
  <c r="O1634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83" i="1"/>
  <c r="O2499" i="1"/>
  <c r="O2501" i="1"/>
  <c r="O2528" i="1"/>
  <c r="O2529" i="1"/>
  <c r="O2530" i="1"/>
  <c r="O2534" i="1"/>
  <c r="O2940" i="1"/>
  <c r="O2983" i="1"/>
  <c r="O3014" i="1"/>
  <c r="O3047" i="1"/>
  <c r="O3159" i="1"/>
  <c r="O3164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61" i="1"/>
  <c r="O3770" i="1"/>
  <c r="O7" i="1"/>
  <c r="O2257" i="1"/>
  <c r="O2713" i="1"/>
  <c r="O3336" i="1"/>
  <c r="O1651" i="1"/>
  <c r="O3494" i="1"/>
  <c r="O1505" i="1"/>
  <c r="O3051" i="1"/>
  <c r="O3428" i="1"/>
  <c r="O1378" i="1"/>
  <c r="O2553" i="1"/>
  <c r="O738" i="1"/>
  <c r="O10" i="1"/>
  <c r="O15" i="1"/>
  <c r="O77" i="1"/>
  <c r="O90" i="1"/>
  <c r="O103" i="1"/>
  <c r="O113" i="1"/>
  <c r="O118" i="1"/>
  <c r="O246" i="1"/>
  <c r="O253" i="1"/>
  <c r="O343" i="1"/>
  <c r="O356" i="1"/>
  <c r="O526" i="1"/>
  <c r="O729" i="1"/>
  <c r="O800" i="1"/>
  <c r="O854" i="1"/>
  <c r="O1200" i="1"/>
  <c r="O1249" i="1"/>
  <c r="O1254" i="1"/>
  <c r="O1267" i="1"/>
  <c r="O1292" i="1"/>
  <c r="O1301" i="1"/>
  <c r="O1305" i="1"/>
  <c r="O1386" i="1"/>
  <c r="O1397" i="1"/>
  <c r="O1514" i="1"/>
  <c r="O1529" i="1"/>
  <c r="O1667" i="1"/>
  <c r="O2083" i="1"/>
  <c r="O2096" i="1"/>
  <c r="O2222" i="1"/>
  <c r="O2251" i="1"/>
  <c r="O2308" i="1"/>
  <c r="O2486" i="1"/>
  <c r="O2491" i="1"/>
  <c r="O2543" i="1"/>
  <c r="O2548" i="1"/>
  <c r="O2667" i="1"/>
  <c r="O2841" i="1"/>
  <c r="O2937" i="1"/>
  <c r="O2970" i="1"/>
  <c r="O3152" i="1"/>
  <c r="O3153" i="1"/>
  <c r="O3310" i="1"/>
  <c r="O3335" i="1"/>
  <c r="O3352" i="1"/>
  <c r="O3376" i="1"/>
  <c r="O3384" i="1"/>
  <c r="O3468" i="1"/>
  <c r="O3673" i="1"/>
  <c r="O3685" i="1"/>
  <c r="O3696" i="1"/>
  <c r="O3717" i="1"/>
  <c r="O3759" i="1"/>
  <c r="O3823" i="1"/>
  <c r="O532" i="1"/>
  <c r="O306" i="1"/>
  <c r="O1358" i="1"/>
  <c r="O1669" i="1"/>
  <c r="O3017" i="1"/>
  <c r="O3587" i="1"/>
  <c r="O1884" i="1"/>
  <c r="O3343" i="1"/>
  <c r="O3485" i="1"/>
  <c r="O538" i="1"/>
  <c r="O1262" i="1"/>
  <c r="O2264" i="1"/>
  <c r="O3263" i="1"/>
  <c r="O3324" i="1"/>
  <c r="O3528" i="1"/>
  <c r="O3722" i="1"/>
  <c r="O121" i="1"/>
  <c r="O100" i="1"/>
  <c r="O1931" i="1"/>
  <c r="O2478" i="1"/>
  <c r="O2973" i="1"/>
  <c r="O3188" i="1"/>
  <c r="O3562" i="1"/>
  <c r="O2934" i="1"/>
  <c r="O3225" i="1"/>
  <c r="O12" i="1"/>
  <c r="O31" i="1"/>
  <c r="O55" i="1"/>
  <c r="O64" i="1"/>
  <c r="O93" i="1"/>
  <c r="O116" i="1"/>
  <c r="O274" i="1"/>
  <c r="O305" i="1"/>
  <c r="O339" i="1"/>
  <c r="O380" i="1"/>
  <c r="O524" i="1"/>
  <c r="O654" i="1"/>
  <c r="O661" i="1"/>
  <c r="O742" i="1"/>
  <c r="O753" i="1"/>
  <c r="O799" i="1"/>
  <c r="O807" i="1"/>
  <c r="O824" i="1"/>
  <c r="O845" i="1"/>
  <c r="O846" i="1"/>
  <c r="O1023" i="1"/>
  <c r="O1257" i="1"/>
  <c r="O1278" i="1"/>
  <c r="O1293" i="1"/>
  <c r="O1302" i="1"/>
  <c r="O1360" i="1"/>
  <c r="O1476" i="1"/>
  <c r="O1526" i="1"/>
  <c r="O1530" i="1"/>
  <c r="O1678" i="1"/>
  <c r="O1826" i="1"/>
  <c r="O1850" i="1"/>
  <c r="O1859" i="1"/>
  <c r="O1861" i="1"/>
  <c r="O1889" i="1"/>
  <c r="O1926" i="1"/>
  <c r="O2030" i="1"/>
  <c r="O2042" i="1"/>
  <c r="O2086" i="1"/>
  <c r="O2090" i="1"/>
  <c r="O2099" i="1"/>
  <c r="O2101" i="1"/>
  <c r="O2184" i="1"/>
  <c r="O2285" i="1"/>
  <c r="O2287" i="1"/>
  <c r="O2314" i="1"/>
  <c r="O2321" i="1"/>
  <c r="O2446" i="1"/>
  <c r="O2455" i="1"/>
  <c r="O2464" i="1"/>
  <c r="O2490" i="1"/>
  <c r="O2554" i="1"/>
  <c r="O2556" i="1"/>
  <c r="O2562" i="1"/>
  <c r="O2642" i="1"/>
  <c r="O2791" i="1"/>
  <c r="O2792" i="1"/>
  <c r="O2804" i="1"/>
  <c r="O2808" i="1"/>
  <c r="O2818" i="1"/>
  <c r="O2827" i="1"/>
  <c r="O2832" i="1"/>
  <c r="O2833" i="1"/>
  <c r="O2928" i="1"/>
  <c r="O2979" i="1"/>
  <c r="O2982" i="1"/>
  <c r="O2994" i="1"/>
  <c r="O3005" i="1"/>
  <c r="O3010" i="1"/>
  <c r="O3035" i="1"/>
  <c r="O3042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61" i="1"/>
  <c r="O3663" i="1"/>
  <c r="O3669" i="1"/>
  <c r="O3674" i="1"/>
  <c r="O3682" i="1"/>
  <c r="O3684" i="1"/>
  <c r="O3690" i="1"/>
  <c r="O3691" i="1"/>
  <c r="O3704" i="1"/>
  <c r="O3829" i="1"/>
  <c r="O3836" i="1"/>
  <c r="O748" i="1"/>
  <c r="O3403" i="1"/>
  <c r="O3707" i="1"/>
  <c r="O407" i="1"/>
  <c r="O408" i="1"/>
  <c r="O1392" i="1"/>
  <c r="O1606" i="1"/>
  <c r="O2238" i="1"/>
  <c r="O2815" i="1"/>
  <c r="O3240" i="1"/>
  <c r="O3471" i="1"/>
  <c r="O3515" i="1"/>
  <c r="O795" i="1"/>
  <c r="O3421" i="1"/>
  <c r="O3532" i="1"/>
  <c r="O1193" i="1"/>
  <c r="O2835" i="1"/>
  <c r="O3267" i="1"/>
  <c r="O1201" i="1"/>
  <c r="O36" i="1"/>
  <c r="O1527" i="1"/>
  <c r="O3232" i="1"/>
  <c r="O3597" i="1"/>
  <c r="O2060" i="1"/>
  <c r="O1930" i="1"/>
  <c r="O40" i="1"/>
  <c r="O89" i="1"/>
  <c r="O264" i="1"/>
  <c r="O414" i="1"/>
  <c r="O651" i="1"/>
  <c r="O728" i="1"/>
  <c r="O735" i="1"/>
  <c r="O757" i="1"/>
  <c r="O760" i="1"/>
  <c r="O794" i="1"/>
  <c r="O839" i="1"/>
  <c r="O844" i="1"/>
  <c r="O1214" i="1"/>
  <c r="O1250" i="1"/>
  <c r="O1261" i="1"/>
  <c r="O1297" i="1"/>
  <c r="O1304" i="1"/>
  <c r="O1349" i="1"/>
  <c r="O1357" i="1"/>
  <c r="O1394" i="1"/>
  <c r="O1403" i="1"/>
  <c r="O1404" i="1"/>
  <c r="O1603" i="1"/>
  <c r="O1643" i="1"/>
  <c r="O1666" i="1"/>
  <c r="O1668" i="1"/>
  <c r="O1823" i="1"/>
  <c r="O1849" i="1"/>
  <c r="O1890" i="1"/>
  <c r="O1895" i="1"/>
  <c r="O1902" i="1"/>
  <c r="O1937" i="1"/>
  <c r="O1974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449" i="1"/>
  <c r="O2468" i="1"/>
  <c r="O2477" i="1"/>
  <c r="O2542" i="1"/>
  <c r="O2628" i="1"/>
  <c r="O2788" i="1"/>
  <c r="O2811" i="1"/>
  <c r="O2812" i="1"/>
  <c r="O2831" i="1"/>
  <c r="O2834" i="1"/>
  <c r="O2842" i="1"/>
  <c r="O2935" i="1"/>
  <c r="O2936" i="1"/>
  <c r="O2942" i="1"/>
  <c r="O3027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56" i="1"/>
  <c r="O3776" i="1"/>
  <c r="O3782" i="1"/>
  <c r="O3825" i="1"/>
  <c r="O2726" i="1"/>
  <c r="O378" i="1"/>
  <c r="O2988" i="1"/>
  <c r="O3557" i="1"/>
  <c r="O3780" i="1"/>
  <c r="O1533" i="1"/>
  <c r="O272" i="1"/>
  <c r="O805" i="1"/>
  <c r="O1650" i="1"/>
  <c r="O2304" i="1"/>
  <c r="O3254" i="1"/>
  <c r="O747" i="1"/>
  <c r="O74" i="1"/>
  <c r="O107" i="1"/>
  <c r="O1223" i="1"/>
  <c r="O1385" i="1"/>
  <c r="O2108" i="1"/>
  <c r="O2260" i="1"/>
  <c r="O3154" i="1"/>
  <c r="O3558" i="1"/>
  <c r="O1675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535" i="1"/>
  <c r="O537" i="1"/>
  <c r="O539" i="1"/>
  <c r="O647" i="1"/>
  <c r="O649" i="1"/>
  <c r="O750" i="1"/>
  <c r="O756" i="1"/>
  <c r="O803" i="1"/>
  <c r="O822" i="1"/>
  <c r="O837" i="1"/>
  <c r="O840" i="1"/>
  <c r="O853" i="1"/>
  <c r="O1024" i="1"/>
  <c r="O1025" i="1"/>
  <c r="O1032" i="1"/>
  <c r="O1190" i="1"/>
  <c r="O1216" i="1"/>
  <c r="O1246" i="1"/>
  <c r="O1247" i="1"/>
  <c r="O1248" i="1"/>
  <c r="O1263" i="1"/>
  <c r="O1286" i="1"/>
  <c r="O1287" i="1"/>
  <c r="O1300" i="1"/>
  <c r="O1303" i="1"/>
  <c r="O1359" i="1"/>
  <c r="O1380" i="1"/>
  <c r="O1605" i="1"/>
  <c r="O1612" i="1"/>
  <c r="O1629" i="1"/>
  <c r="O1636" i="1"/>
  <c r="O1637" i="1"/>
  <c r="O1648" i="1"/>
  <c r="O1652" i="1"/>
  <c r="O1653" i="1"/>
  <c r="O1671" i="1"/>
  <c r="O1673" i="1"/>
  <c r="O1681" i="1"/>
  <c r="O1744" i="1"/>
  <c r="O1827" i="1"/>
  <c r="O1828" i="1"/>
  <c r="O1843" i="1"/>
  <c r="O1844" i="1"/>
  <c r="O1858" i="1"/>
  <c r="O1883" i="1"/>
  <c r="O1891" i="1"/>
  <c r="O1924" i="1"/>
  <c r="O1933" i="1"/>
  <c r="O2068" i="1"/>
  <c r="O2103" i="1"/>
  <c r="O2107" i="1"/>
  <c r="O2109" i="1"/>
  <c r="O2112" i="1"/>
  <c r="O2113" i="1"/>
  <c r="O2121" i="1"/>
  <c r="O2168" i="1"/>
  <c r="O2183" i="1"/>
  <c r="O2202" i="1"/>
  <c r="O2205" i="1"/>
  <c r="O2209" i="1"/>
  <c r="O2220" i="1"/>
  <c r="O2280" i="1"/>
  <c r="O2294" i="1"/>
  <c r="O2465" i="1"/>
  <c r="O2466" i="1"/>
  <c r="O2470" i="1"/>
  <c r="O2475" i="1"/>
  <c r="O2482" i="1"/>
  <c r="O2487" i="1"/>
  <c r="O2536" i="1"/>
  <c r="O2547" i="1"/>
  <c r="O2557" i="1"/>
  <c r="O2625" i="1"/>
  <c r="O2632" i="1"/>
  <c r="O2790" i="1"/>
  <c r="O2793" i="1"/>
  <c r="O2794" i="1"/>
  <c r="O2828" i="1"/>
  <c r="O2829" i="1"/>
  <c r="O2840" i="1"/>
  <c r="O2974" i="1"/>
  <c r="O3163" i="1"/>
  <c r="O3172" i="1"/>
  <c r="O3174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69" i="1"/>
  <c r="O3772" i="1"/>
  <c r="O3777" i="1"/>
  <c r="O3779" i="1"/>
  <c r="O3784" i="1"/>
  <c r="O3787" i="1"/>
  <c r="O3811" i="1"/>
  <c r="O3814" i="1"/>
  <c r="O3819" i="1"/>
  <c r="O3839" i="1"/>
  <c r="O3841" i="1"/>
  <c r="O2309" i="1"/>
  <c r="O3611" i="1"/>
  <c r="O722" i="1"/>
  <c r="O3178" i="1"/>
  <c r="O73" i="1"/>
  <c r="O832" i="1"/>
  <c r="O1641" i="1"/>
  <c r="O2185" i="1"/>
  <c r="O2929" i="1"/>
  <c r="O3150" i="1"/>
  <c r="O3272" i="1"/>
  <c r="O3277" i="1"/>
  <c r="O3305" i="1"/>
  <c r="O3330" i="1"/>
  <c r="O3479" i="1"/>
  <c r="O2605" i="1"/>
  <c r="O3032" i="1"/>
  <c r="O3357" i="1"/>
  <c r="O3385" i="1"/>
  <c r="O791" i="1"/>
  <c r="O1294" i="1"/>
  <c r="O1674" i="1"/>
  <c r="O3419" i="1"/>
  <c r="O3487" i="1"/>
  <c r="O3500" i="1"/>
  <c r="O3530" i="1"/>
  <c r="O826" i="1"/>
  <c r="O1481" i="1"/>
  <c r="O3246" i="1"/>
  <c r="O3596" i="1"/>
  <c r="O2010" i="1"/>
  <c r="O2551" i="1"/>
  <c r="O3499" i="1"/>
  <c r="O1022" i="1"/>
  <c r="O19" i="1"/>
  <c r="O98" i="1"/>
  <c r="O101" i="1"/>
  <c r="O110" i="1"/>
  <c r="O255" i="1"/>
  <c r="O528" i="1"/>
  <c r="O652" i="1"/>
  <c r="O740" i="1"/>
  <c r="O785" i="1"/>
  <c r="O802" i="1"/>
  <c r="O812" i="1"/>
  <c r="O815" i="1"/>
  <c r="O819" i="1"/>
  <c r="O833" i="1"/>
  <c r="O1040" i="1"/>
  <c r="O1265" i="1"/>
  <c r="O1288" i="1"/>
  <c r="O1291" i="1"/>
  <c r="O1346" i="1"/>
  <c r="O1362" i="1"/>
  <c r="O1372" i="1"/>
  <c r="O1376" i="1"/>
  <c r="O1472" i="1"/>
  <c r="O1475" i="1"/>
  <c r="O1508" i="1"/>
  <c r="O1604" i="1"/>
  <c r="O1611" i="1"/>
  <c r="O1620" i="1"/>
  <c r="O1621" i="1"/>
  <c r="O1657" i="1"/>
  <c r="O1680" i="1"/>
  <c r="O1831" i="1"/>
  <c r="O1846" i="1"/>
  <c r="O1923" i="1"/>
  <c r="O1927" i="1"/>
  <c r="O1928" i="1"/>
  <c r="O2022" i="1"/>
  <c r="O2084" i="1"/>
  <c r="O2089" i="1"/>
  <c r="O2095" i="1"/>
  <c r="O2117" i="1"/>
  <c r="O2206" i="1"/>
  <c r="O2268" i="1"/>
  <c r="O2288" i="1"/>
  <c r="O2291" i="1"/>
  <c r="O2292" i="1"/>
  <c r="O2458" i="1"/>
  <c r="O2489" i="1"/>
  <c r="O2496" i="1"/>
  <c r="O2497" i="1"/>
  <c r="O2555" i="1"/>
  <c r="O2624" i="1"/>
  <c r="O2669" i="1"/>
  <c r="O2816" i="1"/>
  <c r="O2939" i="1"/>
  <c r="O2967" i="1"/>
  <c r="O3012" i="1"/>
  <c r="O3033" i="1"/>
  <c r="O3044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60" i="1"/>
  <c r="O3766" i="1"/>
  <c r="O3812" i="1"/>
  <c r="O3816" i="1"/>
  <c r="O3818" i="1"/>
  <c r="O857" i="1"/>
  <c r="O417" i="1"/>
  <c r="O744" i="1"/>
  <c r="O3524" i="1"/>
  <c r="O2045" i="1"/>
  <c r="O3001" i="1"/>
  <c r="O1035" i="1"/>
  <c r="O81" i="1"/>
  <c r="O105" i="1"/>
  <c r="O112" i="1"/>
  <c r="O830" i="1"/>
  <c r="O1379" i="1"/>
  <c r="O1853" i="1"/>
  <c r="O3712" i="1"/>
  <c r="O28" i="1"/>
  <c r="O2560" i="1"/>
  <c r="O2783" i="1"/>
  <c r="O3151" i="1"/>
  <c r="O3615" i="1"/>
  <c r="O3764" i="1"/>
  <c r="O66" i="1"/>
  <c r="O87" i="1"/>
  <c r="O531" i="1"/>
  <c r="O789" i="1"/>
  <c r="O859" i="1"/>
  <c r="O860" i="1"/>
  <c r="O1356" i="1"/>
  <c r="O1509" i="1"/>
  <c r="O1610" i="1"/>
  <c r="O1644" i="1"/>
  <c r="O1743" i="1"/>
  <c r="O1754" i="1"/>
  <c r="O1888" i="1"/>
  <c r="O2119" i="1"/>
  <c r="O2191" i="1"/>
  <c r="O2297" i="1"/>
  <c r="O2316" i="1"/>
  <c r="O2471" i="1"/>
  <c r="O3182" i="1"/>
  <c r="O3228" i="1"/>
  <c r="O3229" i="1"/>
  <c r="O3401" i="1"/>
  <c r="O3441" i="1"/>
  <c r="O3543" i="1"/>
  <c r="O3668" i="1"/>
  <c r="O3785" i="1"/>
  <c r="O3834" i="1"/>
  <c r="O3835" i="1"/>
  <c r="O530" i="1"/>
  <c r="O848" i="1"/>
  <c r="O1656" i="1"/>
  <c r="O2208" i="1"/>
  <c r="O2485" i="1"/>
  <c r="O2741" i="1"/>
  <c r="O3548" i="1"/>
  <c r="O3598" i="1"/>
  <c r="O3771" i="1"/>
  <c r="O2634" i="1"/>
  <c r="O3319" i="1"/>
  <c r="O3705" i="1"/>
  <c r="O37" i="1"/>
  <c r="O95" i="1"/>
  <c r="O111" i="1"/>
  <c r="O268" i="1"/>
  <c r="O308" i="1"/>
  <c r="O312" i="1"/>
  <c r="O316" i="1"/>
  <c r="O392" i="1"/>
  <c r="O412" i="1"/>
  <c r="O418" i="1"/>
  <c r="O782" i="1"/>
  <c r="O786" i="1"/>
  <c r="O790" i="1"/>
  <c r="O813" i="1"/>
  <c r="O816" i="1"/>
  <c r="O1039" i="1"/>
  <c r="O1213" i="1"/>
  <c r="O1285" i="1"/>
  <c r="O1355" i="1"/>
  <c r="O1364" i="1"/>
  <c r="O1615" i="1"/>
  <c r="O1622" i="1"/>
  <c r="O1626" i="1"/>
  <c r="O1640" i="1"/>
  <c r="O1665" i="1"/>
  <c r="O1672" i="1"/>
  <c r="O1677" i="1"/>
  <c r="O1682" i="1"/>
  <c r="O1760" i="1"/>
  <c r="O1833" i="1"/>
  <c r="O1840" i="1"/>
  <c r="O1841" i="1"/>
  <c r="O1847" i="1"/>
  <c r="O1886" i="1"/>
  <c r="O1896" i="1"/>
  <c r="O1900" i="1"/>
  <c r="O1932" i="1"/>
  <c r="O2082" i="1"/>
  <c r="O2104" i="1"/>
  <c r="O212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469" i="1"/>
  <c r="O2472" i="1"/>
  <c r="O2484" i="1"/>
  <c r="O2500" i="1"/>
  <c r="O2539" i="1"/>
  <c r="O2621" i="1"/>
  <c r="O2638" i="1"/>
  <c r="O2670" i="1"/>
  <c r="O2784" i="1"/>
  <c r="O2785" i="1"/>
  <c r="O2789" i="1"/>
  <c r="O2802" i="1"/>
  <c r="O2806" i="1"/>
  <c r="O2823" i="1"/>
  <c r="O2837" i="1"/>
  <c r="O2930" i="1"/>
  <c r="O2938" i="1"/>
  <c r="O2964" i="1"/>
  <c r="O2971" i="1"/>
  <c r="O2990" i="1"/>
  <c r="O2995" i="1"/>
  <c r="O3034" i="1"/>
  <c r="O3040" i="1"/>
  <c r="O3187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70" i="1"/>
  <c r="O3671" i="1"/>
  <c r="O3683" i="1"/>
  <c r="O3694" i="1"/>
  <c r="O3709" i="1"/>
  <c r="O3711" i="1"/>
  <c r="O3753" i="1"/>
  <c r="O3773" i="1"/>
  <c r="O3786" i="1"/>
  <c r="O3810" i="1"/>
  <c r="O3817" i="1"/>
  <c r="O3821" i="1"/>
  <c r="O385" i="1"/>
  <c r="O1885" i="1"/>
  <c r="O3460" i="1"/>
  <c r="O3534" i="1"/>
  <c r="O2636" i="1"/>
  <c r="O75" i="1"/>
  <c r="O1208" i="1"/>
  <c r="O1842" i="1"/>
  <c r="O1901" i="1"/>
  <c r="O2525" i="1"/>
  <c r="O2559" i="1"/>
  <c r="O3028" i="1"/>
  <c r="O3512" i="1"/>
  <c r="O3567" i="1"/>
  <c r="O3582" i="1"/>
  <c r="O21" i="1"/>
  <c r="O1298" i="1"/>
  <c r="O2295" i="1"/>
  <c r="O2839" i="1"/>
  <c r="O3728" i="1"/>
  <c r="O2630" i="1"/>
  <c r="O648" i="1"/>
  <c r="O783" i="1"/>
  <c r="O825" i="1"/>
  <c r="O1613" i="1"/>
  <c r="O1855" i="1"/>
  <c r="O1949" i="1"/>
  <c r="O2106" i="1"/>
  <c r="O2302" i="1"/>
  <c r="O2561" i="1"/>
  <c r="O2671" i="1"/>
  <c r="O2798" i="1"/>
  <c r="O2836" i="1"/>
  <c r="O3285" i="1"/>
  <c r="O3316" i="1"/>
  <c r="O3329" i="1"/>
  <c r="O3451" i="1"/>
  <c r="O3610" i="1"/>
  <c r="O3666" i="1"/>
  <c r="O3678" i="1"/>
  <c r="O3718" i="1"/>
  <c r="O3838" i="1"/>
  <c r="O3554" i="1"/>
  <c r="O83" i="1"/>
  <c r="O1396" i="1"/>
  <c r="O1625" i="1"/>
  <c r="O1862" i="1"/>
  <c r="O2085" i="1"/>
  <c r="O2193" i="1"/>
  <c r="O2207" i="1"/>
  <c r="O2284" i="1"/>
  <c r="O2479" i="1"/>
  <c r="O2723" i="1"/>
  <c r="O2737" i="1"/>
  <c r="O2933" i="1"/>
  <c r="O2980" i="1"/>
  <c r="O3167" i="1"/>
  <c r="O3369" i="1"/>
  <c r="O3651" i="1"/>
  <c r="O3686" i="1"/>
  <c r="O2558" i="1"/>
  <c r="O3619" i="1"/>
  <c r="O758" i="1"/>
  <c r="O784" i="1"/>
  <c r="O1825" i="1"/>
  <c r="O2177" i="1"/>
  <c r="O2467" i="1"/>
  <c r="O2544" i="1"/>
  <c r="O2797" i="1"/>
  <c r="O3025" i="1"/>
  <c r="O3297" i="1"/>
  <c r="O3345" i="1"/>
  <c r="O3422" i="1"/>
  <c r="O3456" i="1"/>
  <c r="O3593" i="1"/>
  <c r="O3710" i="1"/>
  <c r="O3539" i="1"/>
  <c r="O1361" i="1"/>
  <c r="O1266" i="1"/>
  <c r="O1942" i="1"/>
  <c r="O2277" i="1"/>
  <c r="O2826" i="1"/>
  <c r="O3453" i="1"/>
  <c r="O3667" i="1"/>
  <c r="O27" i="1"/>
  <c r="O52" i="1"/>
  <c r="O70" i="1"/>
  <c r="O384" i="1"/>
  <c r="O388" i="1"/>
  <c r="O814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3009" i="1"/>
  <c r="O3052" i="1"/>
  <c r="O3296" i="1"/>
  <c r="O3541" i="1"/>
  <c r="O3579" i="1"/>
  <c r="O3828" i="1"/>
  <c r="O745" i="1"/>
  <c r="O2217" i="1"/>
  <c r="O3380" i="1"/>
  <c r="O3396" i="1"/>
  <c r="O3609" i="1"/>
  <c r="O3757" i="1"/>
  <c r="O4" i="1"/>
  <c r="O11" i="1"/>
  <c r="O72" i="1"/>
  <c r="O76" i="1"/>
  <c r="O86" i="1"/>
  <c r="O92" i="1"/>
  <c r="O106" i="1"/>
  <c r="O377" i="1"/>
  <c r="O411" i="1"/>
  <c r="O541" i="1"/>
  <c r="O787" i="1"/>
  <c r="O831" i="1"/>
  <c r="O1041" i="1"/>
  <c r="O1192" i="1"/>
  <c r="O1296" i="1"/>
  <c r="O1374" i="1"/>
  <c r="O1391" i="1"/>
  <c r="O1393" i="1"/>
  <c r="O1614" i="1"/>
  <c r="O1639" i="1"/>
  <c r="O1661" i="1"/>
  <c r="O1837" i="1"/>
  <c r="O1894" i="1"/>
  <c r="O2005" i="1"/>
  <c r="O2211" i="1"/>
  <c r="O2224" i="1"/>
  <c r="O2256" i="1"/>
  <c r="O2473" i="1"/>
  <c r="O2492" i="1"/>
  <c r="O2493" i="1"/>
  <c r="O2603" i="1"/>
  <c r="O2619" i="1"/>
  <c r="O2639" i="1"/>
  <c r="O2803" i="1"/>
  <c r="O2924" i="1"/>
  <c r="O3002" i="1"/>
  <c r="O3039" i="1"/>
  <c r="O3049" i="1"/>
  <c r="O3183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52" i="1"/>
  <c r="O3653" i="1"/>
  <c r="O3702" i="1"/>
  <c r="O3713" i="1"/>
  <c r="O3720" i="1"/>
  <c r="O3751" i="1"/>
  <c r="O3754" i="1"/>
  <c r="O3763" i="1"/>
  <c r="O3831" i="1"/>
  <c r="O3833" i="1"/>
  <c r="O2069" i="1"/>
  <c r="O2258" i="1"/>
  <c r="O1898" i="1"/>
  <c r="O117" i="1"/>
  <c r="O2838" i="1"/>
  <c r="O2219" i="1"/>
  <c r="O79" i="1"/>
  <c r="O99" i="1"/>
  <c r="O821" i="1"/>
  <c r="O1388" i="1"/>
  <c r="O1642" i="1"/>
  <c r="O1835" i="1"/>
  <c r="O2163" i="1"/>
  <c r="O2319" i="1"/>
  <c r="O2450" i="1"/>
  <c r="O2807" i="1"/>
  <c r="O3327" i="1"/>
  <c r="O3496" i="1"/>
  <c r="O24" i="1"/>
  <c r="O97" i="1"/>
  <c r="O820" i="1"/>
  <c r="O1402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257" i="1"/>
  <c r="O3446" i="1"/>
  <c r="O3455" i="1"/>
  <c r="O3477" i="1"/>
  <c r="O3478" i="1"/>
  <c r="O3542" i="1"/>
  <c r="O3654" i="1"/>
  <c r="O3706" i="1"/>
  <c r="O3727" i="1"/>
  <c r="O3822" i="1"/>
  <c r="O96" i="1"/>
  <c r="O759" i="1"/>
  <c r="O858" i="1"/>
  <c r="O1289" i="1"/>
  <c r="O2545" i="1"/>
  <c r="O2817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3665" i="1"/>
  <c r="O3672" i="1"/>
  <c r="O85" i="1"/>
  <c r="O1365" i="1"/>
  <c r="O2267" i="1"/>
  <c r="O2822" i="1"/>
  <c r="O3373" i="1"/>
  <c r="O3417" i="1"/>
  <c r="O3590" i="1"/>
  <c r="O3721" i="1"/>
  <c r="O3837" i="1"/>
  <c r="O2171" i="1"/>
  <c r="O2169" i="1"/>
  <c r="O2627" i="1"/>
  <c r="O2629" i="1"/>
  <c r="O3431" i="1"/>
  <c r="O3538" i="1"/>
  <c r="O1925" i="1"/>
  <c r="O2203" i="1"/>
  <c r="O3294" i="1"/>
  <c r="O1194" i="1"/>
  <c r="O1763" i="1"/>
  <c r="O1764" i="1"/>
  <c r="O2236" i="1"/>
  <c r="O2825" i="1"/>
  <c r="O2923" i="1"/>
  <c r="O3510" i="1"/>
  <c r="O3578" i="1"/>
  <c r="O3832" i="1"/>
  <c r="O1662" i="1"/>
  <c r="O642" i="1"/>
  <c r="O2978" i="1"/>
  <c r="O80" i="1"/>
  <c r="O2796" i="1"/>
  <c r="O3677" i="1"/>
  <c r="O734" i="1"/>
  <c r="O1382" i="1"/>
  <c r="O1757" i="1"/>
  <c r="O2538" i="1"/>
  <c r="O33" i="1"/>
  <c r="O849" i="1"/>
  <c r="O1255" i="1"/>
  <c r="O3602" i="1"/>
  <c r="O2215" i="1"/>
  <c r="O2245" i="1"/>
  <c r="O2736" i="1"/>
  <c r="O3842" i="1"/>
  <c r="O1698" i="1"/>
  <c r="O1700" i="1"/>
  <c r="O1683" i="1"/>
  <c r="O3141" i="1"/>
  <c r="O3148" i="1"/>
  <c r="O2705" i="1"/>
  <c r="O1693" i="1"/>
  <c r="O3134" i="1"/>
  <c r="O3147" i="1"/>
  <c r="O1702" i="1"/>
  <c r="O2706" i="1"/>
  <c r="O2707" i="1"/>
  <c r="O2328" i="1"/>
  <c r="O3130" i="1"/>
  <c r="O1699" i="1"/>
  <c r="O1697" i="1"/>
  <c r="O2323" i="1"/>
  <c r="O1689" i="1"/>
  <c r="O1696" i="1"/>
  <c r="O2704" i="1"/>
  <c r="O3132" i="1"/>
  <c r="O3142" i="1"/>
  <c r="O3146" i="1"/>
  <c r="O1686" i="1"/>
  <c r="O2326" i="1"/>
  <c r="O1684" i="1"/>
  <c r="O1701" i="1"/>
  <c r="O1688" i="1"/>
  <c r="O1694" i="1"/>
  <c r="O3133" i="1"/>
  <c r="O1690" i="1"/>
  <c r="O1685" i="1"/>
  <c r="O2703" i="1"/>
  <c r="O1695" i="1"/>
  <c r="O3144" i="1"/>
  <c r="O2324" i="1"/>
  <c r="O1692" i="1"/>
  <c r="O1691" i="1"/>
  <c r="O3139" i="1"/>
  <c r="O3131" i="1"/>
  <c r="O2327" i="1"/>
  <c r="O3136" i="1"/>
  <c r="O3137" i="1"/>
  <c r="O3145" i="1"/>
  <c r="O3135" i="1"/>
  <c r="O3138" i="1"/>
  <c r="O3143" i="1"/>
  <c r="O1687" i="1"/>
  <c r="O2325" i="1"/>
  <c r="O3140" i="1"/>
  <c r="O494" i="1"/>
  <c r="O2680" i="1"/>
  <c r="O226" i="1"/>
  <c r="O2952" i="1"/>
  <c r="O3198" i="1"/>
  <c r="O3075" i="1"/>
  <c r="O165" i="1"/>
  <c r="O197" i="1"/>
  <c r="O3082" i="1"/>
  <c r="O225" i="1"/>
  <c r="O233" i="1"/>
  <c r="O3081" i="1"/>
  <c r="O3122" i="1"/>
  <c r="O194" i="1"/>
  <c r="O3063" i="1"/>
  <c r="O3083" i="1"/>
  <c r="O3631" i="1"/>
  <c r="O1107" i="1"/>
  <c r="O488" i="1"/>
  <c r="O180" i="1"/>
  <c r="O191" i="1"/>
  <c r="O688" i="1"/>
  <c r="O1097" i="1"/>
  <c r="O1118" i="1"/>
  <c r="O1449" i="1"/>
  <c r="O2142" i="1"/>
  <c r="O2644" i="1"/>
  <c r="O2950" i="1"/>
  <c r="O3120" i="1"/>
  <c r="O1919" i="1"/>
  <c r="O2149" i="1"/>
  <c r="O2155" i="1"/>
  <c r="O235" i="1"/>
  <c r="O3068" i="1"/>
  <c r="O686" i="1"/>
  <c r="O206" i="1"/>
  <c r="O957" i="1"/>
  <c r="O2160" i="1"/>
  <c r="O544" i="1"/>
  <c r="O1123" i="1"/>
  <c r="O1863" i="1"/>
  <c r="O2437" i="1"/>
  <c r="O3070" i="1"/>
  <c r="O561" i="1"/>
  <c r="O3092" i="1"/>
  <c r="O478" i="1"/>
  <c r="O3062" i="1"/>
  <c r="O508" i="1"/>
  <c r="O665" i="1"/>
  <c r="O668" i="1"/>
  <c r="O671" i="1"/>
  <c r="O691" i="1"/>
  <c r="O996" i="1"/>
  <c r="O1423" i="1"/>
  <c r="O1450" i="1"/>
  <c r="O2944" i="1"/>
  <c r="O3953" i="1"/>
  <c r="O1443" i="1"/>
  <c r="O1984" i="1"/>
  <c r="O2515" i="1"/>
  <c r="O2911" i="1"/>
  <c r="O698" i="1"/>
  <c r="O1178" i="1"/>
  <c r="O980" i="1"/>
  <c r="O1876" i="1"/>
  <c r="O238" i="1"/>
  <c r="O559" i="1"/>
  <c r="O696" i="1"/>
  <c r="O978" i="1"/>
  <c r="O1001" i="1"/>
  <c r="O1068" i="1"/>
  <c r="O2521" i="1"/>
  <c r="O2878" i="1"/>
  <c r="O2904" i="1"/>
  <c r="O3638" i="1"/>
  <c r="O3807" i="1"/>
  <c r="O2431" i="1"/>
  <c r="O1998" i="1"/>
  <c r="O701" i="1"/>
  <c r="O1447" i="1"/>
  <c r="O580" i="1"/>
  <c r="O1175" i="1"/>
  <c r="O166" i="1"/>
  <c r="O2438" i="1"/>
  <c r="O169" i="1"/>
  <c r="O437" i="1"/>
  <c r="O966" i="1"/>
  <c r="O1867" i="1"/>
  <c r="O2504" i="1"/>
  <c r="O4094" i="1"/>
  <c r="O3115" i="1"/>
  <c r="O985" i="1"/>
  <c r="O219" i="1"/>
  <c r="O464" i="1"/>
  <c r="O562" i="1"/>
  <c r="O584" i="1"/>
  <c r="O593" i="1"/>
  <c r="O597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99" i="1"/>
  <c r="O1103" i="1"/>
  <c r="O1452" i="1"/>
  <c r="O1597" i="1"/>
  <c r="O2134" i="1"/>
  <c r="O2433" i="1"/>
  <c r="O2513" i="1"/>
  <c r="O2522" i="1"/>
  <c r="O2782" i="1"/>
  <c r="O3094" i="1"/>
  <c r="O3096" i="1"/>
  <c r="O3630" i="1"/>
  <c r="O3855" i="1"/>
  <c r="O1903" i="1"/>
  <c r="O517" i="1"/>
  <c r="O174" i="1"/>
  <c r="O963" i="1"/>
  <c r="O2511" i="1"/>
  <c r="O455" i="1"/>
  <c r="O672" i="1"/>
  <c r="O1066" i="1"/>
  <c r="O1126" i="1"/>
  <c r="O2584" i="1"/>
  <c r="O3979" i="1"/>
  <c r="O575" i="1"/>
  <c r="O983" i="1"/>
  <c r="O1114" i="1"/>
  <c r="O572" i="1"/>
  <c r="O1912" i="1"/>
  <c r="O1436" i="1"/>
  <c r="O486" i="1"/>
  <c r="O578" i="1"/>
  <c r="O1147" i="1"/>
  <c r="O2124" i="1"/>
  <c r="O2138" i="1"/>
  <c r="O2596" i="1"/>
  <c r="O2692" i="1"/>
  <c r="O553" i="1"/>
  <c r="O565" i="1"/>
  <c r="O682" i="1"/>
  <c r="O1074" i="1"/>
  <c r="O1078" i="1"/>
  <c r="O1180" i="1"/>
  <c r="O2159" i="1"/>
  <c r="O3066" i="1"/>
  <c r="O3116" i="1"/>
  <c r="O3636" i="1"/>
  <c r="O3790" i="1"/>
  <c r="O4100" i="1"/>
  <c r="O491" i="1"/>
  <c r="O995" i="1"/>
  <c r="O2686" i="1"/>
  <c r="O3800" i="1"/>
  <c r="O709" i="1"/>
  <c r="O1083" i="1"/>
  <c r="O500" i="1"/>
  <c r="O457" i="1"/>
  <c r="O2693" i="1"/>
  <c r="O3090" i="1"/>
  <c r="O447" i="1"/>
  <c r="O498" i="1"/>
  <c r="O548" i="1"/>
  <c r="O577" i="1"/>
  <c r="O697" i="1"/>
  <c r="O1000" i="1"/>
  <c r="O1106" i="1"/>
  <c r="O1164" i="1"/>
  <c r="O1169" i="1"/>
  <c r="O1181" i="1"/>
  <c r="O1592" i="1"/>
  <c r="O2127" i="1"/>
  <c r="O2417" i="1"/>
  <c r="O2425" i="1"/>
  <c r="O2698" i="1"/>
  <c r="O3080" i="1"/>
  <c r="O3911" i="1"/>
  <c r="O3920" i="1"/>
  <c r="O681" i="1"/>
  <c r="O2158" i="1"/>
  <c r="O962" i="1"/>
  <c r="O465" i="1"/>
  <c r="O473" i="1"/>
  <c r="O706" i="1"/>
  <c r="O3191" i="1"/>
  <c r="O1076" i="1"/>
  <c r="O1813" i="1"/>
  <c r="O163" i="1"/>
  <c r="O173" i="1"/>
  <c r="O210" i="1"/>
  <c r="O215" i="1"/>
  <c r="O218" i="1"/>
  <c r="O221" i="1"/>
  <c r="O222" i="1"/>
  <c r="O223" i="1"/>
  <c r="O427" i="1"/>
  <c r="O452" i="1"/>
  <c r="O489" i="1"/>
  <c r="O510" i="1"/>
  <c r="O515" i="1"/>
  <c r="O547" i="1"/>
  <c r="O564" i="1"/>
  <c r="O601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85" i="1"/>
  <c r="O1112" i="1"/>
  <c r="O1151" i="1"/>
  <c r="O1182" i="1"/>
  <c r="O1183" i="1"/>
  <c r="O1418" i="1"/>
  <c r="O1780" i="1"/>
  <c r="O1906" i="1"/>
  <c r="O1908" i="1"/>
  <c r="O2123" i="1"/>
  <c r="O2139" i="1"/>
  <c r="O2152" i="1"/>
  <c r="O2429" i="1"/>
  <c r="O2512" i="1"/>
  <c r="O2589" i="1"/>
  <c r="O2591" i="1"/>
  <c r="O2602" i="1"/>
  <c r="O2687" i="1"/>
  <c r="O2690" i="1"/>
  <c r="O2865" i="1"/>
  <c r="O2896" i="1"/>
  <c r="O2947" i="1"/>
  <c r="O3054" i="1"/>
  <c r="O3059" i="1"/>
  <c r="O3110" i="1"/>
  <c r="O3202" i="1"/>
  <c r="O3895" i="1"/>
  <c r="O3995" i="1"/>
  <c r="O954" i="1"/>
  <c r="O3100" i="1"/>
  <c r="O714" i="1"/>
  <c r="O1915" i="1"/>
  <c r="O1802" i="1"/>
  <c r="O554" i="1"/>
  <c r="O870" i="1"/>
  <c r="O1090" i="1"/>
  <c r="O1145" i="1"/>
  <c r="O2153" i="1"/>
  <c r="O2886" i="1"/>
  <c r="O2509" i="1"/>
  <c r="O1913" i="1"/>
  <c r="O2132" i="1"/>
  <c r="O187" i="1"/>
  <c r="O424" i="1"/>
  <c r="O482" i="1"/>
  <c r="O710" i="1"/>
  <c r="O1117" i="1"/>
  <c r="O1133" i="1"/>
  <c r="O1434" i="1"/>
  <c r="O1771" i="1"/>
  <c r="O1785" i="1"/>
  <c r="O2675" i="1"/>
  <c r="O2681" i="1"/>
  <c r="O3109" i="1"/>
  <c r="O3847" i="1"/>
  <c r="O2765" i="1"/>
  <c r="O461" i="1"/>
  <c r="O664" i="1"/>
  <c r="O2672" i="1"/>
  <c r="O773" i="1"/>
  <c r="O2859" i="1"/>
  <c r="O487" i="1"/>
  <c r="O2146" i="1"/>
  <c r="O685" i="1"/>
  <c r="O965" i="1"/>
  <c r="O981" i="1"/>
  <c r="O1129" i="1"/>
  <c r="O1140" i="1"/>
  <c r="O1720" i="1"/>
  <c r="O1784" i="1"/>
  <c r="O1911" i="1"/>
  <c r="O2430" i="1"/>
  <c r="O2506" i="1"/>
  <c r="O2598" i="1"/>
  <c r="O2676" i="1"/>
  <c r="O2691" i="1"/>
  <c r="O2850" i="1"/>
  <c r="O1792" i="1"/>
  <c r="O1985" i="1"/>
  <c r="O4107" i="1"/>
  <c r="O1777" i="1"/>
  <c r="O2682" i="1"/>
  <c r="O2001" i="1"/>
  <c r="O449" i="1"/>
  <c r="O475" i="1"/>
  <c r="O483" i="1"/>
  <c r="O495" i="1"/>
  <c r="O589" i="1"/>
  <c r="O673" i="1"/>
  <c r="O904" i="1"/>
  <c r="O915" i="1"/>
  <c r="O971" i="1"/>
  <c r="O987" i="1"/>
  <c r="O1070" i="1"/>
  <c r="O1087" i="1"/>
  <c r="O1162" i="1"/>
  <c r="O1425" i="1"/>
  <c r="O1775" i="1"/>
  <c r="O1782" i="1"/>
  <c r="O1909" i="1"/>
  <c r="O2141" i="1"/>
  <c r="O2154" i="1"/>
  <c r="O2587" i="1"/>
  <c r="O2594" i="1"/>
  <c r="O2688" i="1"/>
  <c r="O2696" i="1"/>
  <c r="O2890" i="1"/>
  <c r="O2912" i="1"/>
  <c r="O3200" i="1"/>
  <c r="O3851" i="1"/>
  <c r="O3950" i="1"/>
  <c r="O3983" i="1"/>
  <c r="O4008" i="1"/>
  <c r="O4097" i="1"/>
  <c r="O228" i="1"/>
  <c r="O680" i="1"/>
  <c r="O229" i="1"/>
  <c r="O1797" i="1"/>
  <c r="O1810" i="1"/>
  <c r="O2129" i="1"/>
  <c r="O2403" i="1"/>
  <c r="O3959" i="1"/>
  <c r="O717" i="1"/>
  <c r="O924" i="1"/>
  <c r="O3111" i="1"/>
  <c r="O240" i="1"/>
  <c r="O1081" i="1"/>
  <c r="O1822" i="1"/>
  <c r="O3954" i="1"/>
  <c r="O200" i="1"/>
  <c r="O211" i="1"/>
  <c r="O555" i="1"/>
  <c r="O567" i="1"/>
  <c r="O573" i="1"/>
  <c r="O596" i="1"/>
  <c r="O715" i="1"/>
  <c r="O891" i="1"/>
  <c r="O967" i="1"/>
  <c r="O992" i="1"/>
  <c r="O1079" i="1"/>
  <c r="O1100" i="1"/>
  <c r="O1110" i="1"/>
  <c r="O1122" i="1"/>
  <c r="O1136" i="1"/>
  <c r="O1139" i="1"/>
  <c r="O1149" i="1"/>
  <c r="O1153" i="1"/>
  <c r="O1157" i="1"/>
  <c r="O1172" i="1"/>
  <c r="O1173" i="1"/>
  <c r="O1407" i="1"/>
  <c r="O1424" i="1"/>
  <c r="O1716" i="1"/>
  <c r="O1794" i="1"/>
  <c r="O1818" i="1"/>
  <c r="O1868" i="1"/>
  <c r="O1870" i="1"/>
  <c r="O1907" i="1"/>
  <c r="O1910" i="1"/>
  <c r="O1920" i="1"/>
  <c r="O2411" i="1"/>
  <c r="O2413" i="1"/>
  <c r="O2420" i="1"/>
  <c r="O2426" i="1"/>
  <c r="O2673" i="1"/>
  <c r="O2677" i="1"/>
  <c r="O2916" i="1"/>
  <c r="O2943" i="1"/>
  <c r="O2949" i="1"/>
  <c r="O3058" i="1"/>
  <c r="O3067" i="1"/>
  <c r="O3076" i="1"/>
  <c r="O3087" i="1"/>
  <c r="O3091" i="1"/>
  <c r="O3112" i="1"/>
  <c r="O3641" i="1"/>
  <c r="O3645" i="1"/>
  <c r="O3956" i="1"/>
  <c r="O506" i="1"/>
  <c r="O570" i="1"/>
  <c r="O1772" i="1"/>
  <c r="O1787" i="1"/>
  <c r="O4035" i="1"/>
  <c r="O703" i="1"/>
  <c r="O2699" i="1"/>
  <c r="O1807" i="1"/>
  <c r="O3798" i="1"/>
  <c r="O545" i="1"/>
  <c r="O1595" i="1"/>
  <c r="O2409" i="1"/>
  <c r="O2518" i="1"/>
  <c r="O3079" i="1"/>
  <c r="O3802" i="1"/>
  <c r="O2778" i="1"/>
  <c r="O177" i="1"/>
  <c r="O425" i="1"/>
  <c r="O440" i="1"/>
  <c r="O453" i="1"/>
  <c r="O459" i="1"/>
  <c r="O469" i="1"/>
  <c r="O496" i="1"/>
  <c r="O501" i="1"/>
  <c r="O504" i="1"/>
  <c r="O509" i="1"/>
  <c r="O598" i="1"/>
  <c r="O690" i="1"/>
  <c r="O692" i="1"/>
  <c r="O694" i="1"/>
  <c r="O872" i="1"/>
  <c r="O896" i="1"/>
  <c r="O921" i="1"/>
  <c r="O929" i="1"/>
  <c r="O951" i="1"/>
  <c r="O969" i="1"/>
  <c r="O974" i="1"/>
  <c r="O975" i="1"/>
  <c r="O988" i="1"/>
  <c r="O1082" i="1"/>
  <c r="O1131" i="1"/>
  <c r="O1177" i="1"/>
  <c r="O1440" i="1"/>
  <c r="O1488" i="1"/>
  <c r="O1556" i="1"/>
  <c r="O1585" i="1"/>
  <c r="O1808" i="1"/>
  <c r="O1869" i="1"/>
  <c r="O1874" i="1"/>
  <c r="O1918" i="1"/>
  <c r="O2128" i="1"/>
  <c r="O2418" i="1"/>
  <c r="O2428" i="1"/>
  <c r="O2436" i="1"/>
  <c r="O2510" i="1"/>
  <c r="O2772" i="1"/>
  <c r="O2871" i="1"/>
  <c r="O2877" i="1"/>
  <c r="O3057" i="1"/>
  <c r="O3085" i="1"/>
  <c r="O3088" i="1"/>
  <c r="O3089" i="1"/>
  <c r="O3098" i="1"/>
  <c r="O3113" i="1"/>
  <c r="O3730" i="1"/>
  <c r="O3743" i="1"/>
  <c r="O3931" i="1"/>
  <c r="O3938" i="1"/>
  <c r="O4031" i="1"/>
  <c r="O4051" i="1"/>
  <c r="O4064" i="1"/>
  <c r="O4073" i="1"/>
  <c r="O2773" i="1"/>
  <c r="O2679" i="1"/>
  <c r="O1798" i="1"/>
  <c r="O566" i="1"/>
  <c r="O1088" i="1"/>
  <c r="O1096" i="1"/>
  <c r="O1163" i="1"/>
  <c r="O1170" i="1"/>
  <c r="O1543" i="1"/>
  <c r="O1819" i="1"/>
  <c r="O1864" i="1"/>
  <c r="O2519" i="1"/>
  <c r="O3060" i="1"/>
  <c r="O4024" i="1"/>
  <c r="O3955" i="1"/>
  <c r="O772" i="1"/>
  <c r="O984" i="1"/>
  <c r="O1805" i="1"/>
  <c r="O3633" i="1"/>
  <c r="O167" i="1"/>
  <c r="O444" i="1"/>
  <c r="O1433" i="1"/>
  <c r="O1803" i="1"/>
  <c r="O4050" i="1"/>
  <c r="O2422" i="1"/>
  <c r="O1704" i="1"/>
  <c r="O911" i="1"/>
  <c r="O1154" i="1"/>
  <c r="O1800" i="1"/>
  <c r="O2746" i="1"/>
  <c r="O3104" i="1"/>
  <c r="O1806" i="1"/>
  <c r="O232" i="1"/>
  <c r="O239" i="1"/>
  <c r="O423" i="1"/>
  <c r="O481" i="1"/>
  <c r="O485" i="1"/>
  <c r="O519" i="1"/>
  <c r="O542" i="1"/>
  <c r="O563" i="1"/>
  <c r="O670" i="1"/>
  <c r="O702" i="1"/>
  <c r="O704" i="1"/>
  <c r="O705" i="1"/>
  <c r="O711" i="1"/>
  <c r="O716" i="1"/>
  <c r="O721" i="1"/>
  <c r="O781" i="1"/>
  <c r="O908" i="1"/>
  <c r="O923" i="1"/>
  <c r="O925" i="1"/>
  <c r="O948" i="1"/>
  <c r="O955" i="1"/>
  <c r="O956" i="1"/>
  <c r="O1091" i="1"/>
  <c r="O1105" i="1"/>
  <c r="O1150" i="1"/>
  <c r="O1168" i="1"/>
  <c r="O1176" i="1"/>
  <c r="O1437" i="1"/>
  <c r="O1490" i="1"/>
  <c r="O1499" i="1"/>
  <c r="O1561" i="1"/>
  <c r="O1599" i="1"/>
  <c r="O1820" i="1"/>
  <c r="O1986" i="1"/>
  <c r="O2130" i="1"/>
  <c r="O2143" i="1"/>
  <c r="O2147" i="1"/>
  <c r="O2406" i="1"/>
  <c r="O2410" i="1"/>
  <c r="O2412" i="1"/>
  <c r="O2416" i="1"/>
  <c r="O2440" i="1"/>
  <c r="O2597" i="1"/>
  <c r="O2685" i="1"/>
  <c r="O2689" i="1"/>
  <c r="O2697" i="1"/>
  <c r="O2870" i="1"/>
  <c r="O3061" i="1"/>
  <c r="O3077" i="1"/>
  <c r="O3792" i="1"/>
  <c r="O3892" i="1"/>
  <c r="O3896" i="1"/>
  <c r="O3914" i="1"/>
  <c r="O3926" i="1"/>
  <c r="O3972" i="1"/>
  <c r="O4023" i="1"/>
  <c r="O4068" i="1"/>
  <c r="O4079" i="1"/>
  <c r="O3097" i="1"/>
  <c r="O930" i="1"/>
  <c r="O1406" i="1"/>
  <c r="O2914" i="1"/>
  <c r="O209" i="1"/>
  <c r="O512" i="1"/>
  <c r="O862" i="1"/>
  <c r="O1593" i="1"/>
  <c r="O2434" i="1"/>
  <c r="O3973" i="1"/>
  <c r="O4036" i="1"/>
  <c r="O1427" i="1"/>
  <c r="O1442" i="1"/>
  <c r="O1445" i="1"/>
  <c r="O3850" i="1"/>
  <c r="O1092" i="1"/>
  <c r="O208" i="1"/>
  <c r="O2864" i="1"/>
  <c r="O185" i="1"/>
  <c r="O216" i="1"/>
  <c r="O1767" i="1"/>
  <c r="O3794" i="1"/>
  <c r="O521" i="1"/>
  <c r="O192" i="1"/>
  <c r="O212" i="1"/>
  <c r="O430" i="1"/>
  <c r="O490" i="1"/>
  <c r="O507" i="1"/>
  <c r="O581" i="1"/>
  <c r="O666" i="1"/>
  <c r="O720" i="1"/>
  <c r="O959" i="1"/>
  <c r="O968" i="1"/>
  <c r="O1098" i="1"/>
  <c r="O1408" i="1"/>
  <c r="O1435" i="1"/>
  <c r="O1816" i="1"/>
  <c r="O2404" i="1"/>
  <c r="O2516" i="1"/>
  <c r="O2882" i="1"/>
  <c r="O2899" i="1"/>
  <c r="O3073" i="1"/>
  <c r="O3074" i="1"/>
  <c r="O3102" i="1"/>
  <c r="O3805" i="1"/>
  <c r="O3934" i="1"/>
  <c r="O3925" i="1"/>
  <c r="O2881" i="1"/>
  <c r="O576" i="1"/>
  <c r="O3985" i="1"/>
  <c r="O1766" i="1"/>
  <c r="O1781" i="1"/>
  <c r="O2503" i="1"/>
  <c r="O3114" i="1"/>
  <c r="O3196" i="1"/>
  <c r="O3856" i="1"/>
  <c r="O448" i="1"/>
  <c r="O2144" i="1"/>
  <c r="O3849" i="1"/>
  <c r="O172" i="1"/>
  <c r="O201" i="1"/>
  <c r="O237" i="1"/>
  <c r="O428" i="1"/>
  <c r="O445" i="1"/>
  <c r="O456" i="1"/>
  <c r="O460" i="1"/>
  <c r="O468" i="1"/>
  <c r="O480" i="1"/>
  <c r="O484" i="1"/>
  <c r="O493" i="1"/>
  <c r="O503" i="1"/>
  <c r="O550" i="1"/>
  <c r="O569" i="1"/>
  <c r="O588" i="1"/>
  <c r="O663" i="1"/>
  <c r="O667" i="1"/>
  <c r="O777" i="1"/>
  <c r="O982" i="1"/>
  <c r="O986" i="1"/>
  <c r="O991" i="1"/>
  <c r="O997" i="1"/>
  <c r="O1072" i="1"/>
  <c r="O1084" i="1"/>
  <c r="O1109" i="1"/>
  <c r="O1111" i="1"/>
  <c r="O1134" i="1"/>
  <c r="O1159" i="1"/>
  <c r="O1166" i="1"/>
  <c r="O1167" i="1"/>
  <c r="O1171" i="1"/>
  <c r="O1431" i="1"/>
  <c r="O1438" i="1"/>
  <c r="O1489" i="1"/>
  <c r="O1713" i="1"/>
  <c r="O1725" i="1"/>
  <c r="O1731" i="1"/>
  <c r="O1735" i="1"/>
  <c r="O1789" i="1"/>
  <c r="O1799" i="1"/>
  <c r="O1871" i="1"/>
  <c r="O1877" i="1"/>
  <c r="O1922" i="1"/>
  <c r="O2162" i="1"/>
  <c r="O2435" i="1"/>
  <c r="O2441" i="1"/>
  <c r="O2505" i="1"/>
  <c r="O2586" i="1"/>
  <c r="O2595" i="1"/>
  <c r="O2674" i="1"/>
  <c r="O2751" i="1"/>
  <c r="O2756" i="1"/>
  <c r="O2758" i="1"/>
  <c r="O2873" i="1"/>
  <c r="O2885" i="1"/>
  <c r="O2893" i="1"/>
  <c r="O2901" i="1"/>
  <c r="O2915" i="1"/>
  <c r="O2946" i="1"/>
  <c r="O3055" i="1"/>
  <c r="O3064" i="1"/>
  <c r="O3072" i="1"/>
  <c r="O3078" i="1"/>
  <c r="O3099" i="1"/>
  <c r="O3117" i="1"/>
  <c r="O3121" i="1"/>
  <c r="O3194" i="1"/>
  <c r="O3199" i="1"/>
  <c r="O3648" i="1"/>
  <c r="O3801" i="1"/>
  <c r="O3843" i="1"/>
  <c r="O3854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2702" i="1"/>
  <c r="O3846" i="1"/>
  <c r="O2910" i="1"/>
  <c r="O4089" i="1"/>
  <c r="O934" i="1"/>
  <c r="O2855" i="1"/>
  <c r="O4065" i="1"/>
  <c r="O1146" i="1"/>
  <c r="O2601" i="1"/>
  <c r="O585" i="1"/>
  <c r="O587" i="1"/>
  <c r="O590" i="1"/>
  <c r="O942" i="1"/>
  <c r="O1174" i="1"/>
  <c r="O1796" i="1"/>
  <c r="O3084" i="1"/>
  <c r="O4016" i="1"/>
  <c r="O458" i="1"/>
  <c r="O1451" i="1"/>
  <c r="O4056" i="1"/>
  <c r="O871" i="1"/>
  <c r="O1815" i="1"/>
  <c r="O462" i="1"/>
  <c r="O3748" i="1"/>
  <c r="O170" i="1"/>
  <c r="O207" i="1"/>
  <c r="O230" i="1"/>
  <c r="O514" i="1"/>
  <c r="O558" i="1"/>
  <c r="O874" i="1"/>
  <c r="O893" i="1"/>
  <c r="O897" i="1"/>
  <c r="O898" i="1"/>
  <c r="O970" i="1"/>
  <c r="O1104" i="1"/>
  <c r="O1141" i="1"/>
  <c r="O1155" i="1"/>
  <c r="O1791" i="1"/>
  <c r="O1875" i="1"/>
  <c r="O1880" i="1"/>
  <c r="O2414" i="1"/>
  <c r="O2439" i="1"/>
  <c r="O2683" i="1"/>
  <c r="O2700" i="1"/>
  <c r="O2743" i="1"/>
  <c r="O2747" i="1"/>
  <c r="O2774" i="1"/>
  <c r="O2848" i="1"/>
  <c r="O2852" i="1"/>
  <c r="O3069" i="1"/>
  <c r="O3207" i="1"/>
  <c r="O3806" i="1"/>
  <c r="O3891" i="1"/>
  <c r="O3913" i="1"/>
  <c r="O3933" i="1"/>
  <c r="O4002" i="1"/>
  <c r="O4042" i="1"/>
  <c r="O960" i="1"/>
  <c r="O470" i="1"/>
  <c r="O549" i="1"/>
  <c r="O557" i="1"/>
  <c r="O591" i="1"/>
  <c r="O594" i="1"/>
  <c r="O599" i="1"/>
  <c r="O944" i="1"/>
  <c r="O1160" i="1"/>
  <c r="O1426" i="1"/>
  <c r="O1589" i="1"/>
  <c r="O1983" i="1"/>
  <c r="O2847" i="1"/>
  <c r="O2900" i="1"/>
  <c r="O3808" i="1"/>
  <c r="O3864" i="1"/>
  <c r="O3968" i="1"/>
  <c r="O4012" i="1"/>
  <c r="O520" i="1"/>
  <c r="O439" i="1"/>
  <c r="O497" i="1"/>
  <c r="O718" i="1"/>
  <c r="O767" i="1"/>
  <c r="O778" i="1"/>
  <c r="O928" i="1"/>
  <c r="O940" i="1"/>
  <c r="O1414" i="1"/>
  <c r="O1485" i="1"/>
  <c r="O1710" i="1"/>
  <c r="O2507" i="1"/>
  <c r="O2770" i="1"/>
  <c r="O3795" i="1"/>
  <c r="O3848" i="1"/>
  <c r="O3935" i="1"/>
  <c r="O4001" i="1"/>
  <c r="O4017" i="1"/>
  <c r="O4025" i="1"/>
  <c r="O1161" i="1"/>
  <c r="O1487" i="1"/>
  <c r="O429" i="1"/>
  <c r="O502" i="1"/>
  <c r="O505" i="1"/>
  <c r="O866" i="1"/>
  <c r="O903" i="1"/>
  <c r="O907" i="1"/>
  <c r="O917" i="1"/>
  <c r="O1158" i="1"/>
  <c r="O1728" i="1"/>
  <c r="O1814" i="1"/>
  <c r="O1866" i="1"/>
  <c r="O1873" i="1"/>
  <c r="O1999" i="1"/>
  <c r="O214" i="1"/>
  <c r="O1421" i="1"/>
  <c r="O4034" i="1"/>
  <c r="O176" i="1"/>
  <c r="O202" i="1"/>
  <c r="O204" i="1"/>
  <c r="O434" i="1"/>
  <c r="O471" i="1"/>
  <c r="O677" i="1"/>
  <c r="O873" i="1"/>
  <c r="O894" i="1"/>
  <c r="O927" i="1"/>
  <c r="O1116" i="1"/>
  <c r="O1148" i="1"/>
  <c r="O1179" i="1"/>
  <c r="O1412" i="1"/>
  <c r="O1555" i="1"/>
  <c r="O1726" i="1"/>
  <c r="O1990" i="1"/>
  <c r="O2136" i="1"/>
  <c r="O2423" i="1"/>
  <c r="O2590" i="1"/>
  <c r="O2684" i="1"/>
  <c r="O2879" i="1"/>
  <c r="O2908" i="1"/>
  <c r="O3799" i="1"/>
  <c r="O3862" i="1"/>
  <c r="O3865" i="1"/>
  <c r="O3912" i="1"/>
  <c r="O3948" i="1"/>
  <c r="O3981" i="1"/>
  <c r="O4038" i="1"/>
  <c r="O2745" i="1"/>
  <c r="O3107" i="1"/>
  <c r="O4048" i="1"/>
  <c r="O922" i="1"/>
  <c r="O1708" i="1"/>
  <c r="O1727" i="1"/>
  <c r="O1774" i="1"/>
  <c r="O1783" i="1"/>
  <c r="O1790" i="1"/>
  <c r="O1989" i="1"/>
  <c r="O2780" i="1"/>
  <c r="O2883" i="1"/>
  <c r="O2894" i="1"/>
  <c r="O2902" i="1"/>
  <c r="O3209" i="1"/>
  <c r="O3733" i="1"/>
  <c r="O3943" i="1"/>
  <c r="O3958" i="1"/>
  <c r="O1165" i="1"/>
  <c r="O1703" i="1"/>
  <c r="O162" i="1"/>
  <c r="O168" i="1"/>
  <c r="O188" i="1"/>
  <c r="O189" i="1"/>
  <c r="O193" i="1"/>
  <c r="O213" i="1"/>
  <c r="O220" i="1"/>
  <c r="O431" i="1"/>
  <c r="O442" i="1"/>
  <c r="O472" i="1"/>
  <c r="O511" i="1"/>
  <c r="O513" i="1"/>
  <c r="O518" i="1"/>
  <c r="O552" i="1"/>
  <c r="O568" i="1"/>
  <c r="O579" i="1"/>
  <c r="O592" i="1"/>
  <c r="O699" i="1"/>
  <c r="O763" i="1"/>
  <c r="O766" i="1"/>
  <c r="O769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101" i="1"/>
  <c r="O1125" i="1"/>
  <c r="O1132" i="1"/>
  <c r="O1142" i="1"/>
  <c r="O1156" i="1"/>
  <c r="O1429" i="1"/>
  <c r="O1432" i="1"/>
  <c r="O1483" i="1"/>
  <c r="O1484" i="1"/>
  <c r="O1491" i="1"/>
  <c r="O1496" i="1"/>
  <c r="O1602" i="1"/>
  <c r="O1705" i="1"/>
  <c r="O1709" i="1"/>
  <c r="O1712" i="1"/>
  <c r="O1714" i="1"/>
  <c r="O1717" i="1"/>
  <c r="O1723" i="1"/>
  <c r="O1740" i="1"/>
  <c r="O1769" i="1"/>
  <c r="O1770" i="1"/>
  <c r="O1778" i="1"/>
  <c r="O1786" i="1"/>
  <c r="O1809" i="1"/>
  <c r="O1881" i="1"/>
  <c r="O1882" i="1"/>
  <c r="O1914" i="1"/>
  <c r="O1991" i="1"/>
  <c r="O2002" i="1"/>
  <c r="O2137" i="1"/>
  <c r="O2148" i="1"/>
  <c r="O2157" i="1"/>
  <c r="O2407" i="1"/>
  <c r="O2442" i="1"/>
  <c r="O2508" i="1"/>
  <c r="O2517" i="1"/>
  <c r="O2520" i="1"/>
  <c r="O2583" i="1"/>
  <c r="O2695" i="1"/>
  <c r="O2750" i="1"/>
  <c r="O2762" i="1"/>
  <c r="O2763" i="1"/>
  <c r="O2768" i="1"/>
  <c r="O2777" i="1"/>
  <c r="O2854" i="1"/>
  <c r="O2868" i="1"/>
  <c r="O2872" i="1"/>
  <c r="O2876" i="1"/>
  <c r="O2895" i="1"/>
  <c r="O2905" i="1"/>
  <c r="O2920" i="1"/>
  <c r="O3093" i="1"/>
  <c r="O3195" i="1"/>
  <c r="O3201" i="1"/>
  <c r="O3204" i="1"/>
  <c r="O3208" i="1"/>
  <c r="O3635" i="1"/>
  <c r="O3646" i="1"/>
  <c r="O3731" i="1"/>
  <c r="O3744" i="1"/>
  <c r="O3796" i="1"/>
  <c r="O3803" i="1"/>
  <c r="O3844" i="1"/>
  <c r="O3845" i="1"/>
  <c r="O3858" i="1"/>
  <c r="O3859" i="1"/>
  <c r="O3866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1446" i="1"/>
  <c r="O1779" i="1"/>
  <c r="O2754" i="1"/>
  <c r="O543" i="1"/>
  <c r="O863" i="1"/>
  <c r="O1120" i="1"/>
  <c r="O1419" i="1"/>
  <c r="O1736" i="1"/>
  <c r="O2853" i="1"/>
  <c r="O4101" i="1"/>
  <c r="O499" i="1"/>
  <c r="O217" i="1"/>
  <c r="O1417" i="1"/>
  <c r="O1554" i="1"/>
  <c r="O765" i="1"/>
  <c r="O1773" i="1"/>
  <c r="O1138" i="1"/>
  <c r="O3105" i="1"/>
  <c r="O3086" i="1"/>
  <c r="O234" i="1"/>
  <c r="O768" i="1"/>
  <c r="O771" i="1"/>
  <c r="O950" i="1"/>
  <c r="O998" i="1"/>
  <c r="O1102" i="1"/>
  <c r="O1144" i="1"/>
  <c r="O1411" i="1"/>
  <c r="O1494" i="1"/>
  <c r="O1721" i="1"/>
  <c r="O1722" i="1"/>
  <c r="O1734" i="1"/>
  <c r="O1739" i="1"/>
  <c r="O1801" i="1"/>
  <c r="O2766" i="1"/>
  <c r="O2767" i="1"/>
  <c r="O2769" i="1"/>
  <c r="O2776" i="1"/>
  <c r="O2862" i="1"/>
  <c r="O3095" i="1"/>
  <c r="O3106" i="1"/>
  <c r="O3192" i="1"/>
  <c r="O3741" i="1"/>
  <c r="O3952" i="1"/>
  <c r="O4028" i="1"/>
  <c r="O4067" i="1"/>
  <c r="O920" i="1"/>
  <c r="O556" i="1"/>
  <c r="O882" i="1"/>
  <c r="O775" i="1"/>
  <c r="O883" i="1"/>
  <c r="O3193" i="1"/>
  <c r="O4060" i="1"/>
  <c r="O2161" i="1"/>
  <c r="O3791" i="1"/>
  <c r="O198" i="1"/>
  <c r="O764" i="1"/>
  <c r="O868" i="1"/>
  <c r="O875" i="1"/>
  <c r="O914" i="1"/>
  <c r="O937" i="1"/>
  <c r="O939" i="1"/>
  <c r="O1553" i="1"/>
  <c r="O1804" i="1"/>
  <c r="O1811" i="1"/>
  <c r="O1872" i="1"/>
  <c r="O2427" i="1"/>
  <c r="O2694" i="1"/>
  <c r="O2907" i="1"/>
  <c r="O3053" i="1"/>
  <c r="O3197" i="1"/>
  <c r="O3637" i="1"/>
  <c r="O3919" i="1"/>
  <c r="O4021" i="1"/>
  <c r="O4059" i="1"/>
  <c r="O4075" i="1"/>
  <c r="O4085" i="1"/>
  <c r="O4087" i="1"/>
  <c r="O4098" i="1"/>
  <c r="O4070" i="1"/>
  <c r="O183" i="1"/>
  <c r="O422" i="1"/>
  <c r="O476" i="1"/>
  <c r="O918" i="1"/>
  <c r="O3640" i="1"/>
  <c r="O2753" i="1"/>
  <c r="O1719" i="1"/>
  <c r="O3940" i="1"/>
  <c r="O1598" i="1"/>
  <c r="O2408" i="1"/>
  <c r="O2764" i="1"/>
  <c r="O1124" i="1"/>
  <c r="O1996" i="1"/>
  <c r="O878" i="1"/>
  <c r="O231" i="1"/>
  <c r="O426" i="1"/>
  <c r="O433" i="1"/>
  <c r="O435" i="1"/>
  <c r="O582" i="1"/>
  <c r="O779" i="1"/>
  <c r="O876" i="1"/>
  <c r="O892" i="1"/>
  <c r="O899" i="1"/>
  <c r="O926" i="1"/>
  <c r="O945" i="1"/>
  <c r="O1067" i="1"/>
  <c r="O1127" i="1"/>
  <c r="O1135" i="1"/>
  <c r="O1409" i="1"/>
  <c r="O1413" i="1"/>
  <c r="O1420" i="1"/>
  <c r="O1439" i="1"/>
  <c r="O1500" i="1"/>
  <c r="O1547" i="1"/>
  <c r="O1715" i="1"/>
  <c r="O1729" i="1"/>
  <c r="O1732" i="1"/>
  <c r="O1738" i="1"/>
  <c r="O1742" i="1"/>
  <c r="O1793" i="1"/>
  <c r="O1795" i="1"/>
  <c r="O1817" i="1"/>
  <c r="O1905" i="1"/>
  <c r="O1992" i="1"/>
  <c r="O2415" i="1"/>
  <c r="O2421" i="1"/>
  <c r="O2432" i="1"/>
  <c r="O2588" i="1"/>
  <c r="O2592" i="1"/>
  <c r="O2600" i="1"/>
  <c r="O2748" i="1"/>
  <c r="O2779" i="1"/>
  <c r="O2858" i="1"/>
  <c r="O2874" i="1"/>
  <c r="O2880" i="1"/>
  <c r="O2889" i="1"/>
  <c r="O2891" i="1"/>
  <c r="O2898" i="1"/>
  <c r="O2945" i="1"/>
  <c r="O3065" i="1"/>
  <c r="O3632" i="1"/>
  <c r="O3639" i="1"/>
  <c r="O3643" i="1"/>
  <c r="O3804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909" i="1"/>
  <c r="O1492" i="1"/>
  <c r="O2867" i="1"/>
  <c r="O3939" i="1"/>
  <c r="O1724" i="1"/>
  <c r="O3971" i="1"/>
  <c r="O164" i="1"/>
  <c r="O1502" i="1"/>
  <c r="O941" i="1"/>
  <c r="O4076" i="1"/>
  <c r="O1441" i="1"/>
  <c r="O979" i="1"/>
  <c r="O171" i="1"/>
  <c r="O196" i="1"/>
  <c r="O199" i="1"/>
  <c r="O205" i="1"/>
  <c r="O436" i="1"/>
  <c r="O450" i="1"/>
  <c r="O551" i="1"/>
  <c r="O571" i="1"/>
  <c r="O574" i="1"/>
  <c r="O600" i="1"/>
  <c r="O683" i="1"/>
  <c r="O770" i="1"/>
  <c r="O900" i="1"/>
  <c r="O910" i="1"/>
  <c r="O964" i="1"/>
  <c r="O1113" i="1"/>
  <c r="O1152" i="1"/>
  <c r="O1185" i="1"/>
  <c r="O1559" i="1"/>
  <c r="O1562" i="1"/>
  <c r="O1776" i="1"/>
  <c r="O1865" i="1"/>
  <c r="O2000" i="1"/>
  <c r="O2744" i="1"/>
  <c r="O2781" i="1"/>
  <c r="O2866" i="1"/>
  <c r="O2869" i="1"/>
  <c r="O2875" i="1"/>
  <c r="O2909" i="1"/>
  <c r="O2922" i="1"/>
  <c r="O3103" i="1"/>
  <c r="O3749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3867" i="1"/>
  <c r="O1495" i="1"/>
  <c r="O1545" i="1"/>
  <c r="O4083" i="1"/>
  <c r="O762" i="1"/>
  <c r="O867" i="1"/>
  <c r="O1071" i="1"/>
  <c r="O3745" i="1"/>
  <c r="O881" i="1"/>
  <c r="O1121" i="1"/>
  <c r="O2678" i="1"/>
  <c r="O451" i="1"/>
  <c r="O477" i="1"/>
  <c r="O687" i="1"/>
  <c r="O865" i="1"/>
  <c r="O879" i="1"/>
  <c r="O886" i="1"/>
  <c r="O895" i="1"/>
  <c r="O933" i="1"/>
  <c r="O935" i="1"/>
  <c r="O1094" i="1"/>
  <c r="O1128" i="1"/>
  <c r="O1415" i="1"/>
  <c r="O1486" i="1"/>
  <c r="O1497" i="1"/>
  <c r="O1501" i="1"/>
  <c r="O1587" i="1"/>
  <c r="O1706" i="1"/>
  <c r="O1707" i="1"/>
  <c r="O1718" i="1"/>
  <c r="O1988" i="1"/>
  <c r="O1993" i="1"/>
  <c r="O1995" i="1"/>
  <c r="O2131" i="1"/>
  <c r="O2145" i="1"/>
  <c r="O2151" i="1"/>
  <c r="O2755" i="1"/>
  <c r="O2760" i="1"/>
  <c r="O2849" i="1"/>
  <c r="O2861" i="1"/>
  <c r="O2892" i="1"/>
  <c r="O2919" i="1"/>
  <c r="O2948" i="1"/>
  <c r="O3101" i="1"/>
  <c r="O3203" i="1"/>
  <c r="O3742" i="1"/>
  <c r="O3863" i="1"/>
  <c r="O3868" i="1"/>
  <c r="O386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4011" i="1"/>
  <c r="O1788" i="1"/>
  <c r="O2918" i="1"/>
  <c r="O2913" i="1"/>
  <c r="O1711" i="1"/>
  <c r="O3957" i="1"/>
  <c r="O3969" i="1"/>
  <c r="O3992" i="1"/>
  <c r="O1987" i="1"/>
  <c r="O3898" i="1"/>
  <c r="O4093" i="1"/>
  <c r="O178" i="1"/>
  <c r="O186" i="1"/>
  <c r="O190" i="1"/>
  <c r="O479" i="1"/>
  <c r="O516" i="1"/>
  <c r="O774" i="1"/>
  <c r="O884" i="1"/>
  <c r="O916" i="1"/>
  <c r="O1444" i="1"/>
  <c r="O1498" i="1"/>
  <c r="O1558" i="1"/>
  <c r="O1588" i="1"/>
  <c r="O1768" i="1"/>
  <c r="O1994" i="1"/>
  <c r="O2593" i="1"/>
  <c r="O2599" i="1"/>
  <c r="O2643" i="1"/>
  <c r="O2759" i="1"/>
  <c r="O2844" i="1"/>
  <c r="O2906" i="1"/>
  <c r="O3735" i="1"/>
  <c r="O3736" i="1"/>
  <c r="O3738" i="1"/>
  <c r="O3740" i="1"/>
  <c r="O3793" i="1"/>
  <c r="O3809" i="1"/>
  <c r="O3905" i="1"/>
  <c r="O3907" i="1"/>
  <c r="O3908" i="1"/>
  <c r="O3917" i="1"/>
  <c r="O3986" i="1"/>
  <c r="O3990" i="1"/>
  <c r="O4020" i="1"/>
  <c r="O4052" i="1"/>
  <c r="O4058" i="1"/>
  <c r="O4115" i="1"/>
  <c r="O938" i="1"/>
  <c r="O3964" i="1"/>
  <c r="O3978" i="1"/>
  <c r="O1730" i="1"/>
  <c r="O4000" i="1"/>
  <c r="O4004" i="1"/>
  <c r="O4071" i="1"/>
  <c r="O182" i="1"/>
  <c r="O712" i="1"/>
  <c r="O1493" i="1"/>
  <c r="O1586" i="1"/>
  <c r="O1591" i="1"/>
  <c r="O1821" i="1"/>
  <c r="O2405" i="1"/>
  <c r="O2845" i="1"/>
  <c r="O3746" i="1"/>
  <c r="O3944" i="1"/>
  <c r="O3961" i="1"/>
  <c r="O4003" i="1"/>
  <c r="O2514" i="1"/>
  <c r="O175" i="1"/>
  <c r="O1089" i="1"/>
  <c r="O2126" i="1"/>
  <c r="O466" i="1"/>
  <c r="O181" i="1"/>
  <c r="O184" i="1"/>
  <c r="O195" i="1"/>
  <c r="O224" i="1"/>
  <c r="O236" i="1"/>
  <c r="O241" i="1"/>
  <c r="O432" i="1"/>
  <c r="O438" i="1"/>
  <c r="O446" i="1"/>
  <c r="O492" i="1"/>
  <c r="O586" i="1"/>
  <c r="O887" i="1"/>
  <c r="O889" i="1"/>
  <c r="O890" i="1"/>
  <c r="O1077" i="1"/>
  <c r="O1115" i="1"/>
  <c r="O1119" i="1"/>
  <c r="O1130" i="1"/>
  <c r="O1137" i="1"/>
  <c r="O1184" i="1"/>
  <c r="O1410" i="1"/>
  <c r="O1428" i="1"/>
  <c r="O1430" i="1"/>
  <c r="O1546" i="1"/>
  <c r="O1548" i="1"/>
  <c r="O1583" i="1"/>
  <c r="O1584" i="1"/>
  <c r="O1596" i="1"/>
  <c r="O1733" i="1"/>
  <c r="O1737" i="1"/>
  <c r="O1741" i="1"/>
  <c r="O1904" i="1"/>
  <c r="O1997" i="1"/>
  <c r="O2135" i="1"/>
  <c r="O2140" i="1"/>
  <c r="O2419" i="1"/>
  <c r="O2585" i="1"/>
  <c r="O2761" i="1"/>
  <c r="O2843" i="1"/>
  <c r="O2856" i="1"/>
  <c r="O2860" i="1"/>
  <c r="O2917" i="1"/>
  <c r="O2951" i="1"/>
  <c r="O3071" i="1"/>
  <c r="O3108" i="1"/>
  <c r="O3119" i="1"/>
  <c r="O3205" i="1"/>
  <c r="O3642" i="1"/>
  <c r="O3647" i="1"/>
  <c r="O3732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932" i="1"/>
  <c r="O1448" i="1"/>
  <c r="O949" i="1"/>
  <c r="O3734" i="1"/>
  <c r="O3984" i="1"/>
  <c r="O474" i="1"/>
  <c r="O1600" i="1"/>
  <c r="O2771" i="1"/>
  <c r="O3893" i="1"/>
  <c r="O4026" i="1"/>
  <c r="O454" i="1"/>
  <c r="O560" i="1"/>
  <c r="O901" i="1"/>
  <c r="O1075" i="1"/>
  <c r="O1552" i="1"/>
  <c r="O1557" i="1"/>
  <c r="O1560" i="1"/>
  <c r="O2884" i="1"/>
  <c r="O2903" i="1"/>
  <c r="O3118" i="1"/>
  <c r="O3910" i="1"/>
  <c r="O3924" i="1"/>
  <c r="O1550" i="1"/>
  <c r="O3644" i="1"/>
  <c r="O3739" i="1"/>
  <c r="O4039" i="1"/>
  <c r="O4078" i="1"/>
  <c r="O3977" i="1"/>
  <c r="O1916" i="1"/>
  <c r="O203" i="1"/>
  <c r="O1080" i="1"/>
  <c r="O2857" i="1"/>
  <c r="O2921" i="1"/>
  <c r="O3797" i="1"/>
  <c r="O4022" i="1"/>
  <c r="O4046" i="1"/>
  <c r="O4103" i="1"/>
  <c r="O4014" i="1"/>
  <c r="O463" i="1"/>
  <c r="O912" i="1"/>
  <c r="O1086" i="1"/>
  <c r="O2846" i="1"/>
  <c r="O2775" i="1"/>
  <c r="O4063" i="1"/>
  <c r="O1590" i="1"/>
  <c r="O467" i="1"/>
  <c r="O546" i="1"/>
  <c r="O595" i="1"/>
  <c r="O776" i="1"/>
  <c r="O780" i="1"/>
  <c r="O888" i="1"/>
  <c r="O931" i="1"/>
  <c r="O1069" i="1"/>
  <c r="O1143" i="1"/>
  <c r="O1416" i="1"/>
  <c r="O1544" i="1"/>
  <c r="O1551" i="1"/>
  <c r="O1601" i="1"/>
  <c r="O1917" i="1"/>
  <c r="O1921" i="1"/>
  <c r="O2125" i="1"/>
  <c r="O2133" i="1"/>
  <c r="O2424" i="1"/>
  <c r="O2749" i="1"/>
  <c r="O2757" i="1"/>
  <c r="O2851" i="1"/>
  <c r="O2897" i="1"/>
  <c r="O3206" i="1"/>
  <c r="O3634" i="1"/>
  <c r="O3649" i="1"/>
  <c r="O3860" i="1"/>
  <c r="O3993" i="1"/>
  <c r="O4006" i="1"/>
  <c r="O4018" i="1"/>
  <c r="O4041" i="1"/>
  <c r="O4053" i="1"/>
  <c r="O4055" i="1"/>
  <c r="O4104" i="1"/>
  <c r="O4111" i="1"/>
  <c r="O179" i="1"/>
  <c r="O441" i="1"/>
  <c r="O1812" i="1"/>
  <c r="O443" i="1"/>
  <c r="O583" i="1"/>
  <c r="O1108" i="1"/>
  <c r="O2887" i="1"/>
  <c r="O3989" i="1"/>
  <c r="O1095" i="1"/>
  <c r="O3056" i="1"/>
  <c r="O4045" i="1"/>
  <c r="O4112" i="1"/>
  <c r="O1878" i="1"/>
  <c r="O4102" i="1"/>
  <c r="O2156" i="1"/>
  <c r="O2863" i="1"/>
  <c r="O4013" i="1"/>
  <c r="O4080" i="1"/>
  <c r="O227" i="1"/>
  <c r="O1093" i="1"/>
  <c r="O2888" i="1"/>
  <c r="O3190" i="1"/>
  <c r="O3997" i="1"/>
  <c r="O3737" i="1"/>
  <c r="O3927" i="1"/>
  <c r="O4084" i="1"/>
  <c r="O1422" i="1"/>
  <c r="O1073" i="1"/>
  <c r="O2150" i="1"/>
  <c r="O3747" i="1"/>
  <c r="O1879" i="1"/>
  <c r="O1594" i="1"/>
  <c r="O1549" i="1"/>
  <c r="O2701" i="1"/>
  <c r="O124" i="1"/>
  <c r="O2962" i="1"/>
  <c r="O1462" i="1"/>
  <c r="O621" i="1"/>
  <c r="O3127" i="1"/>
  <c r="O157" i="1"/>
  <c r="O641" i="1"/>
  <c r="O2645" i="1"/>
  <c r="O1002" i="1"/>
  <c r="O2375" i="1"/>
  <c r="O3126" i="1"/>
  <c r="O2392" i="1"/>
  <c r="O161" i="1"/>
  <c r="O1232" i="1"/>
  <c r="O2648" i="1"/>
  <c r="O2351" i="1"/>
  <c r="O1323" i="1"/>
  <c r="O629" i="1"/>
  <c r="O2955" i="1"/>
  <c r="O154" i="1"/>
  <c r="O3887" i="1"/>
  <c r="O2653" i="1"/>
  <c r="O153" i="1"/>
  <c r="O1019" i="1"/>
  <c r="O1313" i="1"/>
  <c r="O1333" i="1"/>
  <c r="O142" i="1"/>
  <c r="O631" i="1"/>
  <c r="O640" i="1"/>
  <c r="O1007" i="1"/>
  <c r="O1319" i="1"/>
  <c r="O2581" i="1"/>
  <c r="O1316" i="1"/>
  <c r="O2365" i="1"/>
  <c r="O140" i="1"/>
  <c r="O610" i="1"/>
  <c r="O2389" i="1"/>
  <c r="O2658" i="1"/>
  <c r="O1336" i="1"/>
  <c r="O152" i="1"/>
  <c r="O2651" i="1"/>
  <c r="O3125" i="1"/>
  <c r="O2399" i="1"/>
  <c r="O1012" i="1"/>
  <c r="O1308" i="1"/>
  <c r="O2380" i="1"/>
  <c r="O130" i="1"/>
  <c r="O639" i="1"/>
  <c r="O1018" i="1"/>
  <c r="O1045" i="1"/>
  <c r="O1317" i="1"/>
  <c r="O1322" i="1"/>
  <c r="O1328" i="1"/>
  <c r="O1338" i="1"/>
  <c r="O2395" i="1"/>
  <c r="O2563" i="1"/>
  <c r="O2573" i="1"/>
  <c r="O2646" i="1"/>
  <c r="O2654" i="1"/>
  <c r="O2656" i="1"/>
  <c r="O3129" i="1"/>
  <c r="O2660" i="1"/>
  <c r="O1010" i="1"/>
  <c r="O2383" i="1"/>
  <c r="O1042" i="1"/>
  <c r="O2577" i="1"/>
  <c r="O134" i="1"/>
  <c r="O613" i="1"/>
  <c r="O2960" i="1"/>
  <c r="O625" i="1"/>
  <c r="O1318" i="1"/>
  <c r="O1330" i="1"/>
  <c r="O135" i="1"/>
  <c r="O122" i="1"/>
  <c r="O604" i="1"/>
  <c r="O2350" i="1"/>
  <c r="O2387" i="1"/>
  <c r="O615" i="1"/>
  <c r="O2348" i="1"/>
  <c r="O2652" i="1"/>
  <c r="O125" i="1"/>
  <c r="O139" i="1"/>
  <c r="O2655" i="1"/>
  <c r="O150" i="1"/>
  <c r="O155" i="1"/>
  <c r="O633" i="1"/>
  <c r="O1011" i="1"/>
  <c r="O1228" i="1"/>
  <c r="O1236" i="1"/>
  <c r="O1309" i="1"/>
  <c r="O1326" i="1"/>
  <c r="O1331" i="1"/>
  <c r="O1339" i="1"/>
  <c r="O1341" i="1"/>
  <c r="O1344" i="1"/>
  <c r="O1345" i="1"/>
  <c r="O2352" i="1"/>
  <c r="O2369" i="1"/>
  <c r="O2402" i="1"/>
  <c r="O2953" i="1"/>
  <c r="O2661" i="1"/>
  <c r="O1329" i="1"/>
  <c r="O1021" i="1"/>
  <c r="O2569" i="1"/>
  <c r="O1060" i="1"/>
  <c r="O1306" i="1"/>
  <c r="O1315" i="1"/>
  <c r="O1320" i="1"/>
  <c r="O2370" i="1"/>
  <c r="O2566" i="1"/>
  <c r="O1461" i="1"/>
  <c r="O2390" i="1"/>
  <c r="O158" i="1"/>
  <c r="O1324" i="1"/>
  <c r="O1332" i="1"/>
  <c r="O2356" i="1"/>
  <c r="O2568" i="1"/>
  <c r="O2397" i="1"/>
  <c r="O622" i="1"/>
  <c r="O1009" i="1"/>
  <c r="O1307" i="1"/>
  <c r="O1340" i="1"/>
  <c r="O1568" i="1"/>
  <c r="O1571" i="1"/>
  <c r="O2381" i="1"/>
  <c r="O2388" i="1"/>
  <c r="O2574" i="1"/>
  <c r="O2659" i="1"/>
  <c r="O3877" i="1"/>
  <c r="O3884" i="1"/>
  <c r="O2359" i="1"/>
  <c r="O128" i="1"/>
  <c r="O623" i="1"/>
  <c r="O627" i="1"/>
  <c r="O628" i="1"/>
  <c r="O637" i="1"/>
  <c r="O1006" i="1"/>
  <c r="O1015" i="1"/>
  <c r="O1239" i="1"/>
  <c r="O1337" i="1"/>
  <c r="O1343" i="1"/>
  <c r="O1455" i="1"/>
  <c r="O1570" i="1"/>
  <c r="O2368" i="1"/>
  <c r="O2371" i="1"/>
  <c r="O2372" i="1"/>
  <c r="O3128" i="1"/>
  <c r="O3879" i="1"/>
  <c r="O2376" i="1"/>
  <c r="O131" i="1"/>
  <c r="O148" i="1"/>
  <c r="O634" i="1"/>
  <c r="O1005" i="1"/>
  <c r="O1013" i="1"/>
  <c r="O1020" i="1"/>
  <c r="O1312" i="1"/>
  <c r="O1327" i="1"/>
  <c r="O2393" i="1"/>
  <c r="O2565" i="1"/>
  <c r="O2647" i="1"/>
  <c r="O2662" i="1"/>
  <c r="O2954" i="1"/>
  <c r="O1453" i="1"/>
  <c r="O2353" i="1"/>
  <c r="O3880" i="1"/>
  <c r="O2391" i="1"/>
  <c r="O605" i="1"/>
  <c r="O1050" i="1"/>
  <c r="O1226" i="1"/>
  <c r="O1325" i="1"/>
  <c r="O1457" i="1"/>
  <c r="O2382" i="1"/>
  <c r="O2579" i="1"/>
  <c r="O2657" i="1"/>
  <c r="O2956" i="1"/>
  <c r="O2959" i="1"/>
  <c r="O3874" i="1"/>
  <c r="O3881" i="1"/>
  <c r="O3885" i="1"/>
  <c r="O1454" i="1"/>
  <c r="O612" i="1"/>
  <c r="O3871" i="1"/>
  <c r="O2401" i="1"/>
  <c r="O1573" i="1"/>
  <c r="O143" i="1"/>
  <c r="O1051" i="1"/>
  <c r="O1245" i="1"/>
  <c r="O2650" i="1"/>
  <c r="O632" i="1"/>
  <c r="O1311" i="1"/>
  <c r="O1334" i="1"/>
  <c r="O151" i="1"/>
  <c r="O603" i="1"/>
  <c r="O614" i="1"/>
  <c r="O616" i="1"/>
  <c r="O635" i="1"/>
  <c r="O1016" i="1"/>
  <c r="O1047" i="1"/>
  <c r="O1058" i="1"/>
  <c r="O1059" i="1"/>
  <c r="O1310" i="1"/>
  <c r="O1563" i="1"/>
  <c r="O1566" i="1"/>
  <c r="O1576" i="1"/>
  <c r="O1577" i="1"/>
  <c r="O1579" i="1"/>
  <c r="O2345" i="1"/>
  <c r="O2358" i="1"/>
  <c r="O2377" i="1"/>
  <c r="O2385" i="1"/>
  <c r="O2564" i="1"/>
  <c r="O2567" i="1"/>
  <c r="O2570" i="1"/>
  <c r="O2576" i="1"/>
  <c r="O2578" i="1"/>
  <c r="O2961" i="1"/>
  <c r="O3872" i="1"/>
  <c r="O3886" i="1"/>
  <c r="O3888" i="1"/>
  <c r="O1004" i="1"/>
  <c r="O1017" i="1"/>
  <c r="O1575" i="1"/>
  <c r="O1569" i="1"/>
  <c r="O2582" i="1"/>
  <c r="O129" i="1"/>
  <c r="O1242" i="1"/>
  <c r="O2357" i="1"/>
  <c r="O2575" i="1"/>
  <c r="O2958" i="1"/>
  <c r="O1237" i="1"/>
  <c r="O146" i="1"/>
  <c r="O2361" i="1"/>
  <c r="O3882" i="1"/>
  <c r="O149" i="1"/>
  <c r="O1046" i="1"/>
  <c r="O2572" i="1"/>
  <c r="O2571" i="1"/>
  <c r="O624" i="1"/>
  <c r="O1459" i="1"/>
  <c r="O1565" i="1"/>
  <c r="O1572" i="1"/>
  <c r="O2580" i="1"/>
  <c r="O1321" i="1"/>
  <c r="O145" i="1"/>
  <c r="O2344" i="1"/>
  <c r="O2374" i="1"/>
  <c r="O3875" i="1"/>
  <c r="O136" i="1"/>
  <c r="O160" i="1"/>
  <c r="O602" i="1"/>
  <c r="O607" i="1"/>
  <c r="O608" i="1"/>
  <c r="O618" i="1"/>
  <c r="O626" i="1"/>
  <c r="O630" i="1"/>
  <c r="O636" i="1"/>
  <c r="O1003" i="1"/>
  <c r="O1014" i="1"/>
  <c r="O1062" i="1"/>
  <c r="O1230" i="1"/>
  <c r="O1233" i="1"/>
  <c r="O1234" i="1"/>
  <c r="O1243" i="1"/>
  <c r="O1458" i="1"/>
  <c r="O1460" i="1"/>
  <c r="O1578" i="1"/>
  <c r="O2343" i="1"/>
  <c r="O2362" i="1"/>
  <c r="O2396" i="1"/>
  <c r="O2398" i="1"/>
  <c r="O3870" i="1"/>
  <c r="O1314" i="1"/>
  <c r="O147" i="1"/>
  <c r="O1054" i="1"/>
  <c r="O2394" i="1"/>
  <c r="O126" i="1"/>
  <c r="O1008" i="1"/>
  <c r="O1063" i="1"/>
  <c r="O1564" i="1"/>
  <c r="O1567" i="1"/>
  <c r="O2400" i="1"/>
  <c r="O3878" i="1"/>
  <c r="O1057" i="1"/>
  <c r="O1581" i="1"/>
  <c r="O123" i="1"/>
  <c r="O137" i="1"/>
  <c r="O138" i="1"/>
  <c r="O144" i="1"/>
  <c r="O1048" i="1"/>
  <c r="O1227" i="1"/>
  <c r="O2347" i="1"/>
  <c r="O2378" i="1"/>
  <c r="O2384" i="1"/>
  <c r="O159" i="1"/>
  <c r="O1231" i="1"/>
  <c r="O1052" i="1"/>
  <c r="O1056" i="1"/>
  <c r="O1238" i="1"/>
  <c r="O1241" i="1"/>
  <c r="O1335" i="1"/>
  <c r="O1574" i="1"/>
  <c r="O2379" i="1"/>
  <c r="O2649" i="1"/>
  <c r="O619" i="1"/>
  <c r="O638" i="1"/>
  <c r="O1049" i="1"/>
  <c r="O1229" i="1"/>
  <c r="O2354" i="1"/>
  <c r="O2373" i="1"/>
  <c r="O3889" i="1"/>
  <c r="O1580" i="1"/>
  <c r="O1456" i="1"/>
  <c r="O1582" i="1"/>
  <c r="O1342" i="1"/>
  <c r="O156" i="1"/>
  <c r="O606" i="1"/>
  <c r="O1055" i="1"/>
  <c r="O2360" i="1"/>
  <c r="O3123" i="1"/>
  <c r="O3873" i="1"/>
  <c r="O133" i="1"/>
  <c r="O2957" i="1"/>
  <c r="O1061" i="1"/>
  <c r="O1065" i="1"/>
  <c r="O1235" i="1"/>
  <c r="O1240" i="1"/>
  <c r="O2346" i="1"/>
  <c r="O2349" i="1"/>
  <c r="O2355" i="1"/>
  <c r="O2367" i="1"/>
  <c r="O2386" i="1"/>
  <c r="O1244" i="1"/>
  <c r="O611" i="1"/>
  <c r="O1044" i="1"/>
  <c r="O3876" i="1"/>
  <c r="O132" i="1"/>
  <c r="O617" i="1"/>
  <c r="O127" i="1"/>
  <c r="O141" i="1"/>
  <c r="O1053" i="1"/>
  <c r="O3883" i="1"/>
  <c r="O2364" i="1"/>
  <c r="O620" i="1"/>
  <c r="O609" i="1"/>
  <c r="O2363" i="1"/>
  <c r="O1064" i="1"/>
  <c r="O3124" i="1"/>
  <c r="O2366" i="1"/>
  <c r="O1043" i="1"/>
  <c r="O1973" i="1"/>
  <c r="C14" i="11" l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<sst xmlns="http://schemas.openxmlformats.org/spreadsheetml/2006/main" count="38341" uniqueCount="8400">
  <si>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</si>
  <si>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</si>
  <si>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</si>
  <si>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</si>
  <si>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</si>
  <si>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</si>
  <si>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</si>
  <si>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</si>
  <si>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</si>
  <si>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</si>
  <si>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</si>
  <si>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</si>
  <si>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</si>
  <si>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</si>
  <si>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</si>
  <si>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</si>
  <si>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</si>
  <si>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</si>
  <si>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</si>
  <si>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</si>
  <si>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</si>
  <si>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</si>
  <si>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</si>
  <si>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</si>
  <si>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</si>
  <si>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</si>
  <si>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</si>
  <si>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</si>
  <si>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</si>
  <si>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</si>
  <si>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</si>
  <si>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</si>
  <si>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</si>
  <si>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</si>
  <si>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</si>
  <si>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</si>
  <si>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</si>
  <si>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</si>
  <si>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</si>
  <si>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</si>
  <si>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</si>
  <si>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</si>
  <si>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</si>
  <si>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</si>
  <si>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</si>
  <si>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</si>
  <si>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</si>
  <si>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</si>
  <si>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</si>
  <si>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</si>
  <si>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</si>
  <si>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</si>
  <si>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</si>
  <si>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</si>
  <si>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</si>
  <si>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</si>
  <si>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</si>
  <si>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</si>
  <si>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</si>
  <si>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</si>
  <si>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</si>
  <si>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</si>
  <si>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</si>
  <si>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</si>
  <si>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</si>
  <si>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</si>
  <si>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</si>
  <si>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</si>
  <si>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</si>
  <si>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</si>
  <si>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</si>
  <si>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</si>
  <si>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</si>
  <si>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</si>
  <si>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</si>
  <si>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</si>
  <si>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</si>
  <si>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</si>
  <si>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</si>
  <si>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</si>
  <si>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</si>
  <si>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</si>
  <si>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</si>
  <si>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</si>
  <si>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</si>
  <si>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</si>
  <si>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</si>
  <si>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</si>
  <si>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</si>
  <si>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</si>
  <si>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</si>
  <si>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</si>
  <si>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</si>
  <si>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</si>
  <si>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</si>
  <si>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</si>
  <si>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</si>
  <si>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</si>
  <si>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</si>
  <si>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</si>
  <si>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</si>
  <si>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</si>
  <si>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</si>
  <si>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</si>
  <si>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</si>
  <si>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</si>
  <si>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</si>
  <si>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</si>
  <si>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</si>
  <si>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</si>
  <si>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</si>
  <si>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</si>
  <si>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</si>
  <si>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</si>
  <si>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</si>
  <si>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</si>
  <si>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</si>
  <si>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</si>
  <si>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</si>
  <si>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</si>
  <si>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</si>
  <si>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</si>
  <si>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</si>
  <si>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</si>
  <si>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</si>
  <si>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</si>
  <si>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</si>
  <si>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</si>
  <si>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</si>
  <si>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</si>
  <si>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</si>
  <si>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</si>
  <si>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</si>
  <si>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</si>
  <si>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</si>
  <si>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</si>
  <si>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</si>
  <si>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</si>
  <si>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</si>
  <si>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</si>
  <si>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</si>
  <si>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</si>
  <si>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</si>
  <si>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</si>
  <si>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</si>
  <si>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</si>
  <si>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</si>
  <si>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</si>
  <si>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</si>
  <si>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</si>
  <si>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</si>
  <si>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</si>
  <si>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</si>
  <si>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</si>
  <si>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</si>
  <si>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</si>
  <si>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</si>
  <si>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</si>
  <si>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</si>
  <si>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</si>
  <si>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</si>
  <si>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</si>
  <si>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</si>
  <si>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</si>
  <si>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</si>
  <si>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</si>
  <si>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</si>
  <si>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</si>
  <si>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</si>
  <si>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</si>
  <si>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</si>
  <si>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</si>
  <si>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</si>
  <si>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</si>
  <si>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</si>
  <si>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</si>
  <si>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</si>
  <si>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</si>
  <si>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</si>
  <si>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</si>
  <si>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</si>
  <si>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</si>
  <si>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</si>
  <si>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</si>
  <si>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</si>
  <si>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</si>
  <si>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</si>
  <si>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</si>
  <si>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</si>
  <si>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</si>
  <si>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</si>
  <si>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</si>
  <si>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</si>
  <si>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</si>
  <si>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</si>
  <si>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</si>
  <si>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</si>
  <si>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</si>
  <si>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</si>
  <si>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</si>
  <si>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</si>
  <si>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</si>
  <si>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</si>
  <si>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</si>
  <si>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</si>
  <si>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</si>
  <si>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</si>
  <si>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</si>
  <si>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</si>
  <si>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</si>
  <si>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</si>
  <si>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</si>
  <si>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</si>
  <si>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</si>
  <si>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</si>
  <si>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</si>
  <si>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</si>
  <si>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</si>
  <si>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</si>
  <si>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</si>
  <si>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</si>
  <si>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</si>
  <si>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</si>
  <si>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</si>
  <si>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</si>
  <si>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</si>
  <si>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</si>
  <si>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</si>
  <si>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</si>
  <si>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</si>
  <si>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</si>
  <si>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</si>
  <si>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</si>
  <si>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</si>
  <si>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</si>
  <si>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</si>
  <si>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</si>
  <si>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</si>
  <si>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</si>
  <si>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</si>
  <si>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</si>
  <si>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</si>
  <si>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</si>
  <si>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</si>
  <si>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</si>
  <si>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</si>
  <si>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</si>
  <si>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</si>
  <si>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</si>
  <si>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</si>
  <si>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</si>
  <si>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</si>
  <si>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</si>
  <si>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</si>
  <si>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</si>
  <si>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</si>
  <si>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</si>
  <si>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</si>
  <si>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</si>
  <si>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</si>
  <si>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</si>
  <si>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</si>
  <si>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</si>
  <si>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</si>
  <si>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</si>
  <si>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</si>
  <si>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</si>
  <si>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</si>
  <si>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</si>
  <si>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</si>
  <si>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</si>
  <si>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</si>
  <si>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</si>
  <si>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</si>
  <si>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</si>
  <si>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</si>
  <si>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</si>
  <si>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</si>
  <si>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</si>
  <si>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</si>
  <si>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</si>
  <si>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</si>
  <si>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</si>
  <si>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</si>
  <si>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</si>
  <si>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</si>
  <si>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</si>
  <si>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</si>
  <si>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</si>
  <si>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</si>
  <si>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</si>
  <si>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</si>
  <si>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</si>
  <si>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</si>
  <si>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</si>
  <si>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</si>
  <si>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</si>
  <si>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</si>
  <si>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</si>
  <si>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</si>
  <si>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</si>
  <si>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</si>
  <si>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</si>
  <si>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</si>
  <si>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</si>
  <si>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</si>
  <si>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</si>
  <si>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</si>
  <si>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</si>
  <si>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</si>
  <si>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</si>
  <si>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</si>
  <si>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</si>
  <si>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</si>
  <si>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</si>
  <si>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</si>
  <si>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</si>
  <si>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</si>
  <si>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</si>
  <si>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</si>
  <si>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</si>
  <si>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</si>
  <si>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</si>
  <si>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</si>
  <si>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</si>
  <si>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</si>
  <si>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</si>
  <si>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</si>
  <si>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</si>
  <si>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</si>
  <si>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</si>
  <si>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</si>
  <si>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</si>
  <si>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</si>
  <si>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</si>
  <si>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</si>
  <si>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</si>
  <si>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</si>
  <si>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</si>
  <si>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</si>
  <si>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</si>
  <si>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</si>
  <si>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</si>
  <si>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</si>
  <si>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</si>
  <si>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</si>
  <si>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</si>
  <si>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</si>
  <si>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</si>
  <si>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</si>
  <si>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</si>
  <si>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</si>
  <si>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</si>
  <si>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</si>
  <si>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</si>
  <si>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</si>
  <si>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</si>
  <si>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</si>
  <si>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</si>
  <si>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</si>
  <si>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</si>
  <si>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</si>
  <si>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</si>
  <si>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</si>
  <si>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</si>
  <si>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</si>
  <si>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</si>
  <si>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</si>
  <si>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</si>
  <si>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</si>
  <si>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</si>
  <si>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</si>
  <si>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</si>
  <si>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</si>
  <si>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</si>
  <si>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</si>
  <si>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</si>
  <si>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</si>
  <si>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</si>
  <si>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</si>
  <si>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</si>
  <si>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</si>
  <si>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</si>
  <si>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</si>
  <si>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</si>
  <si>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</si>
  <si>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</si>
  <si>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</si>
  <si>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</si>
  <si>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</si>
  <si>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</si>
  <si>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</si>
  <si>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</si>
  <si>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</si>
  <si>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</si>
  <si>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</si>
  <si>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</si>
  <si>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</si>
  <si>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</si>
  <si>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</si>
  <si>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</si>
  <si>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</si>
  <si>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</si>
  <si>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</si>
  <si>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</si>
  <si>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</si>
  <si>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</si>
  <si>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</si>
  <si>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</si>
  <si>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</si>
  <si>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</si>
  <si>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</si>
  <si>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</si>
  <si>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</si>
  <si>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</si>
  <si>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</si>
  <si>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</si>
  <si>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</si>
  <si>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</si>
  <si>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</si>
  <si>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</si>
  <si>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</si>
  <si>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</si>
  <si>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</si>
  <si>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</si>
  <si>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</si>
  <si>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</si>
  <si>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</si>
  <si>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</si>
  <si>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</si>
  <si>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</si>
  <si>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</si>
  <si>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</si>
  <si>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</si>
  <si>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</si>
  <si>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</si>
  <si>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</si>
  <si>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</si>
  <si>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</si>
  <si>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</si>
  <si>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</si>
  <si>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</si>
  <si>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</si>
  <si>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</si>
  <si>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</si>
  <si>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</si>
  <si>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</si>
  <si>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</si>
  <si>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</si>
  <si>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</si>
  <si>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</si>
  <si>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</si>
  <si>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</si>
  <si>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</si>
  <si>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</si>
  <si>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</si>
  <si>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</si>
  <si>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</si>
  <si>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</si>
  <si>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</si>
  <si>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</si>
  <si>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</si>
  <si>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</si>
  <si>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</si>
  <si>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</si>
  <si>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</si>
  <si>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</si>
  <si>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</si>
  <si>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</si>
  <si>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</si>
  <si>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</si>
  <si>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</si>
  <si>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</si>
  <si>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</si>
  <si>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</si>
  <si>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</si>
  <si>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</si>
  <si>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</si>
  <si>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</si>
  <si>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</si>
  <si>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</si>
  <si>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</si>
  <si>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</si>
  <si>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</si>
  <si>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</si>
  <si>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</si>
  <si>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</si>
  <si>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</si>
  <si>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</si>
  <si>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</si>
  <si>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</si>
  <si>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</si>
  <si>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</si>
  <si>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</si>
  <si>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</si>
  <si>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</si>
  <si>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</si>
  <si>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</si>
  <si>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</si>
  <si>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</si>
  <si>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</si>
  <si>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</si>
  <si>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</si>
  <si>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</si>
  <si>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</si>
  <si>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</si>
  <si>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</si>
  <si>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</si>
  <si>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</si>
  <si>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</si>
  <si>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</si>
  <si>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</si>
  <si>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</si>
  <si>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</si>
  <si>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</si>
  <si>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</si>
  <si>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</si>
  <si>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</si>
  <si>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</si>
  <si>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</si>
  <si>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</si>
  <si>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</si>
  <si>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</si>
  <si>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</si>
  <si>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</si>
  <si>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</si>
  <si>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</si>
  <si>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</si>
  <si>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</si>
  <si>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</si>
  <si>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</si>
  <si>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</si>
  <si>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</si>
  <si>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</si>
  <si>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</si>
  <si>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</si>
  <si>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</si>
  <si>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</si>
  <si>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</si>
  <si>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</si>
  <si>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</si>
  <si>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</si>
  <si>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</si>
  <si>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</si>
  <si>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</si>
  <si>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</si>
  <si>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</si>
  <si>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</si>
  <si>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</si>
  <si>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</si>
  <si>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</si>
  <si>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</si>
  <si>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</si>
  <si>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</si>
  <si>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</si>
  <si>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</si>
  <si>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</si>
  <si>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</si>
  <si>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</si>
  <si>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</si>
  <si>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</si>
  <si>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</si>
  <si>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</si>
  <si>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</si>
  <si>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</si>
  <si>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</si>
  <si>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</si>
  <si>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</si>
  <si>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</si>
  <si>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</si>
  <si>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</si>
  <si>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</si>
  <si>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</si>
  <si>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</si>
  <si>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</si>
  <si>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</si>
  <si>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</si>
  <si>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</si>
  <si>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</si>
  <si>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</si>
  <si>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</si>
  <si>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</si>
  <si>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</si>
  <si>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</si>
  <si>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</si>
  <si>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</si>
  <si>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</si>
  <si>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</si>
  <si>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</si>
  <si>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</si>
  <si>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</si>
  <si>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</si>
  <si>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</si>
  <si>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</si>
  <si>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</si>
  <si>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</si>
  <si>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</si>
  <si>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</si>
  <si>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</si>
  <si>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</si>
  <si>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</si>
  <si>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</si>
  <si>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</si>
  <si>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</si>
  <si>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</si>
  <si>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</si>
  <si>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</si>
  <si>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</si>
  <si>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</si>
  <si>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</si>
  <si>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</si>
  <si>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</si>
  <si>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</si>
  <si>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</si>
  <si>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</si>
  <si>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</si>
  <si>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</si>
  <si>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</si>
  <si>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</si>
  <si>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</si>
  <si>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</si>
  <si>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</si>
  <si>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</si>
  <si>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</si>
  <si>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</si>
  <si>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</si>
  <si>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</si>
  <si>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</si>
  <si>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</si>
  <si>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</si>
  <si>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</si>
  <si>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</si>
  <si>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</si>
  <si>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</si>
  <si>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</si>
  <si>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</si>
  <si>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</si>
  <si>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</si>
  <si>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</si>
  <si>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</si>
  <si>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</si>
  <si>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</si>
  <si>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</si>
  <si>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</si>
  <si>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</si>
  <si>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</si>
  <si>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</si>
  <si>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</si>
  <si>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</si>
  <si>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</si>
  <si>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</si>
  <si>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</si>
  <si>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</si>
  <si>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</si>
  <si>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</si>
  <si>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</si>
  <si>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</si>
  <si>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</si>
  <si>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</si>
  <si>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</si>
  <si>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</si>
  <si>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</si>
  <si>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</si>
  <si>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</si>
  <si>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</si>
  <si>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</si>
  <si>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</si>
  <si>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</si>
  <si>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</si>
  <si>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</si>
  <si>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</si>
  <si>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</si>
  <si>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</si>
  <si>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</si>
  <si>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</si>
  <si>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</si>
  <si>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</si>
  <si>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</si>
  <si>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</si>
  <si>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</si>
  <si>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</si>
  <si>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</si>
  <si>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</si>
  <si>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</si>
  <si>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</si>
  <si>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</si>
  <si>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</si>
  <si>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</si>
  <si>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</si>
  <si>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</si>
  <si>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</si>
  <si>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</si>
  <si>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</si>
  <si>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</si>
  <si>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</si>
  <si>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</si>
  <si>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</si>
  <si>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</si>
  <si>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</si>
  <si>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</si>
  <si>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</si>
  <si>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</si>
  <si>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</si>
  <si>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</si>
  <si>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</si>
  <si>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</si>
  <si>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</si>
  <si>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</si>
  <si>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</si>
  <si>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</si>
  <si>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</si>
  <si>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</si>
  <si>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</si>
  <si>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</si>
  <si>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</si>
  <si>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</si>
  <si>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</si>
  <si>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</si>
  <si>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</si>
  <si>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</si>
  <si>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</si>
  <si>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</si>
  <si>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</si>
  <si>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</si>
  <si>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</si>
  <si>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</si>
  <si>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</si>
  <si>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</si>
  <si>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</si>
  <si>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</si>
  <si>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</si>
  <si>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</si>
  <si>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</si>
  <si>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</si>
  <si>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</si>
  <si>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</si>
  <si>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</si>
  <si>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</si>
  <si>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</si>
  <si>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</si>
  <si>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</si>
  <si>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</si>
  <si>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</si>
  <si>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</si>
  <si>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</si>
  <si>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</si>
  <si>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</si>
  <si>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</si>
  <si>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</si>
  <si>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</si>
  <si>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</si>
  <si>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</si>
  <si>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</si>
  <si>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</si>
  <si>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</si>
  <si>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</si>
  <si>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</si>
  <si>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</si>
  <si>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</si>
  <si>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</si>
  <si>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</si>
  <si>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</si>
  <si>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</si>
  <si>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</si>
  <si>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</si>
  <si>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</si>
  <si>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</si>
  <si>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</si>
  <si>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</si>
  <si>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</si>
  <si>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</si>
  <si>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</si>
  <si>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</si>
  <si>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</si>
  <si>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</si>
  <si>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</si>
  <si>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</si>
  <si>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</si>
  <si>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</si>
  <si>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</si>
  <si>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</si>
  <si>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</si>
  <si>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</si>
  <si>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</si>
  <si>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</si>
  <si>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</si>
  <si>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</si>
  <si>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</si>
  <si>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</si>
  <si>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</si>
  <si>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</si>
  <si>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</si>
  <si>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</si>
  <si>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</si>
  <si>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</si>
  <si>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</si>
  <si>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</si>
  <si>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</si>
  <si>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</si>
  <si>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</si>
  <si>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</si>
  <si>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</si>
  <si>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</si>
  <si>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</si>
  <si>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</si>
  <si>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</si>
  <si>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</si>
  <si>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</si>
  <si>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</si>
  <si>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</si>
  <si>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</si>
  <si>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</si>
  <si>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</si>
  <si>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</si>
  <si>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</si>
  <si>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</si>
  <si>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</si>
  <si>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</si>
  <si>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</si>
  <si>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</si>
  <si>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</si>
  <si>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</si>
  <si>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</si>
  <si>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</si>
  <si>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</si>
  <si>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</si>
  <si>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</si>
  <si>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</si>
  <si>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</si>
  <si>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</si>
  <si>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</si>
  <si>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</si>
  <si>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</si>
  <si>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</si>
  <si>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</si>
  <si>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</si>
  <si>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</si>
  <si>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</si>
  <si>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</si>
  <si>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</si>
  <si>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</si>
  <si>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</si>
  <si>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</si>
  <si>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</si>
  <si>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</si>
  <si>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</si>
  <si>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</si>
  <si>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</si>
  <si>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</si>
  <si>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</si>
  <si>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</si>
  <si>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</si>
  <si>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</si>
  <si>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</si>
  <si>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</si>
  <si>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</si>
  <si>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</si>
  <si>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</si>
  <si>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</si>
  <si>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</si>
  <si>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</si>
  <si>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</si>
  <si>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</si>
  <si>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</si>
  <si>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</si>
  <si>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</si>
  <si>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</si>
  <si>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</si>
  <si>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</si>
  <si>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</si>
  <si>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</si>
  <si>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</si>
  <si>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</si>
  <si>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</si>
  <si>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</si>
  <si>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</si>
  <si>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</si>
  <si>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</si>
  <si>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</si>
  <si>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</si>
  <si>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</si>
  <si>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</si>
  <si>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</si>
  <si>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</si>
  <si>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</si>
  <si>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</si>
  <si>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</si>
  <si>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</si>
  <si>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</si>
  <si>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</si>
  <si>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</si>
  <si>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</si>
  <si>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</si>
  <si>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</si>
  <si>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</si>
  <si>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</si>
  <si>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</si>
  <si>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</si>
  <si>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</si>
  <si>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</si>
  <si>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</si>
  <si>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</si>
  <si>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</si>
  <si>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</si>
  <si>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</si>
  <si>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</si>
  <si>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</si>
  <si>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</si>
  <si>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</si>
  <si>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</si>
  <si>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</si>
  <si>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</si>
  <si>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</si>
  <si>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</si>
  <si>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</si>
  <si>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</si>
  <si>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</si>
  <si>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</si>
  <si>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</si>
  <si>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</si>
  <si>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</si>
  <si>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</si>
  <si>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</si>
  <si>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</si>
  <si>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</si>
  <si>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</si>
  <si>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</si>
  <si>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</si>
  <si>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</si>
  <si>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</si>
  <si>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</si>
  <si>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</si>
  <si>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</si>
  <si>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</si>
  <si>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</si>
  <si>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</si>
  <si>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</si>
  <si>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</si>
  <si>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</si>
  <si>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</si>
  <si>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</si>
  <si>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</si>
  <si>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</si>
  <si>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</si>
  <si>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</si>
  <si>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</si>
  <si>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</si>
  <si>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</si>
  <si>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</si>
  <si>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</si>
  <si>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</si>
  <si>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</si>
  <si>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</si>
  <si>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</si>
  <si>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</si>
  <si>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</si>
  <si>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</si>
  <si>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</si>
  <si>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</si>
  <si>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</si>
  <si>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</si>
  <si>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</si>
  <si>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</si>
  <si>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</si>
  <si>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</si>
  <si>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</si>
  <si>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</si>
  <si>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</si>
  <si>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</si>
  <si>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</si>
  <si>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</si>
  <si>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</si>
  <si>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</si>
  <si>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</si>
  <si>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</si>
  <si>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</si>
  <si>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</si>
  <si>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</si>
  <si>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</si>
  <si>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</si>
  <si>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</si>
  <si>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</si>
  <si>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</si>
  <si>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</si>
  <si>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</si>
  <si>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</si>
  <si>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</si>
  <si>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</si>
  <si>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</si>
  <si>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</si>
  <si>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</si>
  <si>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</si>
  <si>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</si>
  <si>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</si>
  <si>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</si>
  <si>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</si>
  <si>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</si>
  <si>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</si>
  <si>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</si>
  <si>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</si>
  <si>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</si>
  <si>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</si>
  <si>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</si>
  <si>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</si>
  <si>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</si>
  <si>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</si>
  <si>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</si>
  <si>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</si>
  <si>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</si>
  <si>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</si>
  <si>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</si>
  <si>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</si>
  <si>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</si>
  <si>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</si>
  <si>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</si>
  <si>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</si>
  <si>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</si>
  <si>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</si>
  <si>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</si>
  <si>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</si>
  <si>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</si>
  <si>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</si>
  <si>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</si>
  <si>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</si>
  <si>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</si>
  <si>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</si>
  <si>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</si>
  <si>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</si>
  <si>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</si>
  <si>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</si>
  <si>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</si>
  <si>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</si>
  <si>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</si>
  <si>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</si>
  <si>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</si>
  <si>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</si>
  <si>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</si>
  <si>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</si>
  <si>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</si>
  <si>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</si>
  <si>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</si>
  <si>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</si>
  <si>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</si>
  <si>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</si>
  <si>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</si>
  <si>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</si>
  <si>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</si>
  <si>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</si>
  <si>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</si>
  <si>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</si>
  <si>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</si>
  <si>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</si>
  <si>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</si>
  <si>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</si>
  <si>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</si>
  <si>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</si>
  <si>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</si>
  <si>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</si>
  <si>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</si>
  <si>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</si>
  <si>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</si>
  <si>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</si>
  <si>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</si>
  <si>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</si>
  <si>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</si>
  <si>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</si>
  <si>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</si>
  <si>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</si>
  <si>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</si>
  <si>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</si>
  <si>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</si>
  <si>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</si>
  <si>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</si>
  <si>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</si>
  <si>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</si>
  <si>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</si>
  <si>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</si>
  <si>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</si>
  <si>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</si>
  <si>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</si>
  <si>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</si>
  <si>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</si>
  <si>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</si>
  <si>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</si>
  <si>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</si>
  <si>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</si>
  <si>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</si>
  <si>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</si>
  <si>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</si>
  <si>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</si>
  <si>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</si>
  <si>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</si>
  <si>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</si>
  <si>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</si>
  <si>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</si>
  <si>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</si>
  <si>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</si>
  <si>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</si>
  <si>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</si>
  <si>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</si>
  <si>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</si>
  <si>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</si>
  <si>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</si>
  <si>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</si>
  <si>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</si>
  <si>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</si>
  <si>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</si>
  <si>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</si>
  <si>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</si>
  <si>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</si>
  <si>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</si>
  <si>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</si>
  <si>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</si>
  <si>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</si>
  <si>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</si>
  <si>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</si>
  <si>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</si>
  <si>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</si>
  <si>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</si>
  <si>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</si>
  <si>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</si>
  <si>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</si>
  <si>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</si>
  <si>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</si>
  <si>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</si>
  <si>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</si>
  <si>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</si>
  <si>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</si>
  <si>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</si>
  <si>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</si>
  <si>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</si>
  <si>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</si>
  <si>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</si>
  <si>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</si>
  <si>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</si>
  <si>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</si>
  <si>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</si>
  <si>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</si>
  <si>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</si>
  <si>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</si>
  <si>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</si>
  <si>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</si>
  <si>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</si>
  <si>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</si>
  <si>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</si>
  <si>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</si>
  <si>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</si>
  <si>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</si>
  <si>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</si>
  <si>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</si>
  <si>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</si>
  <si>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</si>
  <si>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</si>
  <si>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</si>
  <si>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</si>
  <si>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</si>
  <si>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</si>
  <si>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</si>
  <si>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</si>
  <si>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</si>
  <si>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</si>
  <si>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</si>
  <si>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</si>
  <si>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</si>
  <si>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</si>
  <si>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</si>
  <si>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</si>
  <si>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</si>
  <si>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</si>
  <si>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</si>
  <si>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</si>
  <si>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</si>
  <si>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</si>
  <si>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</si>
  <si>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</si>
  <si>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</si>
  <si>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</si>
  <si>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</si>
  <si>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</si>
  <si>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</si>
  <si>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</si>
  <si>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</si>
  <si>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</si>
  <si>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</si>
  <si>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</si>
  <si>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</si>
  <si>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</si>
  <si>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</si>
  <si>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</si>
  <si>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</si>
  <si>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</si>
  <si>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</si>
  <si>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</si>
  <si>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</si>
  <si>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</si>
  <si>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</si>
  <si>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</si>
  <si>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</si>
  <si>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</si>
  <si>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</si>
  <si>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</si>
  <si>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</si>
  <si>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</si>
  <si>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</si>
  <si>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</si>
  <si>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</si>
  <si>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</si>
  <si>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</si>
  <si>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</si>
  <si>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</si>
  <si>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</si>
  <si>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</si>
  <si>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</si>
  <si>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</si>
  <si>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</si>
  <si>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</si>
  <si>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</si>
  <si>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</si>
  <si>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</si>
  <si>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</si>
  <si>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</si>
  <si>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</si>
  <si>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</si>
  <si>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</si>
  <si>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</si>
  <si>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</si>
  <si>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</si>
  <si>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</si>
  <si>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</si>
  <si>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</si>
  <si>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</si>
  <si>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</si>
  <si>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</si>
  <si>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</si>
  <si>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</si>
  <si>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</si>
  <si>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</si>
  <si>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</si>
  <si>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</si>
  <si>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</si>
  <si>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</si>
  <si>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</si>
  <si>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</si>
  <si>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</si>
  <si>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</si>
  <si>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</si>
  <si>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</si>
  <si>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</si>
  <si>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</si>
  <si>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</si>
  <si>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</si>
  <si>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</si>
  <si>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</si>
  <si>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</si>
  <si>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</si>
  <si>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</si>
  <si>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</si>
  <si>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</si>
  <si>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</si>
  <si>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</si>
  <si>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</si>
  <si>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</si>
  <si>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</si>
  <si>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</si>
  <si>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</si>
  <si>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</si>
  <si>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</si>
  <si>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</si>
  <si>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</si>
  <si>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</si>
  <si>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</si>
  <si>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</si>
  <si>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</si>
  <si>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</si>
  <si>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</si>
  <si>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</si>
  <si>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</si>
  <si>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</si>
  <si>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</si>
  <si>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</si>
  <si>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</si>
  <si>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</si>
  <si>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</si>
  <si>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</si>
  <si>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</si>
  <si>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</si>
  <si>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</si>
  <si>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</si>
  <si>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</si>
  <si>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</si>
  <si>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</si>
  <si>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</si>
  <si>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</si>
  <si>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</si>
  <si>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</si>
  <si>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</si>
  <si>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</si>
  <si>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</si>
  <si>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</si>
  <si>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</si>
  <si>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</si>
  <si>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</si>
  <si>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</si>
  <si>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</si>
  <si>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</si>
  <si>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</si>
  <si>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</si>
  <si>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</si>
  <si>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</si>
  <si>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</si>
  <si>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</si>
  <si>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</si>
  <si>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</si>
  <si>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</si>
  <si>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</si>
  <si>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</si>
  <si>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</si>
  <si>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</si>
  <si>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</si>
  <si>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</si>
  <si>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</si>
  <si>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</si>
  <si>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</si>
  <si>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</si>
  <si>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</si>
  <si>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</si>
  <si>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</si>
  <si>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</si>
  <si>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</si>
  <si>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</si>
  <si>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</si>
  <si>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</si>
  <si>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</si>
  <si>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</si>
  <si>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</si>
  <si>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</si>
  <si>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</si>
  <si>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</si>
  <si>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</si>
  <si>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</si>
  <si>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</si>
  <si>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</si>
  <si>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</si>
  <si>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</si>
  <si>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</si>
  <si>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</si>
  <si>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</si>
  <si>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</si>
  <si>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</si>
  <si>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</si>
  <si>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</si>
  <si>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</si>
  <si>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</si>
  <si>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</si>
  <si>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</si>
  <si>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</si>
  <si>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</si>
  <si>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</si>
  <si>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</si>
  <si>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</si>
  <si>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</si>
  <si>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</si>
  <si>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</si>
  <si>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</si>
  <si>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</si>
  <si>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</si>
  <si>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</si>
  <si>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</si>
  <si>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</si>
  <si>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</si>
  <si>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</si>
  <si>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</si>
  <si>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</si>
  <si>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</si>
  <si>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</si>
  <si>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</si>
  <si>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</si>
  <si>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</si>
  <si>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</si>
  <si>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</si>
  <si>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</si>
  <si>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</si>
  <si>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</si>
  <si>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</si>
  <si>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</si>
  <si>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</si>
  <si>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</si>
  <si>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</si>
  <si>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</si>
  <si>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</si>
  <si>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</si>
  <si>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</si>
  <si>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</si>
  <si>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</si>
  <si>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</si>
  <si>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</si>
  <si>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</si>
  <si>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</si>
  <si>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</si>
  <si>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</si>
  <si>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</si>
  <si>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</si>
  <si>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</si>
  <si>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</si>
  <si>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</si>
  <si>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</si>
  <si>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</si>
  <si>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</si>
  <si>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</si>
  <si>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</si>
  <si>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</si>
  <si>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</si>
  <si>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</si>
  <si>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</si>
  <si>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</si>
  <si>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</si>
  <si>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</si>
  <si>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</si>
  <si>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</si>
  <si>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</si>
  <si>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</si>
  <si>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</si>
  <si>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</si>
  <si>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</si>
  <si>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</si>
  <si>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</si>
  <si>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</si>
  <si>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</si>
  <si>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</si>
  <si>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</si>
  <si>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</si>
  <si>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</si>
  <si>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</si>
  <si>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</si>
  <si>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</si>
  <si>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</si>
  <si>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</si>
  <si>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</si>
  <si>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</si>
  <si>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</si>
  <si>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</si>
  <si>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</si>
  <si>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</si>
  <si>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</si>
  <si>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</si>
  <si>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</si>
  <si>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</si>
  <si>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</si>
  <si>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</si>
  <si>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</si>
  <si>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</si>
  <si>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</si>
  <si>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</si>
  <si>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</si>
  <si>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</si>
  <si>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</si>
  <si>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</si>
  <si>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</si>
  <si>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</si>
  <si>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</si>
  <si>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</si>
  <si>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</si>
  <si>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</si>
  <si>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</si>
  <si>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</si>
  <si>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</si>
  <si>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</si>
  <si>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</si>
  <si>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</si>
  <si>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</si>
  <si>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</si>
  <si>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</si>
  <si>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</si>
  <si>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</si>
  <si>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</si>
  <si>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</si>
  <si>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</si>
  <si>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</si>
  <si>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</si>
  <si>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</si>
  <si>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</si>
  <si>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</si>
  <si>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</si>
  <si>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</si>
  <si>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</si>
  <si>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</si>
  <si>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</si>
  <si>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</si>
  <si>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</si>
  <si>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</si>
  <si>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</si>
  <si>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</si>
  <si>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</si>
  <si>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</si>
  <si>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</si>
  <si>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</si>
  <si>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</si>
  <si>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</si>
  <si>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</si>
  <si>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</si>
  <si>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</si>
  <si>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</si>
  <si>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</si>
  <si>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</si>
  <si>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</si>
  <si>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</si>
  <si>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</si>
  <si>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</si>
  <si>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</si>
  <si>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</si>
  <si>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</si>
  <si>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</si>
  <si>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</si>
  <si>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</si>
  <si>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</si>
  <si>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</si>
  <si>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</si>
  <si>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</si>
  <si>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</si>
  <si>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</si>
  <si>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</si>
  <si>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</si>
  <si>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</si>
  <si>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</si>
  <si>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</si>
  <si>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</si>
  <si>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</si>
  <si>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</si>
  <si>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</si>
  <si>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</si>
  <si>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</si>
  <si>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</si>
  <si>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</si>
  <si>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</si>
  <si>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</si>
  <si>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</si>
  <si>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</si>
  <si>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</si>
  <si>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</si>
  <si>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</si>
  <si>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</si>
  <si>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</si>
  <si>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</si>
  <si>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</si>
  <si>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</si>
  <si>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</si>
  <si>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</si>
  <si>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</si>
  <si>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</si>
  <si>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</si>
  <si>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</si>
  <si>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</si>
  <si>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</si>
  <si>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</si>
  <si>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</si>
  <si>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</si>
  <si>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</si>
  <si>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</si>
  <si>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</si>
  <si>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</si>
  <si>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</si>
  <si>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</si>
  <si>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</si>
  <si>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</si>
  <si>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</si>
  <si>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</si>
  <si>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</si>
  <si>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</si>
  <si>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</si>
  <si>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</si>
  <si>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</si>
  <si>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</si>
  <si>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</si>
  <si>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</si>
  <si>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</si>
  <si>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</si>
  <si>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</si>
  <si>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</si>
  <si>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</si>
  <si>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</si>
  <si>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</si>
  <si>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</si>
  <si>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</si>
  <si>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</si>
  <si>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</si>
  <si>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</si>
  <si>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</si>
  <si>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</si>
  <si>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</si>
  <si>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</si>
  <si>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</si>
  <si>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</si>
  <si>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</si>
  <si>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</si>
  <si>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</si>
  <si>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</si>
  <si>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</si>
  <si>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</si>
  <si>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</si>
  <si>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</si>
  <si>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</si>
  <si>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</si>
  <si>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</si>
  <si>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</si>
  <si>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</si>
  <si>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</si>
  <si>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</si>
  <si>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</si>
  <si>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</si>
  <si>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</si>
  <si>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</si>
  <si>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</si>
  <si>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</si>
  <si>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</si>
  <si>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</si>
  <si>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</si>
  <si>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</si>
  <si>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</si>
  <si>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</si>
  <si>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</si>
  <si>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</si>
  <si>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</si>
  <si>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</si>
  <si>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</si>
  <si>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</si>
  <si>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</si>
  <si>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</si>
  <si>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</si>
  <si>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</si>
  <si>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</si>
  <si>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</si>
  <si>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</si>
  <si>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</si>
  <si>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</si>
  <si>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</si>
  <si>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</si>
  <si>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</si>
  <si>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</si>
  <si>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</si>
  <si>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</si>
  <si>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</si>
  <si>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</si>
  <si>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</si>
  <si>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</si>
  <si>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</si>
  <si>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</si>
  <si>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</si>
  <si>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</si>
  <si>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</si>
  <si>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</si>
  <si>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</si>
  <si>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</si>
  <si>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</si>
  <si>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</si>
  <si>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</si>
  <si>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</si>
  <si>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</si>
  <si>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</si>
  <si>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</si>
  <si>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</si>
  <si>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</si>
  <si>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</si>
  <si>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</si>
  <si>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</si>
  <si>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</si>
  <si>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</si>
  <si>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</si>
  <si>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</si>
  <si>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</si>
  <si>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</si>
  <si>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</si>
  <si>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</si>
  <si>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</si>
  <si>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</si>
  <si>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</si>
  <si>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</si>
  <si>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</si>
  <si>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</si>
  <si>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</si>
  <si>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</si>
  <si>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</si>
  <si>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</si>
  <si>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</si>
  <si>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</si>
  <si>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</si>
  <si>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</si>
  <si>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</si>
  <si>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</si>
  <si>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</si>
  <si>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</si>
  <si>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</si>
  <si>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</si>
  <si>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</si>
  <si>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</si>
  <si>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</si>
  <si>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</si>
  <si>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</si>
  <si>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</si>
  <si>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</si>
  <si>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</si>
  <si>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</si>
  <si>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</si>
  <si>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</si>
  <si>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</si>
  <si>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</si>
  <si>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</si>
  <si>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</si>
  <si>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</si>
  <si>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</si>
  <si>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</si>
  <si>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</si>
  <si>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</si>
  <si>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</si>
  <si>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</si>
  <si>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</si>
  <si>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</si>
  <si>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</si>
  <si>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</si>
  <si>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</si>
  <si>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</si>
  <si>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</si>
  <si>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</si>
  <si>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</si>
  <si>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</si>
  <si>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</si>
  <si>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</si>
  <si>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</si>
  <si>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</si>
  <si>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</si>
  <si>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</si>
  <si>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</si>
  <si>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</si>
  <si>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</si>
  <si>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</si>
  <si>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</si>
  <si>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</si>
  <si>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</si>
  <si>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</si>
  <si>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</si>
  <si>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</si>
  <si>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</si>
  <si>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</si>
  <si>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</si>
  <si>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</si>
  <si>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</si>
  <si>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</si>
  <si>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</si>
  <si>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</si>
  <si>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</si>
  <si>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</si>
  <si>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</si>
  <si>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</si>
  <si>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</si>
  <si>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</si>
  <si>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</si>
  <si>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</si>
  <si>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</si>
  <si>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</si>
  <si>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</si>
  <si>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</si>
  <si>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</si>
  <si>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</si>
  <si>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</si>
  <si>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</si>
  <si>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</si>
  <si>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</si>
  <si>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</si>
  <si>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</si>
  <si>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</si>
  <si>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</si>
  <si>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</si>
  <si>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</si>
  <si>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</si>
  <si>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</si>
  <si>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</si>
  <si>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</si>
  <si>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</si>
  <si>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</si>
  <si>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</si>
  <si>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</si>
  <si>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</si>
  <si>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</si>
  <si>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</si>
  <si>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</si>
  <si>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</si>
  <si>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</si>
  <si>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</si>
  <si>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</si>
  <si>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</si>
  <si>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</si>
  <si>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</si>
  <si>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</si>
  <si>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</si>
  <si>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</si>
  <si>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</si>
  <si>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</si>
  <si>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</si>
  <si>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</si>
  <si>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</si>
  <si>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</si>
  <si>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</si>
  <si>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</si>
  <si>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</si>
  <si>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</si>
  <si>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</si>
  <si>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</si>
  <si>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</si>
  <si>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</si>
  <si>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</si>
  <si>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</si>
  <si>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</si>
  <si>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</si>
  <si>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</si>
  <si>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</si>
  <si>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</si>
  <si>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</si>
  <si>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</si>
  <si>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</si>
  <si>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</si>
  <si>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</si>
  <si>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</si>
  <si>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</si>
  <si>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</si>
  <si>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</si>
  <si>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</si>
  <si>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</si>
  <si>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</si>
  <si>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</si>
  <si>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</si>
  <si>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</si>
  <si>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</si>
  <si>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</si>
  <si>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</si>
  <si>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</si>
  <si>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</si>
  <si>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</si>
  <si>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</si>
  <si>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</si>
  <si>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</si>
  <si>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</si>
  <si>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</si>
  <si>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</si>
  <si>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</si>
  <si>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</si>
  <si>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</si>
  <si>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</si>
  <si>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</si>
  <si>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</si>
  <si>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</si>
  <si>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</si>
  <si>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</si>
  <si>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</si>
  <si>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</si>
  <si>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</si>
  <si>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</si>
  <si>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</si>
  <si>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</si>
  <si>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</si>
  <si>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</si>
  <si>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</si>
  <si>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</si>
  <si>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</si>
  <si>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</si>
  <si>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</si>
  <si>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</si>
  <si>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</si>
  <si>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</si>
  <si>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</si>
  <si>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</si>
  <si>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</si>
  <si>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</si>
  <si>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</si>
  <si>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</si>
  <si>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</si>
  <si>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</si>
  <si>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</si>
  <si>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</si>
  <si>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</si>
  <si>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</si>
  <si>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</si>
  <si>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</si>
  <si>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</si>
  <si>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</si>
  <si>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</si>
  <si>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</si>
  <si>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</si>
  <si>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</si>
  <si>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</si>
  <si>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</si>
  <si>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</si>
  <si>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</si>
  <si>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</si>
  <si>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</si>
  <si>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</si>
  <si>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</si>
  <si>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</si>
  <si>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</si>
  <si>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</si>
  <si>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</si>
  <si>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</si>
  <si>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</si>
  <si>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</si>
  <si>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</si>
  <si>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</si>
  <si>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</si>
  <si>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</si>
  <si>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</si>
  <si>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</si>
  <si>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</si>
  <si>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</si>
  <si>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</si>
  <si>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</si>
  <si>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</si>
  <si>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</si>
  <si>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</si>
  <si>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</si>
  <si>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</si>
  <si>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</si>
  <si>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</si>
  <si>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</si>
  <si>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</si>
  <si>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</si>
  <si>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</si>
  <si>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</si>
  <si>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</si>
  <si>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</si>
  <si>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</si>
  <si>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</si>
  <si>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</si>
  <si>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</si>
  <si>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</si>
  <si>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</si>
  <si>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</si>
  <si>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</si>
  <si>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</si>
  <si>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</si>
  <si>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</si>
  <si>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</si>
  <si>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</si>
  <si>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</si>
  <si>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</si>
  <si>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</si>
  <si>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</si>
  <si>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</si>
  <si>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</si>
  <si>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</si>
  <si>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</si>
  <si>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</si>
  <si>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</si>
  <si>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</si>
  <si>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</si>
  <si>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</si>
  <si>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</si>
  <si>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</si>
  <si>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</si>
  <si>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</si>
  <si>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</si>
  <si>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</si>
  <si>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</si>
  <si>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</si>
  <si>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</si>
  <si>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</si>
  <si>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</si>
  <si>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</si>
  <si>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</si>
  <si>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</si>
  <si>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</si>
  <si>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</si>
  <si>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</si>
  <si>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</si>
  <si>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</si>
  <si>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</si>
  <si>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</si>
  <si>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</si>
  <si>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</si>
  <si>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</si>
  <si>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</si>
  <si>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</si>
  <si>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</si>
  <si>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</si>
  <si>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</si>
  <si>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</si>
  <si>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</si>
  <si>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</si>
  <si>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</si>
  <si>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</si>
  <si>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</si>
  <si>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</si>
  <si>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</si>
  <si>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</si>
  <si>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</si>
  <si>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</si>
  <si>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</si>
  <si>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</si>
  <si>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</si>
  <si>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</si>
  <si>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</si>
  <si>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</si>
  <si>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</si>
  <si>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</si>
  <si>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</si>
  <si>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</si>
  <si>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</si>
  <si>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</si>
  <si>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</si>
  <si>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</si>
  <si>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</si>
  <si>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</si>
  <si>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</si>
  <si>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</si>
  <si>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</si>
  <si>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</si>
  <si>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</si>
  <si>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</si>
  <si>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</si>
  <si>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</si>
  <si>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</si>
  <si>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</si>
  <si>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</si>
  <si>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</si>
  <si>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</si>
  <si>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</si>
  <si>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</si>
  <si>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</si>
  <si>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</si>
  <si>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</si>
  <si>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</si>
  <si>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</si>
  <si>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</si>
  <si>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</si>
  <si>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</si>
  <si>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</si>
  <si>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</si>
  <si>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</si>
  <si>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</si>
  <si>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</si>
  <si>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</si>
  <si>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</si>
  <si>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</si>
  <si>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</si>
  <si>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</si>
  <si>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</si>
  <si>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</si>
  <si>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</si>
  <si>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</si>
  <si>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</si>
  <si>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</si>
  <si>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</si>
  <si>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</si>
  <si>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</si>
  <si>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</si>
  <si>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</si>
  <si>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</si>
  <si>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</si>
  <si>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</si>
  <si>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</si>
  <si>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</si>
  <si>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</si>
  <si>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</si>
  <si>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</si>
  <si>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</si>
  <si>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</si>
  <si>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</si>
  <si>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</si>
  <si>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</si>
  <si>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</si>
  <si>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</si>
  <si>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</si>
  <si>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</si>
  <si>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</si>
  <si>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</si>
  <si>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</si>
  <si>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</si>
  <si>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</si>
  <si>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</si>
  <si>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</si>
  <si>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</si>
  <si>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</si>
  <si>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</si>
  <si>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</si>
  <si>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</si>
  <si>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</si>
  <si>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</si>
  <si>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</si>
  <si>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</si>
  <si>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</si>
  <si>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</si>
  <si>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</si>
  <si>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</si>
  <si>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</si>
  <si>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</si>
  <si>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</si>
  <si>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</si>
  <si>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</si>
  <si>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</si>
  <si>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</si>
  <si>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</si>
  <si>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</si>
  <si>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</si>
  <si>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</si>
  <si>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</si>
  <si>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</si>
  <si>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</si>
  <si>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</si>
  <si>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</si>
  <si>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</si>
  <si>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</si>
  <si>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</si>
  <si>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</si>
  <si>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</si>
  <si>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</si>
  <si>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</si>
  <si>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</si>
  <si>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</si>
  <si>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</si>
  <si>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</si>
  <si>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</si>
  <si>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</si>
  <si>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</si>
  <si>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</si>
  <si>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</si>
  <si>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</si>
  <si>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</si>
  <si>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</si>
  <si>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</si>
  <si>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</si>
  <si>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</si>
  <si>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</si>
  <si>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</si>
  <si>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</si>
  <si>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</si>
  <si>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</si>
  <si>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</si>
  <si>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</si>
  <si>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</si>
  <si>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</si>
  <si>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</si>
  <si>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</si>
  <si>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</si>
  <si>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</si>
  <si>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</si>
  <si>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</si>
  <si>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</si>
  <si>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</si>
  <si>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</si>
  <si>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</si>
  <si>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</si>
  <si>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</si>
  <si>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</si>
  <si>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</si>
  <si>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</si>
  <si>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</si>
  <si>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</si>
  <si>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</si>
  <si>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</si>
  <si>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</si>
  <si>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</si>
  <si>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</si>
  <si>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</si>
  <si>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</si>
  <si>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</si>
  <si>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</si>
  <si>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</si>
  <si>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</si>
  <si>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</si>
  <si>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</si>
  <si>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</si>
  <si>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</si>
  <si>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</si>
  <si>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</si>
  <si>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</si>
  <si>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</si>
  <si>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</si>
  <si>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</si>
  <si>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</si>
  <si>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</si>
  <si>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</si>
  <si>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</si>
  <si>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</si>
  <si>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</si>
  <si>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</si>
  <si>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</si>
  <si>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</si>
  <si>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</si>
  <si>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</si>
  <si>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</si>
  <si>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</si>
  <si>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</si>
  <si>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</si>
  <si>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</si>
  <si>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</si>
  <si>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</si>
  <si>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</si>
  <si>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</si>
  <si>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</si>
  <si>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</si>
  <si>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</si>
  <si>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</si>
  <si>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</si>
  <si>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</si>
  <si>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</si>
  <si>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</si>
  <si>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</si>
  <si>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</si>
  <si>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</si>
  <si>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</si>
  <si>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</si>
  <si>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</si>
  <si>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</si>
  <si>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</si>
  <si>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</si>
  <si>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</si>
  <si>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</si>
  <si>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</si>
  <si>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</si>
  <si>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</si>
  <si>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</si>
  <si>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</si>
  <si>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</si>
  <si>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</si>
  <si>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</si>
  <si>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</si>
  <si>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</si>
  <si>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</si>
  <si>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</si>
  <si>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</si>
  <si>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</si>
  <si>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</si>
  <si>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</si>
  <si>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</si>
  <si>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</si>
  <si>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</si>
  <si>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</si>
  <si>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</si>
  <si>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</si>
  <si>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</si>
  <si>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</si>
  <si>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</si>
  <si>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</si>
  <si>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</si>
  <si>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</si>
  <si>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</si>
  <si>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</si>
  <si>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</si>
  <si>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</si>
  <si>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</si>
  <si>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</si>
  <si>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</si>
  <si>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</si>
  <si>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</si>
  <si>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</si>
  <si>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</si>
  <si>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</si>
  <si>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</si>
  <si>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</si>
  <si>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</si>
  <si>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</si>
  <si>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</si>
  <si>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</si>
  <si>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</si>
  <si>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</si>
  <si>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</si>
  <si>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</si>
  <si>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</si>
  <si>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</si>
  <si>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</si>
  <si>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</si>
  <si>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</si>
  <si>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</si>
  <si>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</si>
  <si>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</si>
  <si>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</si>
  <si>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</si>
  <si>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</si>
  <si>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</si>
  <si>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</si>
  <si>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</si>
  <si>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</si>
  <si>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</si>
  <si>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</si>
  <si>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</si>
  <si>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</si>
  <si>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</si>
  <si>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</si>
  <si>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</si>
  <si>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</si>
  <si>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</si>
  <si>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</si>
  <si>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</si>
  <si>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</si>
  <si>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</si>
  <si>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</si>
  <si>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</si>
  <si>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</si>
  <si>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</si>
  <si>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</si>
  <si>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</si>
  <si>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</si>
  <si>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</si>
  <si>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</si>
  <si>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</si>
  <si>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</si>
  <si>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</si>
  <si>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</si>
  <si>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</si>
  <si>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</si>
  <si>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</si>
  <si>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</si>
  <si>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</si>
  <si>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</si>
  <si>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</si>
  <si>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</si>
  <si>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</si>
  <si>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</si>
  <si>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</si>
  <si>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</si>
  <si>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</si>
  <si>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</si>
  <si>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</si>
  <si>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</si>
  <si>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</si>
  <si>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</si>
  <si>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</si>
  <si>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</si>
  <si>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</si>
  <si>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</si>
  <si>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</si>
  <si>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</si>
  <si>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</si>
  <si>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</si>
  <si>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</si>
  <si>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</si>
  <si>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</si>
  <si>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</si>
  <si>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</si>
  <si>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</si>
  <si>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</si>
  <si>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</si>
  <si>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</si>
  <si>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</si>
  <si>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</si>
  <si>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</si>
  <si>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</si>
  <si>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</si>
  <si>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</si>
  <si>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</si>
  <si>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</si>
  <si>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</si>
  <si>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</si>
  <si>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</si>
  <si>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</si>
  <si>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</si>
  <si>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</si>
  <si>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</si>
  <si>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</si>
  <si>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</si>
  <si>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</si>
  <si>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</si>
  <si>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</si>
  <si>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</si>
  <si>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</si>
  <si>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</si>
  <si>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</si>
  <si>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</si>
  <si>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</si>
  <si>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</si>
  <si>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</si>
  <si>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</si>
  <si>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</si>
  <si>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</si>
  <si>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</si>
  <si>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</si>
  <si>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</si>
  <si>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</si>
  <si>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</si>
  <si>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</si>
  <si>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</si>
  <si>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</si>
  <si>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</si>
  <si>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</si>
  <si>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</si>
  <si>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</si>
  <si>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</si>
  <si>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</si>
  <si>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</si>
  <si>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</si>
  <si>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</si>
  <si>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</si>
  <si>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</si>
  <si>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</si>
  <si>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</si>
  <si>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</si>
  <si>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</si>
  <si>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</si>
  <si>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</si>
  <si>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</si>
  <si>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</si>
  <si>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</si>
  <si>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</si>
  <si>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</si>
  <si>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</si>
  <si>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</si>
  <si>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</si>
  <si>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</si>
  <si>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</si>
  <si>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</si>
  <si>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</si>
  <si>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</si>
  <si>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</si>
  <si>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</si>
  <si>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</si>
  <si>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</si>
  <si>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</si>
  <si>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</si>
  <si>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</si>
  <si>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</si>
  <si>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</si>
  <si>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</si>
  <si>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</si>
  <si>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</si>
  <si>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</si>
  <si>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</si>
  <si>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</si>
  <si>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</si>
  <si>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</si>
  <si>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</si>
  <si>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</si>
  <si>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</si>
  <si>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</si>
  <si>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</si>
  <si>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</si>
  <si>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</si>
  <si>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</si>
  <si>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</si>
  <si>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</si>
  <si>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</si>
  <si>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</si>
  <si>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</si>
  <si>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</si>
  <si>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</si>
  <si>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</si>
  <si>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</si>
  <si>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</si>
  <si>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</si>
  <si>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</si>
  <si>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</si>
  <si>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</si>
  <si>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</si>
  <si>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</si>
  <si>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</si>
  <si>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</si>
  <si>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</si>
  <si>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</si>
  <si>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</si>
  <si>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</si>
  <si>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</si>
  <si>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</si>
  <si>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</si>
  <si>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</si>
  <si>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</si>
  <si>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</si>
  <si>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</si>
  <si>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</si>
  <si>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</si>
  <si>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</si>
  <si>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</si>
  <si>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</si>
  <si>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</si>
  <si>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</si>
  <si>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</si>
  <si>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</si>
  <si>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</si>
  <si>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</si>
  <si>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</si>
  <si>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</si>
  <si>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</si>
  <si>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</si>
  <si>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</si>
  <si>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</si>
  <si>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</si>
  <si>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</si>
  <si>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</si>
  <si>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</si>
  <si>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</si>
  <si>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</si>
  <si>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</si>
  <si>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</si>
  <si>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</si>
  <si>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</si>
  <si>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</si>
  <si>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</si>
  <si>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</si>
  <si>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</si>
  <si>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</si>
  <si>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</si>
  <si>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</si>
  <si>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</si>
  <si>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</si>
  <si>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</si>
  <si>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</si>
  <si>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</si>
  <si>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</si>
  <si>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</si>
  <si>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</si>
  <si>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</si>
  <si>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</si>
  <si>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</si>
  <si>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</si>
  <si>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</si>
  <si>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</si>
  <si>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</si>
  <si>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</si>
  <si>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</si>
  <si>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</si>
  <si>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</si>
  <si>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</si>
  <si>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</si>
  <si>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</si>
  <si>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</si>
  <si>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</si>
  <si>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</si>
  <si>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</si>
  <si>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</si>
  <si>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</si>
  <si>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</si>
  <si>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</si>
  <si>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</si>
  <si>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</si>
  <si>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</si>
  <si>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</si>
  <si>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</si>
  <si>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</si>
  <si>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</si>
  <si>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</si>
  <si>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</si>
  <si>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</si>
  <si>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</si>
  <si>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</si>
  <si>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</si>
  <si>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</si>
  <si>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</si>
  <si>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</si>
  <si>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</si>
  <si>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</si>
  <si>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</si>
  <si>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</si>
  <si>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</si>
  <si>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</si>
  <si>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</si>
  <si>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</si>
  <si>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</si>
  <si>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</si>
  <si>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</si>
  <si>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</si>
  <si>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</si>
  <si>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</si>
  <si>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</si>
  <si>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</si>
  <si>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</si>
  <si>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</si>
  <si>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</si>
  <si>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</si>
  <si>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</si>
  <si>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</si>
  <si>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</si>
  <si>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</si>
  <si>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</si>
  <si>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</si>
  <si>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</si>
  <si>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</si>
  <si>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</si>
  <si>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</si>
  <si>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</si>
  <si>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</si>
  <si>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</si>
  <si>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</si>
  <si>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</si>
  <si>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</si>
  <si>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</si>
  <si>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</si>
  <si>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</si>
  <si>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</si>
  <si>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</si>
  <si>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</si>
  <si>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</si>
  <si>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</si>
  <si>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</si>
  <si>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</si>
  <si>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</si>
  <si>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</si>
  <si>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</si>
  <si>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</si>
  <si>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</si>
  <si>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</si>
  <si>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</si>
  <si>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</si>
  <si>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</si>
  <si>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</si>
  <si>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</si>
  <si>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</si>
  <si>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</si>
  <si>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</si>
  <si>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</si>
  <si>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</si>
  <si>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</si>
  <si>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</si>
  <si>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</si>
  <si>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</si>
  <si>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</si>
  <si>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</si>
  <si>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</si>
  <si>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</si>
  <si>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</si>
  <si>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</si>
  <si>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</si>
  <si>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</si>
  <si>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</si>
  <si>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</si>
  <si>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</si>
  <si>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</si>
  <si>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</si>
  <si>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</si>
  <si>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</si>
  <si>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</si>
  <si>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</si>
  <si>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</si>
  <si>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</si>
  <si>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</si>
  <si>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</si>
  <si>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</si>
  <si>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</si>
  <si>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</si>
  <si>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</si>
  <si>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</si>
  <si>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</si>
  <si>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</si>
  <si>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</si>
  <si>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</si>
  <si>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</si>
  <si>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</si>
  <si>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</si>
  <si>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</si>
  <si>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</si>
  <si>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</si>
  <si>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</si>
  <si>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</si>
  <si>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</si>
  <si>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</si>
  <si>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</si>
  <si>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</si>
  <si>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</si>
  <si>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</si>
  <si>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</si>
  <si>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</si>
  <si>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</si>
  <si>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</si>
  <si>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</si>
  <si>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</si>
  <si>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</si>
  <si>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</si>
  <si>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</si>
  <si>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</si>
  <si>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</si>
  <si>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</si>
  <si>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</si>
  <si>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</si>
  <si>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</si>
  <si>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</si>
  <si>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</si>
  <si>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</si>
  <si>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</si>
  <si>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</si>
  <si>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</si>
  <si>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</si>
  <si>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</si>
  <si>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</si>
  <si>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</si>
  <si>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</si>
  <si>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</si>
  <si>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</si>
  <si>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</si>
  <si>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</si>
  <si>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</si>
  <si>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</si>
  <si>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</si>
  <si>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</si>
  <si>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</si>
  <si>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</si>
  <si>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</si>
  <si>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</si>
  <si>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</si>
  <si>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</si>
  <si>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</si>
  <si>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</si>
  <si>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</si>
  <si>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</si>
  <si>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</si>
  <si>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</si>
  <si>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</si>
  <si>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</si>
  <si>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</si>
  <si>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</si>
  <si>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</si>
  <si>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</si>
  <si>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</si>
  <si>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</si>
  <si>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</si>
  <si>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</si>
  <si>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</si>
  <si>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</si>
  <si>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</si>
  <si>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</si>
  <si>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</si>
  <si>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</si>
  <si>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</si>
  <si>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</si>
  <si>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</si>
  <si>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</si>
  <si>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</si>
  <si>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</si>
  <si>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</si>
  <si>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</si>
  <si>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</si>
  <si>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</si>
  <si>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</si>
  <si>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</si>
  <si>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</si>
  <si>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</si>
  <si>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</si>
  <si>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</si>
  <si>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</si>
  <si>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</si>
  <si>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</si>
  <si>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</si>
  <si>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</si>
  <si>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</si>
  <si>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</si>
  <si>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</si>
  <si>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</si>
  <si>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</si>
  <si>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</si>
  <si>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</si>
  <si>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</si>
  <si>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</si>
  <si>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</si>
  <si>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</si>
  <si>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</si>
  <si>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</si>
  <si>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</si>
  <si>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</si>
  <si>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</si>
  <si>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</si>
  <si>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</si>
  <si>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</si>
  <si>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</si>
  <si>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</si>
  <si>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</si>
  <si>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</si>
  <si>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</si>
  <si>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</si>
  <si>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</si>
  <si>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</si>
  <si>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</si>
  <si>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</si>
  <si>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</si>
  <si>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</si>
  <si>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</si>
  <si>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</si>
  <si>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</si>
  <si>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</si>
  <si>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</si>
  <si>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</si>
  <si>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</si>
  <si>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</si>
  <si>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</si>
  <si>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</si>
  <si>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</si>
  <si>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</si>
  <si>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</si>
  <si>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</si>
  <si>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</si>
  <si>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</si>
  <si>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</si>
  <si>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</si>
  <si>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</si>
  <si>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</si>
  <si>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</si>
  <si>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</si>
  <si>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</si>
  <si>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</si>
  <si>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</si>
  <si>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</si>
  <si>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</si>
  <si>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</si>
  <si>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</si>
  <si>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</si>
  <si>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</si>
  <si>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</si>
  <si>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</si>
  <si>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</si>
  <si>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</si>
  <si>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</si>
  <si>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</si>
  <si>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</si>
  <si>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</si>
  <si>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</si>
  <si>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</si>
  <si>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</si>
  <si>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</si>
  <si>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</si>
  <si>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</si>
  <si>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</si>
  <si>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</si>
  <si>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</si>
  <si>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</si>
  <si>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</si>
  <si>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</si>
  <si>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</si>
  <si>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</si>
  <si>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</si>
  <si>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</si>
  <si>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</si>
  <si>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</si>
  <si>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</si>
  <si>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</si>
  <si>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</si>
  <si>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</si>
  <si>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</si>
  <si>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</si>
  <si>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</si>
  <si>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</si>
  <si>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</si>
  <si>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</si>
  <si>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</si>
  <si>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</si>
  <si>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</si>
  <si>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</si>
  <si>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</si>
  <si>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</si>
  <si>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</si>
  <si>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</si>
  <si>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</si>
  <si>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</si>
  <si>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</si>
  <si>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</si>
  <si>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</si>
  <si>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</si>
  <si>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</si>
  <si>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</si>
  <si>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</si>
  <si>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</si>
  <si>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</si>
  <si>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</si>
  <si>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</si>
  <si>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</si>
  <si>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</si>
  <si>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</si>
  <si>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</si>
  <si>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</si>
  <si>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</si>
  <si>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</si>
  <si>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</si>
  <si>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</si>
  <si>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</si>
  <si>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</si>
  <si>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</si>
  <si>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</si>
  <si>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</si>
  <si>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</si>
  <si>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</si>
  <si>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</si>
  <si>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</si>
  <si>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</si>
  <si>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</si>
  <si>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</si>
  <si>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</si>
  <si>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</si>
  <si>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</si>
  <si>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</si>
  <si>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</si>
  <si>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</si>
  <si>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</si>
  <si>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</si>
  <si>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</si>
  <si>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</si>
  <si>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</si>
  <si>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</si>
  <si>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</si>
  <si>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</si>
  <si>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</si>
  <si>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</si>
  <si>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</si>
  <si>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</si>
  <si>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</si>
  <si>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</si>
  <si>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</si>
  <si>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</si>
  <si>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</si>
  <si>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</si>
  <si>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</si>
  <si>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</si>
  <si>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</si>
  <si>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</si>
  <si>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</si>
  <si>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</si>
  <si>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</si>
  <si>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</si>
  <si>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</si>
  <si>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</si>
  <si>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</si>
  <si>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</si>
  <si>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</si>
  <si>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</si>
  <si>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</si>
  <si>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</si>
  <si>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</si>
  <si>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</si>
  <si>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</si>
  <si>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</si>
  <si>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</si>
  <si>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</si>
  <si>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</si>
  <si>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</si>
  <si>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</si>
  <si>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</si>
  <si>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</si>
  <si>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</si>
  <si>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</si>
  <si>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</si>
  <si>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</si>
  <si>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</si>
  <si>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</si>
  <si>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</si>
  <si>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</si>
  <si>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</si>
  <si>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</si>
  <si>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</si>
  <si>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</si>
  <si>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</si>
  <si>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</si>
  <si>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</si>
  <si>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</si>
  <si>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</si>
  <si>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</si>
  <si>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</si>
  <si>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</si>
  <si>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</si>
  <si>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</si>
  <si>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</si>
  <si>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</si>
  <si>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</si>
  <si>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</si>
  <si>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</si>
  <si>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</si>
  <si>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</si>
  <si>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</si>
  <si>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</si>
  <si>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</si>
  <si>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</si>
  <si>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</si>
  <si>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</si>
  <si>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</si>
  <si>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</si>
  <si>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</si>
  <si>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</si>
  <si>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</si>
  <si>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</si>
  <si>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</si>
  <si>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</si>
  <si>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</si>
  <si>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</si>
  <si>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</si>
  <si>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</si>
  <si>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</si>
  <si>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</si>
  <si>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</si>
  <si>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</si>
  <si>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</si>
  <si>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</si>
  <si>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</si>
  <si>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</si>
  <si>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</si>
  <si>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</si>
  <si>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</si>
  <si>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</si>
  <si>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</si>
  <si>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</si>
  <si>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</si>
  <si>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</si>
  <si>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</si>
  <si>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</si>
  <si>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</si>
  <si>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</si>
  <si>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</si>
  <si>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</si>
  <si>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</si>
  <si>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</si>
  <si>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</si>
  <si>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</si>
  <si>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</si>
  <si>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</si>
  <si>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</si>
  <si>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</si>
  <si>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</si>
  <si>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</si>
  <si>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</si>
  <si>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</si>
  <si>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</si>
  <si>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</si>
  <si>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</si>
  <si>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</si>
  <si>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</si>
  <si>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</si>
  <si>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</si>
  <si>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</si>
  <si>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</si>
  <si>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</si>
  <si>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</si>
  <si>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</si>
  <si>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</si>
  <si>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</si>
  <si>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</si>
  <si>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</si>
  <si>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</si>
  <si>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</si>
  <si>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</si>
  <si>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</si>
  <si>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</si>
  <si>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</si>
  <si>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</si>
  <si>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</si>
  <si>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</si>
  <si>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</si>
  <si>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</si>
  <si>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</si>
  <si>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</si>
  <si>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</si>
  <si>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</si>
  <si>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</si>
  <si>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</si>
  <si>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</si>
  <si>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</si>
  <si>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</si>
  <si>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</si>
  <si>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</si>
  <si>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</si>
  <si>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</si>
  <si>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</si>
  <si>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</si>
  <si>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</si>
  <si>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</si>
  <si>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</si>
  <si>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</si>
  <si>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</si>
  <si>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</si>
  <si>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</si>
  <si>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</si>
  <si>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</si>
  <si>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</si>
  <si>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</si>
  <si>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</si>
  <si>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</si>
  <si>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</si>
  <si>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</si>
  <si>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</si>
  <si>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</si>
  <si>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</si>
  <si>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</si>
  <si>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</si>
  <si>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</si>
  <si>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</si>
  <si>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</si>
  <si>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</si>
  <si>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</si>
  <si>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</si>
  <si>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</si>
  <si>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</si>
  <si>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</si>
  <si>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</si>
  <si>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</si>
  <si>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</si>
  <si>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</si>
  <si>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</si>
  <si>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</si>
  <si>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</si>
  <si>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</si>
  <si>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</si>
  <si>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</si>
  <si>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</si>
  <si>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</si>
  <si>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</si>
  <si>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</si>
  <si>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</si>
  <si>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</si>
  <si>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</si>
  <si>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</si>
  <si>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</si>
  <si>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</si>
  <si>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</si>
  <si>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</si>
  <si>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</si>
  <si>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</si>
  <si>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</si>
  <si>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</si>
  <si>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</si>
  <si>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</si>
  <si>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</si>
  <si>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</si>
  <si>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</si>
  <si>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</si>
  <si>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</si>
  <si>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</si>
  <si>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</si>
  <si>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</si>
  <si>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</si>
  <si>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</si>
  <si>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</si>
  <si>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</si>
  <si>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</si>
  <si>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</si>
  <si>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</si>
  <si>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</si>
  <si>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</si>
  <si>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</si>
  <si>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</si>
  <si>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</si>
  <si>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</si>
  <si>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</si>
  <si>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</si>
  <si>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</si>
  <si>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</si>
  <si>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</si>
  <si>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</si>
  <si>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</si>
  <si>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</si>
  <si>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</si>
  <si>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</si>
  <si>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</si>
  <si>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</si>
  <si>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</si>
  <si>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</si>
  <si>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</si>
  <si>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</si>
  <si>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</si>
  <si>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</si>
  <si>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</si>
  <si>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</si>
  <si>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</si>
  <si>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</si>
  <si>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</si>
  <si>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</si>
  <si>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</si>
  <si>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</si>
  <si>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</si>
  <si>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</si>
  <si>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</si>
  <si>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</si>
  <si>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</si>
  <si>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</si>
  <si>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</si>
  <si>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</si>
  <si>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</si>
  <si>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</si>
  <si>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</si>
  <si>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</si>
  <si>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</si>
  <si>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</si>
  <si>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</si>
  <si>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</si>
  <si>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</si>
  <si>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</si>
  <si>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</si>
  <si>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</si>
  <si>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</si>
  <si>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</si>
  <si>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</si>
  <si>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</si>
  <si>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</si>
  <si>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</si>
  <si>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</si>
  <si>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</si>
  <si>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</si>
  <si>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</si>
  <si>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</si>
  <si>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</si>
  <si>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</si>
  <si>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</si>
  <si>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</si>
  <si>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</si>
  <si>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</si>
  <si>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</si>
  <si>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</si>
  <si>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</si>
  <si>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</si>
  <si>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</si>
  <si>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</si>
  <si>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</si>
  <si>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</si>
  <si>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</si>
  <si>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</si>
  <si>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</si>
  <si>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</si>
  <si>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</si>
  <si>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</si>
  <si>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</si>
  <si>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</si>
  <si>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</si>
  <si>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</si>
  <si>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</si>
  <si>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</si>
  <si>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</si>
  <si>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</si>
  <si>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</si>
  <si>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</si>
  <si>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</si>
  <si>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</si>
  <si>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</si>
  <si>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</si>
  <si>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</si>
  <si>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</si>
  <si>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</si>
  <si>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</si>
  <si>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</si>
  <si>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</si>
  <si>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</si>
  <si>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</si>
  <si>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</si>
  <si>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</si>
  <si>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</si>
  <si>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</si>
  <si>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</si>
  <si>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</si>
  <si>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</si>
  <si>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</si>
  <si>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</si>
  <si>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</si>
  <si>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</si>
  <si>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</si>
  <si>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</si>
  <si>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</si>
  <si>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</si>
  <si>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</si>
  <si>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</si>
  <si>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</si>
  <si>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</si>
  <si>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</si>
  <si>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</si>
  <si>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</si>
  <si>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</si>
  <si>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</si>
  <si>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</si>
  <si>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</si>
  <si>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</si>
  <si>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</si>
  <si>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</si>
  <si>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</si>
  <si>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</si>
  <si>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</si>
  <si>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</si>
  <si>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</si>
  <si>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</si>
  <si>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</si>
  <si>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</si>
  <si>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</si>
  <si>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</si>
  <si>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</si>
  <si>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</si>
  <si>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</si>
  <si>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</si>
  <si>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</si>
  <si>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</si>
  <si>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</si>
  <si>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</si>
  <si>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</si>
  <si>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</si>
  <si>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</si>
  <si>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</si>
  <si>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</si>
  <si>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</si>
  <si>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</si>
  <si>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</si>
  <si>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</si>
  <si>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</si>
  <si>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</si>
  <si>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</si>
  <si>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</si>
  <si>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</si>
  <si>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</si>
  <si>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</si>
  <si>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</si>
  <si>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</si>
  <si>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</si>
  <si>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</si>
  <si>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</si>
  <si>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</si>
  <si>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</si>
  <si>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</si>
  <si>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</si>
  <si>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</si>
  <si>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</si>
  <si>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</si>
  <si>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</si>
  <si>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</si>
  <si>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</si>
  <si>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</si>
  <si>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</si>
  <si>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</si>
  <si>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</si>
  <si>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</si>
  <si>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</si>
  <si>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</si>
  <si>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</si>
  <si>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</si>
  <si>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</si>
  <si>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</si>
  <si>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</si>
  <si>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</si>
  <si>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</si>
  <si>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</si>
  <si>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</si>
  <si>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</si>
  <si>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</si>
  <si>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</si>
  <si>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</si>
  <si>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</si>
  <si>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</si>
  <si>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</si>
  <si>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</si>
  <si>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</si>
  <si>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</si>
  <si>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</si>
  <si>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</si>
  <si>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</si>
  <si>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</si>
  <si>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</si>
  <si>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</si>
  <si>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</si>
  <si>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</si>
  <si>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</si>
  <si>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</si>
  <si>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</si>
  <si>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</si>
  <si>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</si>
  <si>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</si>
  <si>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</si>
  <si>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</si>
  <si>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</si>
  <si>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</si>
  <si>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</si>
  <si>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</si>
  <si>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</si>
  <si>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</si>
  <si>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</si>
  <si>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</si>
  <si>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</si>
  <si>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</si>
  <si>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</si>
  <si>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</si>
  <si>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</si>
  <si>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</si>
  <si>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</si>
  <si>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</si>
  <si>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</si>
  <si>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</si>
  <si>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</si>
  <si>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</si>
  <si>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</si>
  <si>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</si>
  <si>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</si>
  <si>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</si>
  <si>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</si>
  <si>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</si>
  <si>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</si>
  <si>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</si>
  <si>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</si>
  <si>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</si>
  <si>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</si>
  <si>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</si>
  <si>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</si>
  <si>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</si>
  <si>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</si>
  <si>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</si>
  <si>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</si>
  <si>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</si>
  <si>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</si>
  <si>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</si>
  <si>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</si>
  <si>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</si>
  <si>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</si>
  <si>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</si>
  <si>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</si>
  <si>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</si>
  <si>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</si>
  <si>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</si>
  <si>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</si>
  <si>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</si>
  <si>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</si>
  <si>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</si>
  <si>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</si>
  <si>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</si>
  <si>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</si>
  <si>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</si>
  <si>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</si>
  <si>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</si>
  <si>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</si>
  <si>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</si>
  <si>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</si>
  <si>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</si>
  <si>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</si>
  <si>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</si>
  <si>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</si>
  <si>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</si>
  <si>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</si>
  <si>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</si>
  <si>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</si>
  <si>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</si>
  <si>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</si>
  <si>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</si>
  <si>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</si>
  <si>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</si>
  <si>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</si>
  <si>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</si>
  <si>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</si>
  <si>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</si>
  <si>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</si>
  <si>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</si>
  <si>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</si>
  <si>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</si>
  <si>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</si>
  <si>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</si>
  <si>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</si>
  <si>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</si>
  <si>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</si>
  <si>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</si>
  <si>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</si>
  <si>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</si>
  <si>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</si>
  <si>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</si>
  <si>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</si>
  <si>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</si>
  <si>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</si>
  <si>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</si>
  <si>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</si>
  <si>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</si>
  <si>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</si>
  <si>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</si>
  <si>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</si>
  <si>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</si>
  <si>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</si>
  <si>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</si>
  <si>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</si>
  <si>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</si>
  <si>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</si>
  <si>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</si>
  <si>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</si>
  <si>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</si>
  <si>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</si>
  <si>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</si>
  <si>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</si>
  <si>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</si>
  <si>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</si>
  <si>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</si>
  <si>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</si>
  <si>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</si>
  <si>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</si>
  <si>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</si>
  <si>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</si>
  <si>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</si>
  <si>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</si>
  <si>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</si>
  <si>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</si>
  <si>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</si>
  <si>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</si>
  <si>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</si>
  <si>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</si>
  <si>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</si>
  <si>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</si>
  <si>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</si>
  <si>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</si>
  <si>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</si>
  <si>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</si>
  <si>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</si>
  <si>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</si>
  <si>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</si>
  <si>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</si>
  <si>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</si>
  <si>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</si>
  <si>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</si>
  <si>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</si>
  <si>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</si>
  <si>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</si>
  <si>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</si>
  <si>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</si>
  <si>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</si>
  <si>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</si>
  <si>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</si>
  <si>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</si>
  <si>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</si>
  <si>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</si>
  <si>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</si>
  <si>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</si>
  <si>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</si>
  <si>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</si>
  <si>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</si>
  <si>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</si>
  <si>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</si>
  <si>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</si>
  <si>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</si>
  <si>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</si>
  <si>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</si>
  <si>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</si>
  <si>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</si>
  <si>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</si>
  <si>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</si>
  <si>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</si>
  <si>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</si>
  <si>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</si>
  <si>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</si>
  <si>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</si>
  <si>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</si>
  <si>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</si>
  <si>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</si>
  <si>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</si>
  <si>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</si>
  <si>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</si>
  <si>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</si>
  <si>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</si>
  <si>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</si>
  <si>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</si>
  <si>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</si>
  <si>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</si>
  <si>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</si>
  <si>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</si>
  <si>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</si>
  <si>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</si>
  <si>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</si>
  <si>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</si>
  <si>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</si>
  <si>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</si>
  <si>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</si>
  <si>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</si>
  <si>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</si>
  <si>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</si>
  <si>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</si>
  <si>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</si>
  <si>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</si>
  <si>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</si>
  <si>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</si>
  <si>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</si>
  <si>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</si>
  <si>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</si>
  <si>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</si>
  <si>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</si>
  <si>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</si>
  <si>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</si>
  <si>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</si>
  <si>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</si>
  <si>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</si>
  <si>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</si>
  <si>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</si>
  <si>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</si>
  <si>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</si>
  <si>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</si>
  <si>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</si>
  <si>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</si>
  <si>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</si>
  <si>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</si>
  <si>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</si>
  <si>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</si>
  <si>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</si>
  <si>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</si>
  <si>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</si>
  <si>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</si>
  <si>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</si>
  <si>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</si>
  <si>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</si>
  <si>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</si>
  <si>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</si>
  <si>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</si>
  <si>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</si>
  <si>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</si>
  <si>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</si>
  <si>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</si>
  <si>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</si>
  <si>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</si>
  <si>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</si>
  <si>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</si>
  <si>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</si>
  <si>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</si>
  <si>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</si>
  <si>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</si>
  <si>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</si>
  <si>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</si>
  <si>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</si>
  <si>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</si>
  <si>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</si>
  <si>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</si>
  <si>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</si>
  <si>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</si>
  <si>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</si>
  <si>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</si>
  <si>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</si>
  <si>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</si>
  <si>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</si>
  <si>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</si>
  <si>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</si>
  <si>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</si>
  <si>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</si>
  <si>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</si>
  <si>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</si>
  <si>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</si>
  <si>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</si>
  <si>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</si>
  <si>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</si>
  <si>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</si>
  <si>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</si>
  <si>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</si>
  <si>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</si>
  <si>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</si>
  <si>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</si>
  <si>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</si>
  <si>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</si>
  <si>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</si>
  <si>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</si>
  <si>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</si>
  <si>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</si>
  <si>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</si>
  <si>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</si>
  <si>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</si>
  <si>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</si>
  <si>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</si>
  <si>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</si>
  <si>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</si>
  <si>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</si>
  <si>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</si>
  <si>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</si>
  <si>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</si>
  <si>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</si>
  <si>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</si>
  <si>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</si>
  <si>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</si>
  <si>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</si>
  <si>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</si>
  <si>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</si>
  <si>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</si>
  <si>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</si>
  <si>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</si>
  <si>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</si>
  <si>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</si>
  <si>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</si>
  <si>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</si>
  <si>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</si>
  <si>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</si>
  <si>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</si>
  <si>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</si>
  <si>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</si>
  <si>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</si>
  <si>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</si>
  <si>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</si>
  <si>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</si>
  <si>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</si>
  <si>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</si>
  <si>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</si>
  <si>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</si>
  <si>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</si>
  <si>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</si>
  <si>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</si>
  <si>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</si>
  <si>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</si>
  <si>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</si>
  <si>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</si>
  <si>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</si>
  <si>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</si>
  <si>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</si>
  <si>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</si>
  <si>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</si>
  <si>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</si>
  <si>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</si>
  <si>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</si>
  <si>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</si>
  <si>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</si>
  <si>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</si>
  <si>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</si>
  <si>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</si>
  <si>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</si>
  <si>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</si>
  <si>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</si>
  <si>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</si>
  <si>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</si>
  <si>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</si>
  <si>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</si>
  <si>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</si>
  <si>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</si>
  <si>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</si>
  <si>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</si>
  <si>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</si>
  <si>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</si>
  <si>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</si>
  <si>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</si>
  <si>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</si>
  <si>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</si>
  <si>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</si>
  <si>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</si>
  <si>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</si>
  <si>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</si>
  <si>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</si>
  <si>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</si>
  <si>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</si>
  <si>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</si>
  <si>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</si>
  <si>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</si>
  <si>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</si>
  <si>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</si>
  <si>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</si>
  <si>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</si>
  <si>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</si>
  <si>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</si>
  <si>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</si>
  <si>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</si>
  <si>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</si>
  <si>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</si>
  <si>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</si>
  <si>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</si>
  <si>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</si>
  <si>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</si>
  <si>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</si>
  <si>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</si>
  <si>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</si>
  <si>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</si>
  <si>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</si>
  <si>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</si>
  <si>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</si>
  <si>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</si>
  <si>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</si>
  <si>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</si>
  <si>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</si>
  <si>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</si>
  <si>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</si>
  <si>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</si>
  <si>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</si>
  <si>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</si>
  <si>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</si>
  <si>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</si>
  <si>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</si>
  <si>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</si>
  <si>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</si>
  <si>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</si>
  <si>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</si>
  <si>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</si>
  <si>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</si>
  <si>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</si>
  <si>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</si>
  <si>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</si>
  <si>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</si>
  <si>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</si>
  <si>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</si>
  <si>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</si>
  <si>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</si>
  <si>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</si>
  <si>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</si>
  <si>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</si>
  <si>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</si>
  <si>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</si>
  <si>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</si>
  <si>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</si>
  <si>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</si>
  <si>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</si>
  <si>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</si>
  <si>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</si>
  <si>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</si>
  <si>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</si>
  <si>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</si>
  <si>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</si>
  <si>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</si>
  <si>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</si>
  <si>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</si>
  <si>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</si>
  <si>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</si>
  <si>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</si>
  <si>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</si>
  <si>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</si>
  <si>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</si>
  <si>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</si>
  <si>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</si>
  <si>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</si>
  <si>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</si>
  <si>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</si>
  <si>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</si>
  <si>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</si>
  <si>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</si>
  <si>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</si>
  <si>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</si>
  <si>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</si>
  <si>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</si>
  <si>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</si>
  <si>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</si>
  <si>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</si>
  <si>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</si>
  <si>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</si>
  <si>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</si>
  <si>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</si>
  <si>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</si>
  <si>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</si>
  <si>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</si>
  <si>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</si>
  <si>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</si>
  <si>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</si>
  <si>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</si>
  <si>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</si>
  <si>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</si>
  <si>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</si>
  <si>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</si>
  <si>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</si>
  <si>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</si>
  <si>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</si>
  <si>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</si>
  <si>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</si>
  <si>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</si>
  <si>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</si>
  <si>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</si>
  <si>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</si>
  <si>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</si>
  <si>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</si>
  <si>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</si>
  <si>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</si>
  <si>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</si>
  <si>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</si>
  <si>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</si>
  <si>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</si>
  <si>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</si>
  <si>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</si>
  <si>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</si>
  <si>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</si>
  <si>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</si>
  <si>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</si>
  <si>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</si>
  <si>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</si>
  <si>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</si>
  <si>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</si>
  <si>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</si>
  <si>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</si>
  <si>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</si>
  <si>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</si>
  <si>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</si>
  <si>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</si>
  <si>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</si>
  <si>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</si>
  <si>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</si>
  <si>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</si>
  <si>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</si>
  <si>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</si>
  <si>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</si>
  <si>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</si>
  <si>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</si>
  <si>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</si>
  <si>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</si>
  <si>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</si>
  <si>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</si>
  <si>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</si>
  <si>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</si>
  <si>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</si>
  <si>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</si>
  <si>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</si>
  <si>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</si>
  <si>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</si>
  <si>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</si>
  <si>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</si>
  <si>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</si>
  <si>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</si>
  <si>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</si>
  <si>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</si>
  <si>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</si>
  <si>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</si>
  <si>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</si>
  <si>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</si>
  <si>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</si>
  <si>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</si>
  <si>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</si>
  <si>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</si>
  <si>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</si>
  <si>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</si>
  <si>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</si>
  <si>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</si>
  <si>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</si>
  <si>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</si>
  <si>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</si>
  <si>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</si>
  <si>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</si>
  <si>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</si>
  <si>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</si>
  <si>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</si>
  <si>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</si>
  <si>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</si>
  <si>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</si>
  <si>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</si>
  <si>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</si>
  <si>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</si>
  <si>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</si>
  <si>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</si>
  <si>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</si>
  <si>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</si>
  <si>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</si>
  <si>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</si>
  <si>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</si>
  <si>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</si>
  <si>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</si>
  <si>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</si>
  <si>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</si>
  <si>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</si>
  <si>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</si>
  <si>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</si>
  <si>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</si>
  <si>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</si>
  <si>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</si>
  <si>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</si>
  <si>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</si>
  <si>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</si>
  <si>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</si>
  <si>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</si>
  <si>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</si>
  <si>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</si>
  <si>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</si>
  <si>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</si>
  <si>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</si>
  <si>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</si>
  <si>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</si>
  <si>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</si>
  <si>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</si>
  <si>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</si>
  <si>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</si>
  <si>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</si>
  <si>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</si>
  <si>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</si>
  <si>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</si>
  <si>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</si>
  <si>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</si>
  <si>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</si>
  <si>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</si>
  <si>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</si>
  <si>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</si>
  <si>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</si>
  <si>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</si>
  <si>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</si>
  <si>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</si>
  <si>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</si>
  <si>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</si>
  <si>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</si>
  <si>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</si>
  <si>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</si>
  <si>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</si>
  <si>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</si>
  <si>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</si>
  <si>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</si>
  <si>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</si>
  <si>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</si>
  <si>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</si>
  <si>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</si>
  <si>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</si>
  <si>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</si>
  <si>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</si>
  <si>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</si>
  <si>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</si>
  <si>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</si>
  <si>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</si>
  <si>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</si>
  <si>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</si>
  <si>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</si>
  <si>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</si>
  <si>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</si>
  <si>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</si>
  <si>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</si>
  <si>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</si>
  <si>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</si>
  <si>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</si>
  <si>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</si>
  <si>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</si>
  <si>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</si>
  <si>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</si>
  <si>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</si>
  <si>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</si>
  <si>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</si>
  <si>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</si>
  <si>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</si>
  <si>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</si>
  <si>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</si>
  <si>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</si>
  <si>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</si>
  <si>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</si>
  <si>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</si>
  <si>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</si>
  <si>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</si>
  <si>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</si>
  <si>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</si>
  <si>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</si>
  <si>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</si>
  <si>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</si>
  <si>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</si>
  <si>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</si>
  <si>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</si>
  <si>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</si>
  <si>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</si>
  <si>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</si>
  <si>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</si>
  <si>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</si>
  <si>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</si>
  <si>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</si>
  <si>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</si>
  <si>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</si>
  <si>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</si>
  <si>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</si>
  <si>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</si>
  <si>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</si>
  <si>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</si>
  <si>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</si>
  <si>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</si>
  <si>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</si>
  <si>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</si>
  <si>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</si>
  <si>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</si>
  <si>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</si>
  <si>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</si>
  <si>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</si>
  <si>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</si>
  <si>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</si>
  <si>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</si>
  <si>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</si>
  <si>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</si>
  <si>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</si>
  <si>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</si>
  <si>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</si>
  <si>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</si>
  <si>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</si>
  <si>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</si>
  <si>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</si>
  <si>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</si>
  <si>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</si>
  <si>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</si>
  <si>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</si>
  <si>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</si>
  <si>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</si>
  <si>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</si>
  <si>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</si>
  <si>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</si>
  <si>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</si>
  <si>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</si>
  <si>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</si>
  <si>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</si>
  <si>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</si>
  <si>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</si>
  <si>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</si>
  <si>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</si>
  <si>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</si>
  <si>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</si>
  <si>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</si>
  <si>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</si>
  <si>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</si>
  <si>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</si>
  <si>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</si>
  <si>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</si>
  <si>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</si>
  <si>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</si>
  <si>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</si>
  <si>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</si>
  <si>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</si>
  <si>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</si>
  <si>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</si>
  <si>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</si>
  <si>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</si>
  <si>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</si>
  <si>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</si>
  <si>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</si>
  <si>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</si>
  <si>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</si>
  <si>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</si>
  <si>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</si>
  <si>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</si>
  <si>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</si>
  <si>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</si>
  <si>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</si>
  <si>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</si>
  <si>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</si>
  <si>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</si>
  <si>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</si>
  <si>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</si>
  <si>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</si>
  <si>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</si>
  <si>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</si>
  <si>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</si>
  <si>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</si>
  <si>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</si>
  <si>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</si>
  <si>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</si>
  <si>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</si>
  <si>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</si>
  <si>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</si>
  <si>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</si>
  <si>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</si>
  <si>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</si>
  <si>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</si>
  <si>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</si>
  <si>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</si>
  <si>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</si>
  <si>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</si>
  <si>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</si>
  <si>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</si>
  <si>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</si>
  <si>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</si>
  <si>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</si>
  <si>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</si>
  <si>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</si>
  <si>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</si>
  <si>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</si>
  <si>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</si>
  <si>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</si>
  <si>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</si>
  <si>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</si>
  <si>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</si>
  <si>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</si>
  <si>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</si>
  <si>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</si>
  <si>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</si>
  <si>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</si>
  <si>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</si>
  <si>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</si>
  <si>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</si>
  <si>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</si>
  <si>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</si>
  <si>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</si>
  <si>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</si>
  <si>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</si>
  <si>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</si>
  <si>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</si>
  <si>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</si>
  <si>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</si>
  <si>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</si>
  <si>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</si>
  <si>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</si>
  <si>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</si>
  <si>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</si>
  <si>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</si>
  <si>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</si>
  <si>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</si>
  <si>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</si>
  <si>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</si>
  <si>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</si>
  <si>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</si>
  <si>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</si>
  <si>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</si>
  <si>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</si>
  <si>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</si>
  <si>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</si>
  <si>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</si>
  <si>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</si>
  <si>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</si>
  <si>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</si>
  <si>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</si>
  <si>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</si>
  <si>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</si>
  <si>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</si>
  <si>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</si>
  <si>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</si>
  <si>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</si>
  <si>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</si>
  <si>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</si>
  <si>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</si>
  <si>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</si>
  <si>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</si>
  <si>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</si>
  <si>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</si>
  <si>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</si>
  <si>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</si>
  <si>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</si>
  <si>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</si>
  <si>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</si>
  <si>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</si>
  <si>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</si>
  <si>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</si>
  <si>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</si>
  <si>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</si>
  <si>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</si>
  <si>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</si>
  <si>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</si>
  <si>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</si>
  <si>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</si>
  <si>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</si>
  <si>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</si>
  <si>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</si>
  <si>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</si>
  <si>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</si>
  <si>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</si>
  <si>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</si>
  <si>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</si>
  <si>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</si>
  <si>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</si>
  <si>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</si>
  <si>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</si>
  <si>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</si>
  <si>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</si>
  <si>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</si>
  <si>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</si>
  <si>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</si>
  <si>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</si>
  <si>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</si>
  <si>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</si>
  <si>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</si>
  <si>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</si>
  <si>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</si>
  <si>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</si>
  <si>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</si>
  <si>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</si>
  <si>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</si>
  <si>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</si>
  <si>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</si>
  <si>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</si>
  <si>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</si>
  <si>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</si>
  <si>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</si>
  <si>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</si>
  <si>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</si>
  <si>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</si>
  <si>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</si>
  <si>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</si>
  <si>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</si>
  <si>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</si>
  <si>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</si>
  <si>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</si>
  <si>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</si>
  <si>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</si>
  <si>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</si>
  <si>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</si>
  <si>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</si>
  <si>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</si>
  <si>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</si>
  <si>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</si>
  <si>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</si>
  <si>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</si>
  <si>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</si>
  <si>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</si>
  <si>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</si>
  <si>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</si>
  <si>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</si>
  <si>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</si>
  <si>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</si>
  <si>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</si>
  <si>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</si>
  <si>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</si>
  <si>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</si>
  <si>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</si>
  <si>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</si>
  <si>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</si>
  <si>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</si>
  <si>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</si>
  <si>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</si>
  <si>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</si>
  <si>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</si>
  <si>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</si>
  <si>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</si>
  <si>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</si>
  <si>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</si>
  <si>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</si>
  <si>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</si>
  <si>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</si>
  <si>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</si>
  <si>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</si>
  <si>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</si>
  <si>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</si>
  <si>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</si>
  <si>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</si>
  <si>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</si>
  <si>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</si>
  <si>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</si>
  <si>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</si>
  <si>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</si>
  <si>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</si>
  <si>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</si>
  <si>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</si>
  <si>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</si>
  <si>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</si>
  <si>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</si>
  <si>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</si>
  <si>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</si>
  <si>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</si>
  <si>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</si>
  <si>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</si>
  <si>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</si>
  <si>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</si>
  <si>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</si>
  <si>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</si>
  <si>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</si>
  <si>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</si>
  <si>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</si>
  <si>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</si>
  <si>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</si>
  <si>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</si>
  <si>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</si>
  <si>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</si>
  <si>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</si>
  <si>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</si>
  <si>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</si>
  <si>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</si>
  <si>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</si>
  <si>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</si>
  <si>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</si>
  <si>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</si>
  <si>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</si>
  <si>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</si>
  <si>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</si>
  <si>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</si>
  <si>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</si>
  <si>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</si>
  <si>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</si>
  <si>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</si>
  <si>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</si>
  <si>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</si>
  <si>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</si>
  <si>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</si>
  <si>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</si>
  <si>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</si>
  <si>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</si>
  <si>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</si>
  <si>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</si>
  <si>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</si>
  <si>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</si>
  <si>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</si>
  <si>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</si>
  <si>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</si>
  <si>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</si>
  <si>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</si>
  <si>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</si>
  <si>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</si>
  <si>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</si>
  <si>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</si>
  <si>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</si>
  <si>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</si>
  <si>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</si>
  <si>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</si>
  <si>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</si>
  <si>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</si>
  <si>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</si>
  <si>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</si>
  <si>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</si>
  <si>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</si>
  <si>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</si>
  <si>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</si>
  <si>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</si>
  <si>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</si>
  <si>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</si>
  <si>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</si>
  <si>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</si>
  <si>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</si>
  <si>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</si>
  <si>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</si>
  <si>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</si>
  <si>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</si>
  <si>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</si>
  <si>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</si>
  <si>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</si>
  <si>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</si>
  <si>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</si>
  <si>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</si>
  <si>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</si>
  <si>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</si>
  <si>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</si>
  <si>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</si>
  <si>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</si>
  <si>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</si>
  <si>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</si>
  <si>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</si>
  <si>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</si>
  <si>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</si>
  <si>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</si>
  <si>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</si>
  <si>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</si>
  <si>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</si>
  <si>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</si>
  <si>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</si>
  <si>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</si>
  <si>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</si>
  <si>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</si>
  <si>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</si>
  <si>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</si>
  <si>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</si>
  <si>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</si>
  <si>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</si>
  <si>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</si>
  <si>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</si>
  <si>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</si>
  <si>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</si>
  <si>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</si>
  <si>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</si>
  <si>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</si>
  <si>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</si>
  <si>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</si>
  <si>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</si>
  <si>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</si>
  <si>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</si>
  <si>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</si>
  <si>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</si>
  <si>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</si>
  <si>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</si>
  <si>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</si>
  <si>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</si>
  <si>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</si>
  <si>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</si>
  <si>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</si>
  <si>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</si>
  <si>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</si>
  <si>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</si>
  <si>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</si>
  <si>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</si>
  <si>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</si>
  <si>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</si>
  <si>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</si>
  <si>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</si>
  <si>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</si>
  <si>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</si>
  <si>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</si>
  <si>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</si>
  <si>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</si>
  <si>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</si>
  <si>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</si>
  <si>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</si>
  <si>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</si>
  <si>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</si>
  <si>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</si>
  <si>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</si>
  <si>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</si>
  <si>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</si>
  <si>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</si>
  <si>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</si>
  <si>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</si>
  <si>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</si>
  <si>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</si>
  <si>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</si>
  <si>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</si>
  <si>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</si>
  <si>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</si>
  <si>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</si>
  <si>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</si>
  <si>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</si>
  <si>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</si>
  <si>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</si>
  <si>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</si>
  <si>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</si>
  <si>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</si>
  <si>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</si>
  <si>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</si>
  <si>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</si>
  <si>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</si>
  <si>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</si>
  <si>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</si>
  <si>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</si>
  <si>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</si>
  <si>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</si>
  <si>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</si>
  <si>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</si>
  <si>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</si>
  <si>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</si>
  <si>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</si>
  <si>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</si>
  <si>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</si>
  <si>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</si>
  <si>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</si>
  <si>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</si>
  <si>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</si>
  <si>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</si>
  <si>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</si>
  <si>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</si>
  <si>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</si>
  <si>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</si>
  <si>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</si>
  <si>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</si>
  <si>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</si>
  <si>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</si>
  <si>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</si>
  <si>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</si>
  <si>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</si>
  <si>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</si>
  <si>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</si>
  <si>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</si>
  <si>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</si>
  <si>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</si>
  <si>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</si>
  <si>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</si>
  <si>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</si>
  <si>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</si>
  <si>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</si>
  <si>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</si>
  <si>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</si>
  <si>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</si>
  <si>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</si>
  <si>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</si>
  <si>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</si>
  <si>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</si>
  <si>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</si>
  <si>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</si>
  <si>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</si>
  <si>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</si>
  <si>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</si>
  <si>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</si>
  <si>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</si>
  <si>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</si>
  <si>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</si>
  <si>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</si>
  <si>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</si>
  <si>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</si>
  <si>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</si>
  <si>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</si>
  <si>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</si>
  <si>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</si>
  <si>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</si>
  <si>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</si>
  <si>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</si>
  <si>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</si>
  <si>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</si>
  <si>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</si>
  <si>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</si>
  <si>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</si>
  <si>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</si>
  <si>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</si>
  <si>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</si>
  <si>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</si>
  <si>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</si>
  <si>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</si>
  <si>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</si>
  <si>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</si>
  <si>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</si>
  <si>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</si>
  <si>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</si>
  <si>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</si>
  <si>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</si>
  <si>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</si>
  <si>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</si>
  <si>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</si>
  <si>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</si>
  <si>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</si>
  <si>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</si>
  <si>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</si>
  <si>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</si>
  <si>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</si>
  <si>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</si>
  <si>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</si>
  <si>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</si>
  <si>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</si>
  <si>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</si>
  <si>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</si>
  <si>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</si>
  <si>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</si>
  <si>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</si>
  <si>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</si>
  <si>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</si>
  <si>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</si>
  <si>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</si>
  <si>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</si>
  <si>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</si>
  <si>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</si>
  <si>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</si>
  <si>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</si>
  <si>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</si>
  <si>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</si>
  <si>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</si>
  <si>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</si>
  <si>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</si>
  <si>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</si>
  <si>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</si>
  <si>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</si>
  <si>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</si>
  <si>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</si>
  <si>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</si>
  <si>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</si>
  <si>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</si>
  <si>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</si>
  <si>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</si>
  <si>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</si>
  <si>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</si>
  <si>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</si>
  <si>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</si>
  <si>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</si>
  <si>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</si>
  <si>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</si>
  <si>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</si>
  <si>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</si>
  <si>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</si>
  <si>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</si>
  <si>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</si>
  <si>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</si>
  <si>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</si>
  <si>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</si>
  <si>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</si>
  <si>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</si>
  <si>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</si>
  <si>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</si>
  <si>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</si>
  <si>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</si>
  <si>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</si>
  <si>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</si>
  <si>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</si>
  <si>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</si>
  <si>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</si>
  <si>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</si>
  <si>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</si>
  <si>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</si>
  <si>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</si>
  <si>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</si>
  <si>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</si>
  <si>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</si>
  <si>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</si>
  <si>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</si>
  <si>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</si>
  <si>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</si>
  <si>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</si>
  <si>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</si>
  <si>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</si>
  <si>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</si>
  <si>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</si>
  <si>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</si>
  <si>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</si>
  <si>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</si>
  <si>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</si>
  <si>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</si>
  <si>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</si>
  <si>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</si>
  <si>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</si>
  <si>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</si>
  <si>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</si>
  <si>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</si>
  <si>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</si>
  <si>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</si>
  <si>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</si>
  <si>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</si>
  <si>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</si>
  <si>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</si>
  <si>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</si>
  <si>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</si>
  <si>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</si>
  <si>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</si>
  <si>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</si>
  <si>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</si>
  <si>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</si>
  <si>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</si>
  <si>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</si>
  <si>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</si>
  <si>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</si>
  <si>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</si>
  <si>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</si>
  <si>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</si>
  <si>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</si>
  <si>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</si>
  <si>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</si>
  <si>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</si>
  <si>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</si>
  <si>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</si>
  <si>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</si>
  <si>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</si>
  <si>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</si>
  <si>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</si>
  <si>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</si>
  <si>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</si>
  <si>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</si>
  <si>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</si>
  <si>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</si>
  <si>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</si>
  <si>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</si>
  <si>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</si>
  <si>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</si>
  <si>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</si>
  <si>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</si>
  <si>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</si>
  <si>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</si>
  <si>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</si>
  <si>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</si>
  <si>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</si>
  <si>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</si>
  <si>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</si>
  <si>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</si>
  <si>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</si>
  <si>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</si>
  <si>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</si>
  <si>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</si>
  <si>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</si>
  <si>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</si>
  <si>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</si>
  <si>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</si>
  <si>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</si>
  <si>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</si>
  <si>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</si>
  <si>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</si>
  <si>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</si>
  <si>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</si>
  <si>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</si>
  <si>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</si>
  <si>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</si>
  <si>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</si>
  <si>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</si>
  <si>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</si>
  <si>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</si>
  <si>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</si>
  <si>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</si>
  <si>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</si>
  <si>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</si>
  <si>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</si>
  <si>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</si>
  <si>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</si>
  <si>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</si>
  <si>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</si>
  <si>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</si>
  <si>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</si>
  <si>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</si>
  <si>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</si>
  <si>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</si>
  <si>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</si>
  <si>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</si>
  <si>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</si>
  <si>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</si>
  <si>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</si>
  <si>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</si>
  <si>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</si>
  <si>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</si>
  <si>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</si>
  <si>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</si>
  <si>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</si>
  <si>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</si>
  <si>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</si>
  <si>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</si>
  <si>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</si>
  <si>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</si>
  <si>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</si>
  <si>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</si>
  <si>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</si>
  <si>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</si>
  <si>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</si>
  <si>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</si>
  <si>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</si>
  <si>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</si>
  <si>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</si>
  <si>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</si>
  <si>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</si>
  <si>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</si>
  <si>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</si>
  <si>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</si>
  <si>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</si>
  <si>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</si>
  <si>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</si>
  <si>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</si>
  <si>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</si>
  <si>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</si>
  <si>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</si>
  <si>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</si>
  <si>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</si>
  <si>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</si>
  <si>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</si>
  <si>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</si>
  <si>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</si>
  <si>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</si>
  <si>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</si>
  <si>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</si>
  <si>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</si>
  <si>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</si>
  <si>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</si>
  <si>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</si>
  <si>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</si>
  <si>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</si>
  <si>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</si>
  <si>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</si>
  <si>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</si>
  <si>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</si>
  <si>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</si>
  <si>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</si>
  <si>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</si>
  <si>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</si>
  <si>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</si>
  <si>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</si>
  <si>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</si>
  <si>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</si>
  <si>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</si>
  <si>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</si>
  <si>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</si>
  <si>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</si>
  <si>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</si>
  <si>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</si>
  <si>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</si>
  <si>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</si>
  <si>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</si>
  <si>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</si>
  <si>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</si>
  <si>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</si>
  <si>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</si>
  <si>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</si>
  <si>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</si>
  <si>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</si>
  <si>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</si>
  <si>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</si>
  <si>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</si>
  <si>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</si>
  <si>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</si>
  <si>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</si>
  <si>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</si>
  <si>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</si>
  <si>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</si>
  <si>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</si>
  <si>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</si>
  <si>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</si>
  <si>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</si>
  <si>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</si>
  <si>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</si>
  <si>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</si>
  <si>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</si>
  <si>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</si>
  <si>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</si>
  <si>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</si>
  <si>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</si>
  <si>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</si>
  <si>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</si>
  <si>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</si>
  <si>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</si>
  <si>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</si>
  <si>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</si>
  <si>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</si>
  <si>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</si>
  <si>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</si>
  <si>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</si>
  <si>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</si>
  <si>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</si>
  <si>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</si>
  <si>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</si>
  <si>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</si>
  <si>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</si>
  <si>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</si>
  <si>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</si>
  <si>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</si>
  <si>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</si>
  <si>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</si>
  <si>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</si>
  <si>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</si>
  <si>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</si>
  <si>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</si>
  <si>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</si>
  <si>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</si>
  <si>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</si>
  <si>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</si>
  <si>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</si>
  <si>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</si>
  <si>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</si>
  <si>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</si>
  <si>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</si>
  <si>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</si>
  <si>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</si>
  <si>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</si>
  <si>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</si>
  <si>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</si>
  <si>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</si>
  <si>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</si>
  <si>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</si>
  <si>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</si>
  <si>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</si>
  <si>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</si>
  <si>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</si>
  <si>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</si>
  <si>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</si>
  <si>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</si>
  <si>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</si>
  <si>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</si>
  <si>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</si>
  <si>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</si>
  <si>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</si>
  <si>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</si>
  <si>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</si>
  <si>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</si>
  <si>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</si>
  <si>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</si>
  <si>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</si>
  <si>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</si>
  <si>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</si>
  <si>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</si>
  <si>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</si>
  <si>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</si>
  <si>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</si>
  <si>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</si>
  <si>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</si>
  <si>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</si>
  <si>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</si>
  <si>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</si>
  <si>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</si>
  <si>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</si>
  <si>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</si>
  <si>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</si>
  <si>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</si>
  <si>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</si>
  <si>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</si>
  <si>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</si>
  <si>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</si>
  <si>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</si>
  <si>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</si>
  <si>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</si>
  <si>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</si>
  <si>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</si>
  <si>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</si>
  <si>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</si>
  <si>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</si>
  <si>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</si>
  <si>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</si>
  <si>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</si>
  <si>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</si>
  <si>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</si>
  <si>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</si>
  <si>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</si>
  <si>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</si>
  <si>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</si>
  <si>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</si>
  <si>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</si>
  <si>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</si>
  <si>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</si>
  <si>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</si>
  <si>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</si>
  <si>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</si>
  <si>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</si>
  <si>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</si>
  <si>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</si>
  <si>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</si>
  <si>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</si>
  <si>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</si>
  <si>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</si>
  <si>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</si>
  <si>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</si>
  <si>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</si>
  <si>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</si>
  <si>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</si>
  <si>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</si>
  <si>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</si>
  <si>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</si>
  <si>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</si>
  <si>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</si>
  <si>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</si>
  <si>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</si>
  <si>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</si>
  <si>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</si>
  <si>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</si>
  <si>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</si>
  <si>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</si>
  <si>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</si>
  <si>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</si>
  <si>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</si>
  <si>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</si>
  <si>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</si>
  <si>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</si>
  <si>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</si>
  <si>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</si>
  <si>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</si>
  <si>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</si>
  <si>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</si>
  <si>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</si>
  <si>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</si>
  <si>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</si>
  <si>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</si>
  <si>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</si>
  <si>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</si>
  <si>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</si>
  <si>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</si>
  <si>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</si>
  <si>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</si>
  <si>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</si>
  <si>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</si>
  <si>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</si>
  <si>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</si>
  <si>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</si>
  <si>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</si>
  <si>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</si>
  <si>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</si>
  <si>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</si>
  <si>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</si>
  <si>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</si>
  <si>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</si>
  <si>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</si>
  <si>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</si>
  <si>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</si>
  <si>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</si>
  <si>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</si>
  <si>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</si>
  <si>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</si>
  <si>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</si>
  <si>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</si>
  <si>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</si>
  <si>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</si>
  <si>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</si>
  <si>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</si>
  <si>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</si>
  <si>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</si>
  <si>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</si>
  <si>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</si>
  <si>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</si>
  <si>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</si>
  <si>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</si>
  <si>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</si>
  <si>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</si>
  <si>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</si>
  <si>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</si>
  <si>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</si>
  <si>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</si>
  <si>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</si>
  <si>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</si>
  <si>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</si>
  <si>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</si>
  <si>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</si>
  <si>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</si>
  <si>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</si>
  <si>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</si>
  <si>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</si>
  <si>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</si>
  <si>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</si>
  <si>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</si>
  <si>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</si>
  <si>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</si>
  <si>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</si>
  <si>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</si>
  <si>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</si>
  <si>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</si>
  <si>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</si>
  <si>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</si>
  <si>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</si>
  <si>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</si>
  <si>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</si>
  <si>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</si>
  <si>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</si>
  <si>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</si>
  <si>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</si>
  <si>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</si>
  <si>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</si>
  <si>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</si>
  <si>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</si>
  <si>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</si>
  <si>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</si>
  <si>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</si>
  <si>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</si>
  <si>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</si>
  <si>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</si>
  <si>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</si>
  <si>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</si>
  <si>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</si>
  <si>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</si>
  <si>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</si>
  <si>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</si>
  <si>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</si>
  <si>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</si>
  <si>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</si>
  <si>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</si>
  <si>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</si>
  <si>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</si>
  <si>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</si>
  <si>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</si>
  <si>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</si>
  <si>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</si>
  <si>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</si>
  <si>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</si>
  <si>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</si>
  <si>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</si>
  <si>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</si>
  <si>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</si>
  <si>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</si>
  <si>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</si>
  <si>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</si>
  <si>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</si>
  <si>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</si>
  <si>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</si>
  <si>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</si>
  <si>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</si>
  <si>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</si>
  <si>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</si>
  <si>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</si>
  <si>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</si>
  <si>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</si>
  <si>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</si>
  <si>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</si>
  <si>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</si>
  <si>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</si>
  <si>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</si>
  <si>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</si>
  <si>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</si>
  <si>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</si>
  <si>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</si>
  <si>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</si>
  <si>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</si>
  <si>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</si>
  <si>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</si>
  <si>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</si>
  <si>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</si>
  <si>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</si>
  <si>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</si>
  <si>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</si>
  <si>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</si>
  <si>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</si>
  <si>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</si>
  <si>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</si>
  <si>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</si>
  <si>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</si>
  <si>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</si>
  <si>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</si>
  <si>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</si>
  <si>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</si>
  <si>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</si>
  <si>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</si>
  <si>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</si>
  <si>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</si>
  <si>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</si>
  <si>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</si>
  <si>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</si>
  <si>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</si>
  <si>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</si>
  <si>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</si>
  <si>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</si>
  <si>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</si>
  <si>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</si>
  <si>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</si>
  <si>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</si>
  <si>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</si>
  <si>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</si>
  <si>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</si>
  <si>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</si>
  <si>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</si>
  <si>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</si>
  <si>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</si>
  <si>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</si>
  <si>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</si>
  <si>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</si>
  <si>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</si>
  <si>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</si>
  <si>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</si>
  <si>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</si>
  <si>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</si>
  <si>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</si>
  <si>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</si>
  <si>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</si>
  <si>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</si>
  <si>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</si>
  <si>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</si>
  <si>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</si>
  <si>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</si>
  <si>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</si>
  <si>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</si>
  <si>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</si>
  <si>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</si>
  <si>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</si>
  <si>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</si>
  <si>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</si>
  <si>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</si>
  <si>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</si>
  <si>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</si>
  <si>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</si>
  <si>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</si>
  <si>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</si>
  <si>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</si>
  <si>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</si>
  <si>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</si>
  <si>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</si>
  <si>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</si>
  <si>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</si>
  <si>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</si>
  <si>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</si>
  <si>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</si>
  <si>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</si>
  <si>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</si>
  <si>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</si>
  <si>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</si>
  <si>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</si>
  <si>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</si>
  <si>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</si>
  <si>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</si>
  <si>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</si>
  <si>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</si>
  <si>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</si>
  <si>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</si>
  <si>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</si>
  <si>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</si>
  <si>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</si>
  <si>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</si>
  <si>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</si>
  <si>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</si>
  <si>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</si>
  <si>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</si>
  <si>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</si>
  <si>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</si>
  <si>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</si>
  <si>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</si>
  <si>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</si>
  <si>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</si>
  <si>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</si>
  <si>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</si>
  <si>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</si>
  <si>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</si>
  <si>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</si>
  <si>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</si>
  <si>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</si>
  <si>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</si>
  <si>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</si>
  <si>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</si>
  <si>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</si>
  <si>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</si>
  <si>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</si>
  <si>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</si>
  <si>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</si>
  <si>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</si>
  <si>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</si>
  <si>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</si>
  <si>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</si>
  <si>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</si>
  <si>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</si>
  <si>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</si>
  <si>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</si>
  <si>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</si>
  <si>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</si>
  <si>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</si>
  <si>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</si>
  <si>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</si>
  <si>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</si>
  <si>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</si>
  <si>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</si>
  <si>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</si>
  <si>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</si>
  <si>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</si>
  <si>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</si>
  <si>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</si>
  <si>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</si>
  <si>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</si>
  <si>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</si>
  <si>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</si>
  <si>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</si>
  <si>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</si>
  <si>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</si>
  <si>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</si>
  <si>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</si>
  <si>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</si>
  <si>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</si>
  <si>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</si>
  <si>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</si>
  <si>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</si>
  <si>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</si>
  <si>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</si>
  <si>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</si>
  <si>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</si>
  <si>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</si>
  <si>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</si>
  <si>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</si>
  <si>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</si>
  <si>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</si>
  <si>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</si>
  <si>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</si>
  <si>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</si>
  <si>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</si>
  <si>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</si>
  <si>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</si>
  <si>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</si>
  <si>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</si>
  <si>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</si>
  <si>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</si>
  <si>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</si>
  <si>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</si>
  <si>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</si>
  <si>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</si>
  <si>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</si>
  <si>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</si>
  <si>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</si>
  <si>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</si>
  <si>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</si>
  <si>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</si>
  <si>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</si>
  <si>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</si>
  <si>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</si>
  <si>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</si>
  <si>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</si>
  <si>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</si>
  <si>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</si>
  <si>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</si>
  <si>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</si>
  <si>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</si>
  <si>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</si>
  <si>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</si>
  <si>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</si>
  <si>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</si>
  <si>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</si>
  <si>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</si>
  <si>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</si>
  <si>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</si>
  <si>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</si>
  <si>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</si>
  <si>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</si>
  <si>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</si>
  <si>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</si>
  <si>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</si>
  <si>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</si>
  <si>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</si>
  <si>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</si>
  <si>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</si>
  <si>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</si>
  <si>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</si>
  <si>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</si>
  <si>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</si>
  <si>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</si>
  <si>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</si>
  <si>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</si>
  <si>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</si>
  <si>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</si>
  <si>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</si>
  <si>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</si>
  <si>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</si>
  <si>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</si>
  <si>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</si>
  <si>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</si>
  <si>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</si>
  <si>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</si>
  <si>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</si>
  <si>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</si>
  <si>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</si>
  <si>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</si>
  <si>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</si>
  <si>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</si>
  <si>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</si>
  <si>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</si>
  <si>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</si>
  <si>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</si>
  <si>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</si>
  <si>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</si>
  <si>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</si>
  <si>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</si>
  <si>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</si>
  <si>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</si>
  <si>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</si>
  <si>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</si>
  <si>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</si>
  <si>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</si>
  <si>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</si>
  <si>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</si>
  <si>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</si>
  <si>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</si>
  <si>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</si>
  <si>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</si>
  <si>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</si>
  <si>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</si>
  <si>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</si>
  <si>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</si>
  <si>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</si>
  <si>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</si>
  <si>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</si>
  <si>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</si>
  <si>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</si>
  <si>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</si>
  <si>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</si>
  <si>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</si>
  <si>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</si>
  <si>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</si>
  <si>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</si>
  <si>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</si>
  <si>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</si>
  <si>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</si>
  <si>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</si>
  <si>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</si>
  <si>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</si>
  <si>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</si>
  <si>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</si>
  <si>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</si>
  <si>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</si>
  <si>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</si>
  <si>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</si>
  <si>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</si>
  <si>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</si>
  <si>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</si>
  <si>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</si>
  <si>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</si>
  <si>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</si>
  <si>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</si>
  <si>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</si>
  <si>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</si>
  <si>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</si>
  <si>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</si>
  <si>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</si>
  <si>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</si>
  <si>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</si>
  <si>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</si>
  <si>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</si>
  <si>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</si>
  <si>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</si>
  <si>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</si>
  <si>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</si>
  <si>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</si>
  <si>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</si>
  <si>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</si>
  <si>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</si>
  <si>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</si>
  <si>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</si>
  <si>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</si>
  <si>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</si>
  <si>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</si>
  <si>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</si>
  <si>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</si>
  <si>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</si>
  <si>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</si>
  <si>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</si>
  <si>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</si>
  <si>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</si>
  <si>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</si>
  <si>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</si>
  <si>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</si>
  <si>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</si>
  <si>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</si>
  <si>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</si>
  <si>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</si>
  <si>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</si>
  <si>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</si>
  <si>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</si>
  <si>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</si>
  <si>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</si>
  <si>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</si>
  <si>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</si>
  <si>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</si>
  <si>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</si>
  <si>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</si>
  <si>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</si>
  <si>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</si>
  <si>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</si>
  <si>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</si>
  <si>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</si>
  <si>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</si>
  <si>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</si>
  <si>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</si>
  <si>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</si>
  <si>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</si>
  <si>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</si>
  <si>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</si>
  <si>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</si>
  <si>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</si>
  <si>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</si>
  <si>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</si>
  <si>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</si>
  <si>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</si>
  <si>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</si>
  <si>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</si>
  <si>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</si>
  <si>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</si>
  <si>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</si>
  <si>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</si>
  <si>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</si>
  <si>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</si>
  <si>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</si>
  <si>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</si>
  <si>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</si>
  <si>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</si>
  <si>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</si>
  <si>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</si>
  <si>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</si>
  <si>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</si>
  <si>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</si>
  <si>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</si>
  <si>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</si>
  <si>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</si>
  <si>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</si>
  <si>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</si>
  <si>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</si>
  <si>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</si>
  <si>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</si>
  <si>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</si>
  <si>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</si>
  <si>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</si>
  <si>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</si>
  <si>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</si>
  <si>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</si>
  <si>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</si>
  <si>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</si>
  <si>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</si>
  <si>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</si>
  <si>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</si>
  <si>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</si>
  <si>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</si>
  <si>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</si>
  <si>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</si>
  <si>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</si>
  <si>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</si>
  <si>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</si>
  <si>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</si>
  <si>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</si>
  <si>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</si>
  <si>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</si>
  <si>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</si>
  <si>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</si>
  <si>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</si>
  <si>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</si>
  <si>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</si>
  <si>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</si>
  <si>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</si>
  <si>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</si>
  <si>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</si>
  <si>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</si>
  <si>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</si>
  <si>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</si>
  <si>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</si>
  <si>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</si>
  <si>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</si>
  <si>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</si>
  <si>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</si>
  <si>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</si>
  <si>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</si>
  <si>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</si>
  <si>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</si>
  <si>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</si>
  <si>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</si>
  <si>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</si>
  <si>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</si>
  <si>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</si>
  <si>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</si>
  <si>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</si>
  <si>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</si>
  <si>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</si>
  <si>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</si>
  <si>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</si>
  <si>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</si>
  <si>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</si>
  <si>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</si>
  <si>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</si>
  <si>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</si>
  <si>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</si>
  <si>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</si>
  <si>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</si>
  <si>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</si>
  <si>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</si>
  <si>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</si>
  <si>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</si>
  <si>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</si>
  <si>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</si>
  <si>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</si>
  <si>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</si>
  <si>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</si>
  <si>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</si>
  <si>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</si>
  <si>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</si>
  <si>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</si>
  <si>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</si>
  <si>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</si>
  <si>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</si>
  <si>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</si>
  <si>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</si>
  <si>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</si>
  <si>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</si>
  <si>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</si>
  <si>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</si>
  <si>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</si>
  <si>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</si>
  <si>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</si>
  <si>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</si>
  <si>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</si>
  <si>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</si>
  <si>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</si>
  <si>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</si>
  <si>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</si>
  <si>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</si>
  <si>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</si>
  <si>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</si>
  <si>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</si>
  <si>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</si>
  <si>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</si>
  <si>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</si>
  <si>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</si>
  <si>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</si>
  <si>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</si>
  <si>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</si>
  <si>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</si>
  <si>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</si>
  <si>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</si>
  <si>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</si>
  <si>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</si>
  <si>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</si>
  <si>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</si>
  <si>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</si>
  <si>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</si>
  <si>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</si>
  <si>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</si>
  <si>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</si>
  <si>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</si>
  <si>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</si>
  <si>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</si>
  <si>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</si>
  <si>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</si>
  <si>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</si>
  <si>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</si>
  <si>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</si>
  <si>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</si>
  <si>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</si>
  <si>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</si>
  <si>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</si>
  <si>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</si>
  <si>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</si>
  <si>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</si>
  <si>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</si>
  <si>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</si>
  <si>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</si>
  <si>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</si>
  <si>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</si>
  <si>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</si>
  <si>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</si>
  <si>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</si>
  <si>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</si>
  <si>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</si>
  <si>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</si>
  <si>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</si>
  <si>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</si>
  <si>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</si>
  <si>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</si>
  <si>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</si>
  <si>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</si>
  <si>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</si>
  <si>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</si>
  <si>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</si>
  <si>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</si>
  <si>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</si>
  <si>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</si>
  <si>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</si>
  <si>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</si>
  <si>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</si>
  <si>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</si>
  <si>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</si>
  <si>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</si>
  <si>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</si>
  <si>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</si>
  <si>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</si>
  <si>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</si>
  <si>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</si>
  <si>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</si>
  <si>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</si>
  <si>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</si>
  <si>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</si>
  <si>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</si>
  <si>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</si>
  <si>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</si>
  <si>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</si>
  <si>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</si>
  <si>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</si>
  <si>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</si>
  <si>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</si>
  <si>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</si>
  <si>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</si>
  <si>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</si>
  <si>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</si>
  <si>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</si>
  <si>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</si>
  <si>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</si>
  <si>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</si>
  <si>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</si>
  <si>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</si>
  <si>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</si>
  <si>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</si>
  <si>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</si>
  <si>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</si>
  <si>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</si>
  <si>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</si>
  <si>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</si>
  <si>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</si>
  <si>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</si>
  <si>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</si>
  <si>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</si>
  <si>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</si>
  <si>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</si>
  <si>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</si>
  <si>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</si>
  <si>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</si>
  <si>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</si>
  <si>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</si>
  <si>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</si>
  <si>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</si>
  <si>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</si>
  <si>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</si>
  <si>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</si>
  <si>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</si>
  <si>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</si>
  <si>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</si>
  <si>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</si>
  <si>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</si>
  <si>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</si>
  <si>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</si>
  <si>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</si>
  <si>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</si>
  <si>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</si>
  <si>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</si>
  <si>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</si>
  <si>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</si>
  <si>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</si>
  <si>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</si>
  <si>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</si>
  <si>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</si>
  <si>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</si>
  <si>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</si>
  <si>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</si>
  <si>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</si>
  <si>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</si>
  <si>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</si>
  <si>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</si>
  <si>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</si>
  <si>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</si>
  <si>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</si>
  <si>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</si>
  <si>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</si>
  <si>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</si>
  <si>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</si>
  <si>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</si>
  <si>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</si>
  <si>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</si>
  <si>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</si>
  <si>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</si>
  <si>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</si>
  <si>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</si>
  <si>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</si>
  <si>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</si>
  <si>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</si>
  <si>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</si>
  <si>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</si>
  <si>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</si>
  <si>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</si>
  <si>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</si>
  <si>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</si>
  <si>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</si>
  <si>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</si>
  <si>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</si>
  <si>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</si>
  <si>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</si>
  <si>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</si>
  <si>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</si>
  <si>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</si>
  <si>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</si>
  <si>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</si>
  <si>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</si>
  <si>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</si>
  <si>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</si>
  <si>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</si>
  <si>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</si>
  <si>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</si>
  <si>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</si>
  <si>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</si>
  <si>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</si>
  <si>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</si>
  <si>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</si>
  <si>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</si>
  <si>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</si>
  <si>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</si>
  <si>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</si>
  <si>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</si>
  <si>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</si>
  <si>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</si>
  <si>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</si>
  <si>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</si>
  <si>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</si>
  <si>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</si>
  <si>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</si>
  <si>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</si>
  <si>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</si>
  <si>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</si>
  <si>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</si>
  <si>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</si>
  <si>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</si>
  <si>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</si>
  <si>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</si>
  <si>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</si>
  <si>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</si>
  <si>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</si>
  <si>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</si>
  <si>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</si>
  <si>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</si>
  <si>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</si>
  <si>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</si>
  <si>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</si>
  <si>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</si>
  <si>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</si>
  <si>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</si>
  <si>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</si>
  <si>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</si>
  <si>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</si>
  <si>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</si>
  <si>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</si>
  <si>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</si>
  <si>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</si>
  <si>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</si>
  <si>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</si>
  <si>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</si>
  <si>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</si>
  <si>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</si>
  <si>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</si>
  <si>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</si>
  <si>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</si>
  <si>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</si>
  <si>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</si>
  <si>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</si>
  <si>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</si>
  <si>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</si>
  <si>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</si>
  <si>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</si>
  <si>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</si>
  <si>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</si>
  <si>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</si>
  <si>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</si>
  <si>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</si>
  <si>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</si>
  <si>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</si>
  <si>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</si>
  <si>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</si>
  <si>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</si>
  <si>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</si>
  <si>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</si>
  <si>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</si>
  <si>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</si>
  <si>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</si>
  <si>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</si>
  <si>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</si>
  <si>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</si>
  <si>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</si>
  <si>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</si>
  <si>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</si>
  <si>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</si>
  <si>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</si>
  <si>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</si>
  <si>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</si>
  <si>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</si>
  <si>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</si>
  <si>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</si>
  <si>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</si>
  <si>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</si>
  <si>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</si>
  <si>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</si>
  <si>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</si>
  <si>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</si>
  <si>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</si>
  <si>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</si>
  <si>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</si>
  <si>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</si>
  <si>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</si>
  <si>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</si>
  <si>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</si>
  <si>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</si>
  <si>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</si>
  <si>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</si>
  <si>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</si>
  <si>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</si>
  <si>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</si>
  <si>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</si>
  <si>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</si>
  <si>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</si>
  <si>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</si>
  <si>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</si>
  <si>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</si>
  <si>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</si>
  <si>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</si>
  <si>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</si>
  <si>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</si>
  <si>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</si>
  <si>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</si>
  <si>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</si>
  <si>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</si>
  <si>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</si>
  <si>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</si>
  <si>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</si>
  <si>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</si>
  <si>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</si>
  <si>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</si>
  <si>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</si>
  <si>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</si>
  <si>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</si>
  <si>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</si>
  <si>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</si>
  <si>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</si>
  <si>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</si>
  <si>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</si>
  <si>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</si>
  <si>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</si>
  <si>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</si>
  <si>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</si>
  <si>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</si>
  <si>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</si>
  <si>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</si>
  <si>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</si>
  <si>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</si>
  <si>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</si>
  <si>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</si>
  <si>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</si>
  <si>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</si>
  <si>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</si>
  <si>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</si>
  <si>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</si>
  <si>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</si>
  <si>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</si>
  <si>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</si>
  <si>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</si>
  <si>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</si>
  <si>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</si>
  <si>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</si>
  <si>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</si>
  <si>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</si>
  <si>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</si>
  <si>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</si>
  <si>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</si>
  <si>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</si>
  <si>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</si>
  <si>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</si>
  <si>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</si>
  <si>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</si>
  <si>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</si>
  <si>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</si>
  <si>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</si>
  <si>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</si>
  <si>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</si>
  <si>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</si>
  <si>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</si>
  <si>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</si>
  <si>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</si>
  <si>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</si>
  <si>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</si>
  <si>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</si>
  <si>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</si>
  <si>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</si>
  <si>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</si>
  <si>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</si>
  <si>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</si>
  <si>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</si>
  <si>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</si>
  <si>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</si>
  <si>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</si>
  <si>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</si>
  <si>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</si>
  <si>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</si>
  <si>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</si>
  <si>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</si>
  <si>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</si>
  <si>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</si>
  <si>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</si>
  <si>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</si>
  <si>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</si>
  <si>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</si>
  <si>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</si>
  <si>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</si>
  <si>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</si>
  <si>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</si>
  <si>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</si>
  <si>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</si>
  <si>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</si>
  <si>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</si>
  <si>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</si>
  <si>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</si>
  <si>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</si>
  <si>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</si>
  <si>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</si>
  <si>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</si>
  <si>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</si>
  <si>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</si>
  <si>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</si>
  <si>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</si>
  <si>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</si>
  <si>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</si>
  <si>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</si>
  <si>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</si>
  <si>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</si>
  <si>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</si>
  <si>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</si>
  <si>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</si>
  <si>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</si>
  <si>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</si>
  <si>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</si>
  <si>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</si>
  <si>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</si>
  <si>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</si>
  <si>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</si>
  <si>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</si>
  <si>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</si>
  <si>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</si>
  <si>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</si>
  <si>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</si>
  <si>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</si>
  <si>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</si>
  <si>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</si>
  <si>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</si>
  <si>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</si>
  <si>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</si>
  <si>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</si>
  <si>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</si>
  <si>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</si>
  <si>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</si>
  <si>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</si>
  <si>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</si>
  <si>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</si>
  <si>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</si>
  <si>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</si>
  <si>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</si>
  <si>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</si>
  <si>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</si>
  <si>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</si>
  <si>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</si>
  <si>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</si>
  <si>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</si>
  <si>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</si>
  <si>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</si>
  <si>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</si>
  <si>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</si>
  <si>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</si>
  <si>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</si>
  <si>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</si>
  <si>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</si>
  <si>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</si>
  <si>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</si>
  <si>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</si>
  <si>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</si>
  <si>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</si>
  <si>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</si>
  <si>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</si>
  <si>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</si>
  <si>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</si>
  <si>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</si>
  <si>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</si>
  <si>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</si>
  <si>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</si>
  <si>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</si>
  <si>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</si>
  <si>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</si>
  <si>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</si>
  <si>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</si>
  <si>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</si>
  <si>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</si>
  <si>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</si>
  <si>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</si>
  <si>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</si>
  <si>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</si>
  <si>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</si>
  <si>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</si>
  <si>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</si>
  <si>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</si>
  <si>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</si>
  <si>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</si>
  <si>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</si>
  <si>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</si>
  <si>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</si>
  <si>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</si>
  <si>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</si>
  <si>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</si>
  <si>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</si>
  <si>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</si>
  <si>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</si>
  <si>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</si>
  <si>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</si>
  <si>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</si>
  <si>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</si>
  <si>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</si>
  <si>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</si>
  <si>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</si>
  <si>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</si>
  <si>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</si>
  <si>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</si>
  <si>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</si>
  <si>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</si>
  <si>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</si>
  <si>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</si>
  <si>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</si>
  <si>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</si>
  <si>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</si>
  <si>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</si>
  <si>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</si>
  <si>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</si>
  <si>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</si>
  <si>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</si>
  <si>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</si>
  <si>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</si>
  <si>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</si>
  <si>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</si>
  <si>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</si>
  <si>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</si>
  <si>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</si>
  <si>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</si>
  <si>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</si>
  <si>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</si>
  <si>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</si>
  <si>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</si>
  <si>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</si>
  <si>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</si>
  <si>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</si>
  <si>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</si>
  <si>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</si>
  <si>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</si>
  <si>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</si>
  <si>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</si>
  <si>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</si>
  <si>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</si>
  <si>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</si>
  <si>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</si>
  <si>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</si>
  <si>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</si>
  <si>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</si>
  <si>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</si>
  <si>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</si>
  <si>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</si>
  <si>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</si>
  <si>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</si>
  <si>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</si>
  <si>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</si>
  <si>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</si>
  <si>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</si>
  <si>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</si>
  <si>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</si>
  <si>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</si>
  <si>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</si>
  <si>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</si>
  <si>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</si>
  <si>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</si>
  <si>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</si>
  <si>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</si>
  <si>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</si>
  <si>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</si>
  <si>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</si>
  <si>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</si>
  <si>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</si>
  <si>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</si>
  <si>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</si>
  <si>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</si>
  <si>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</si>
  <si>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</si>
  <si>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</si>
  <si>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</si>
  <si>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</si>
  <si>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</si>
  <si>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</si>
  <si>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</si>
  <si>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</si>
  <si>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</si>
  <si>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</si>
  <si>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</si>
  <si>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</si>
  <si>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</si>
  <si>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</si>
  <si>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</si>
  <si>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</si>
  <si>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</si>
  <si>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</si>
  <si>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</si>
  <si>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</si>
  <si>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</si>
  <si>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</si>
  <si>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</si>
  <si>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</si>
  <si>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</si>
  <si>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</si>
  <si>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</si>
  <si>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</si>
  <si>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</si>
  <si>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</si>
  <si>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</si>
  <si>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</si>
  <si>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</si>
  <si>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</si>
  <si>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</si>
  <si>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</si>
  <si>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</si>
  <si>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</si>
  <si>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</si>
  <si>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</si>
  <si>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</si>
  <si>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</si>
  <si>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</si>
  <si>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</si>
  <si>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</si>
  <si>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</si>
  <si>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</si>
  <si>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</si>
  <si>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</si>
  <si>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</si>
  <si>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</si>
  <si>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</si>
  <si>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</si>
  <si>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</si>
  <si>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</si>
  <si>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</si>
  <si>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</si>
  <si>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</si>
  <si>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</si>
  <si>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</si>
  <si>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</si>
  <si>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</si>
  <si>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</si>
  <si>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</si>
  <si>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</si>
  <si>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</si>
  <si>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</si>
  <si>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</si>
  <si>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</si>
  <si>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</si>
  <si>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</si>
  <si>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</si>
  <si>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</si>
  <si>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</si>
  <si>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</si>
  <si>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</si>
  <si>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</si>
  <si>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</si>
  <si>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</si>
  <si>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</si>
  <si>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</si>
  <si>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</si>
  <si>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</si>
  <si>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</si>
  <si>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</si>
  <si>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</si>
  <si>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</si>
  <si>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</si>
  <si>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</si>
  <si>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</si>
  <si>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</si>
  <si>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</si>
  <si>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</si>
  <si>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</si>
  <si>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</si>
  <si>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</si>
  <si>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</si>
  <si>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</si>
  <si>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</si>
  <si>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</si>
  <si>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</si>
  <si>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</si>
  <si>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</si>
  <si>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</si>
  <si>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</si>
  <si>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</si>
  <si>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</si>
  <si>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</si>
  <si>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</si>
  <si>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</si>
  <si>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</si>
  <si>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</si>
  <si>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</si>
  <si>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</si>
  <si>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</si>
  <si>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</si>
  <si>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</si>
  <si>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</si>
  <si>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</si>
  <si>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</si>
  <si>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</si>
  <si>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</si>
  <si>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</si>
  <si>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</si>
  <si>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</si>
  <si>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</si>
  <si>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</si>
  <si>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</si>
  <si>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</si>
  <si>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</si>
  <si>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</si>
  <si>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</si>
  <si>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</si>
  <si>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</si>
  <si>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</si>
  <si>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</si>
  <si>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</si>
  <si>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</si>
  <si>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</si>
  <si>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</si>
  <si>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</si>
  <si>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</si>
  <si>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</si>
  <si>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</si>
  <si>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</si>
  <si>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</si>
  <si>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</si>
  <si>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</si>
  <si>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</si>
  <si>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</si>
  <si>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</si>
  <si>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</si>
  <si>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</si>
  <si>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</si>
  <si>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</si>
  <si>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</si>
  <si>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</si>
  <si>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</si>
  <si>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</si>
  <si>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</si>
  <si>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</si>
  <si>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</si>
  <si>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</si>
  <si>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</si>
  <si>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</si>
  <si>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</si>
  <si>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</si>
  <si>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</si>
  <si>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</si>
  <si>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</si>
  <si>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</si>
  <si>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</si>
  <si>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</si>
  <si>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</si>
  <si>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</si>
  <si>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</si>
  <si>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</si>
  <si>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</si>
  <si>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</si>
  <si>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</si>
  <si>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</si>
  <si>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</si>
  <si>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</si>
  <si>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</si>
  <si>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</si>
  <si>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</si>
  <si>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</si>
  <si>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</si>
  <si>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</si>
  <si>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</si>
  <si>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</si>
  <si>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</si>
  <si>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</si>
  <si>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</si>
  <si>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</si>
  <si>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</si>
  <si>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</si>
  <si>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</si>
  <si>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</si>
  <si>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</si>
  <si>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</si>
  <si>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</si>
  <si>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</si>
  <si>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</si>
  <si>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</si>
  <si>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</si>
  <si>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</si>
  <si>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</si>
  <si>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</si>
  <si>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</si>
  <si>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</si>
  <si>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</si>
  <si>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</si>
  <si>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</si>
  <si>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</si>
  <si>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</si>
  <si>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</si>
  <si>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</si>
  <si>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</si>
  <si>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</si>
  <si>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</si>
  <si>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</si>
  <si>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</si>
  <si>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</si>
  <si>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</si>
  <si>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</si>
  <si>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</si>
  <si>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</si>
  <si>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</si>
  <si>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</si>
  <si>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</si>
  <si>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</si>
  <si>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</si>
  <si>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</si>
  <si>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</si>
  <si>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</si>
  <si>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</si>
  <si>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</si>
  <si>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</si>
  <si>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</si>
  <si>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</si>
  <si>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</si>
  <si>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</si>
  <si>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</si>
  <si>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</si>
  <si>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</si>
  <si>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</si>
  <si>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</si>
  <si>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</si>
  <si>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</si>
  <si>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</si>
  <si>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</si>
  <si>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</si>
  <si>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</si>
  <si>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</si>
  <si>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</si>
  <si>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</si>
  <si>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</si>
  <si>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</si>
  <si>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</si>
  <si>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</si>
  <si>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</si>
  <si>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</si>
  <si>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</si>
  <si>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</si>
  <si>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</si>
  <si>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</si>
  <si>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</si>
  <si>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</si>
  <si>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</si>
  <si>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</si>
  <si>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</si>
  <si>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</si>
  <si>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</si>
  <si>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</si>
  <si>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</si>
  <si>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</si>
  <si>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</si>
  <si>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</si>
  <si>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</si>
  <si>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</si>
  <si>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</si>
  <si>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</si>
  <si>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</si>
  <si>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</si>
  <si>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</si>
  <si>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</si>
  <si>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</si>
  <si>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</si>
  <si>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</si>
  <si>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</si>
  <si>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</si>
  <si>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</si>
  <si>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</si>
  <si>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</si>
  <si>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</si>
  <si>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</si>
  <si>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</si>
  <si>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</si>
  <si>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</si>
  <si>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</si>
  <si>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</si>
  <si>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</si>
  <si>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</si>
  <si>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</si>
  <si>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</si>
  <si>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</si>
  <si>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</si>
  <si>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</si>
  <si>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</si>
  <si>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</si>
  <si>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</si>
  <si>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</si>
  <si>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</si>
  <si>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</si>
  <si>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</si>
  <si>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</si>
  <si>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</si>
  <si>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</si>
  <si>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</si>
  <si>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</si>
  <si>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</si>
  <si>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</si>
  <si>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</si>
  <si>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</si>
  <si>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</si>
  <si>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</si>
  <si>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</si>
  <si>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</si>
  <si>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</si>
  <si>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</si>
  <si>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</si>
  <si>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</si>
  <si>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</si>
  <si>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</si>
  <si>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</si>
  <si>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</si>
  <si>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</si>
  <si>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</si>
  <si>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</si>
  <si>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</si>
  <si>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</si>
  <si>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</si>
  <si>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</si>
  <si>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</si>
  <si>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</si>
  <si>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</si>
  <si>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</si>
  <si>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</si>
  <si>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</si>
  <si>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</si>
  <si>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</si>
  <si>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</si>
  <si>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</si>
  <si>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</si>
  <si>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</si>
  <si>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</si>
  <si>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</si>
  <si>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</si>
  <si>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</si>
  <si>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</si>
  <si>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</si>
  <si>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</si>
  <si>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</si>
  <si>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</si>
  <si>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</si>
  <si>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</si>
  <si>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</si>
  <si>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</si>
  <si>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</si>
  <si>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</si>
  <si>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</si>
  <si>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</si>
  <si>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</si>
  <si>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</si>
  <si>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</si>
  <si>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</si>
  <si>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</si>
  <si>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</si>
  <si>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</si>
  <si>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</si>
  <si>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</si>
  <si>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</si>
  <si>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</si>
  <si>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</si>
  <si>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</si>
  <si>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</si>
  <si>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</si>
  <si>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</si>
  <si>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</si>
  <si>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</si>
  <si>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</si>
  <si>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</si>
  <si>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</si>
  <si>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</si>
  <si>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</si>
  <si>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</si>
  <si>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</si>
  <si>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</si>
  <si>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</si>
  <si>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</si>
  <si>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</si>
  <si>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</si>
  <si>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</si>
  <si>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</si>
  <si>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</si>
  <si>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</si>
  <si>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</si>
  <si>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</si>
  <si>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</si>
  <si>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</si>
  <si>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</si>
  <si>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</si>
  <si>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</si>
  <si>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</si>
  <si>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</si>
  <si>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</si>
  <si>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</si>
  <si>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</si>
  <si>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</si>
  <si>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</si>
  <si>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</si>
  <si>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</si>
  <si>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</si>
  <si>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</si>
  <si>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</si>
  <si>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</si>
  <si>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</si>
  <si>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</si>
  <si>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</si>
  <si>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</si>
  <si>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</si>
  <si>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</si>
  <si>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</si>
  <si>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</si>
  <si>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</si>
  <si>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</si>
  <si>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</si>
  <si>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</si>
  <si>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</si>
  <si>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</si>
  <si>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</si>
  <si>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</si>
  <si>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</si>
  <si>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</si>
  <si>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</si>
  <si>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</si>
  <si>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</si>
  <si>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</si>
  <si>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</si>
  <si>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</si>
  <si>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</si>
  <si>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</si>
  <si>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</si>
  <si>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</si>
  <si>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</si>
  <si>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</si>
  <si>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</si>
  <si>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</si>
  <si>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</si>
  <si>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</si>
  <si>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</si>
  <si>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</si>
  <si>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</si>
  <si>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</si>
  <si>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</si>
  <si>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</si>
  <si>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</si>
  <si>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</si>
  <si>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</si>
  <si>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</si>
  <si>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</si>
  <si>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</si>
  <si>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</si>
  <si>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</si>
  <si>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</si>
  <si>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</si>
  <si>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</si>
  <si>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</si>
  <si>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</si>
  <si>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</si>
  <si>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</si>
  <si>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</si>
  <si>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</si>
  <si>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</si>
  <si>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</si>
  <si>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</si>
  <si>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</si>
  <si>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</si>
  <si>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</si>
  <si>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</si>
  <si>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</si>
  <si>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</si>
  <si>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</si>
  <si>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</si>
  <si>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</si>
  <si>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</si>
  <si>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</si>
  <si>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</si>
  <si>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</si>
  <si>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</si>
  <si>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</si>
  <si>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</si>
  <si>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</si>
  <si>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</si>
  <si>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</si>
  <si>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</si>
  <si>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</si>
  <si>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</si>
  <si>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</si>
  <si>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</si>
  <si>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</si>
  <si>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</si>
  <si>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</si>
  <si>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</si>
  <si>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</si>
  <si>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</si>
  <si>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</si>
  <si>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</si>
  <si>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</si>
  <si>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</si>
  <si>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</si>
  <si>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</si>
  <si>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</si>
  <si>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</si>
  <si>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</si>
  <si>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</si>
  <si>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</si>
  <si>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</si>
  <si>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</si>
  <si>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</si>
  <si>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</si>
  <si>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</si>
  <si>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</si>
  <si>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</si>
  <si>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</si>
  <si>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</si>
  <si>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</si>
  <si>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</si>
  <si>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</si>
  <si>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</si>
  <si>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</si>
  <si>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</si>
  <si>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</si>
  <si>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</si>
  <si>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</si>
  <si>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</si>
  <si>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</si>
  <si>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</si>
  <si>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</si>
  <si>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</si>
  <si>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</si>
  <si>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</si>
  <si>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</si>
  <si>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</si>
  <si>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</si>
  <si>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</si>
  <si>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</si>
  <si>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</si>
  <si>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</si>
  <si>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</si>
  <si>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</si>
  <si>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</si>
  <si>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</si>
  <si>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</si>
  <si>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</si>
  <si>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</si>
  <si>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</si>
  <si>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</si>
  <si>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</si>
  <si>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</si>
  <si>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</si>
  <si>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</si>
  <si>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</si>
  <si>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</si>
  <si>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</si>
  <si>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</si>
  <si>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</si>
  <si>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</si>
  <si>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</si>
  <si>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</si>
  <si>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</si>
  <si>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</si>
  <si>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</si>
  <si>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</si>
  <si>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</si>
  <si>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</si>
  <si>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</si>
  <si>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</si>
  <si>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</si>
  <si>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</si>
  <si>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</si>
  <si>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</si>
  <si>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</si>
  <si>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</si>
  <si>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</si>
  <si>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</si>
  <si>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</si>
  <si>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</si>
  <si>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</si>
  <si>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</si>
  <si>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</si>
  <si>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</si>
  <si>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</si>
  <si>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</si>
  <si>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</si>
  <si>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</si>
  <si>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</si>
  <si>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</si>
  <si>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</si>
  <si>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</si>
  <si>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</si>
  <si>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</si>
  <si>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</si>
  <si>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</si>
  <si>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</si>
  <si>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</si>
  <si>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</si>
  <si>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</si>
  <si>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</si>
  <si>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</si>
  <si>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</si>
  <si>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</si>
  <si>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</si>
  <si>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</si>
  <si>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</si>
  <si>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</si>
  <si>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</si>
  <si>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</si>
  <si>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</si>
  <si>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</si>
  <si>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</si>
  <si>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</si>
  <si>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</si>
  <si>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</si>
  <si>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</si>
  <si>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</si>
  <si>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</si>
  <si>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</si>
  <si>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</si>
  <si>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</si>
  <si>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</si>
  <si>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</si>
  <si>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</si>
  <si>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</si>
  <si>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</si>
  <si>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</si>
  <si>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</si>
  <si>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</si>
  <si>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</si>
  <si>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</si>
  <si>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</si>
  <si>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</si>
  <si>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</si>
  <si>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</si>
  <si>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</si>
  <si>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</si>
  <si>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</si>
  <si>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</si>
  <si>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</si>
  <si>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</si>
  <si>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</si>
  <si>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</si>
  <si>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</si>
  <si>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</si>
  <si>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</si>
  <si>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</si>
  <si>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</si>
  <si>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</si>
  <si>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</si>
  <si>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</si>
  <si>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</si>
  <si>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</si>
  <si>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</si>
  <si>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</si>
  <si>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</si>
  <si>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</si>
  <si>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</si>
  <si>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</si>
  <si>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</si>
  <si>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</si>
  <si>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</si>
  <si>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</si>
  <si>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</si>
  <si>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</si>
  <si>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</si>
  <si>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</si>
  <si>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</si>
  <si>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</si>
  <si>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</si>
  <si>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</si>
  <si>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</si>
  <si>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</si>
  <si>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</si>
  <si>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</si>
  <si>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</si>
  <si>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</si>
  <si>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</si>
  <si>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</si>
  <si>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</si>
  <si>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</si>
  <si>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</si>
  <si>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</si>
  <si>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</si>
  <si>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</si>
  <si>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</si>
  <si>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</si>
  <si>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</si>
  <si>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</si>
  <si>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</si>
  <si>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</si>
  <si>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</si>
  <si>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</si>
  <si>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</si>
  <si>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</si>
  <si>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</si>
  <si>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</si>
  <si>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</si>
  <si>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</si>
  <si>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</si>
  <si>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</si>
  <si>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</si>
  <si>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</si>
  <si>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</si>
  <si>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</si>
  <si>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</si>
  <si>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</si>
  <si>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</si>
  <si>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</si>
  <si>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</si>
  <si>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</si>
  <si>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</si>
  <si>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</si>
  <si>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</si>
  <si>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</si>
  <si>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</si>
  <si>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</si>
  <si>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</si>
  <si>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</si>
  <si>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</si>
  <si>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</si>
  <si>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</si>
  <si>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</si>
  <si>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</si>
  <si>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</si>
  <si>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</si>
  <si>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</si>
  <si>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</si>
  <si>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</si>
  <si>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</si>
  <si>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</si>
  <si>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</si>
  <si>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</si>
  <si>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</si>
  <si>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</si>
  <si>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</si>
  <si>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</si>
  <si>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</si>
  <si>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</si>
  <si>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</si>
  <si>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</si>
  <si>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</si>
  <si>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</si>
  <si>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</si>
  <si>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</si>
  <si>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</si>
  <si>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</si>
  <si>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</si>
  <si>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</si>
  <si>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</si>
  <si>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</si>
  <si>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</si>
  <si>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</si>
  <si>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</si>
  <si>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</si>
  <si>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</si>
  <si>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</si>
  <si>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</si>
  <si>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</si>
  <si>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</si>
  <si>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</si>
  <si>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</si>
  <si>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</si>
  <si>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</si>
  <si>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</si>
  <si>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</si>
  <si>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</si>
  <si>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</si>
  <si>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</si>
  <si>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</si>
  <si>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</si>
  <si>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</si>
  <si>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</si>
  <si>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</si>
  <si>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</si>
  <si>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</si>
  <si>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</si>
  <si>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</si>
  <si>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</si>
  <si>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</si>
  <si>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</si>
  <si>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</si>
  <si>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</si>
  <si>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</si>
  <si>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</si>
  <si>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</si>
  <si>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</si>
  <si>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</si>
  <si>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</si>
  <si>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</si>
  <si>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</si>
  <si>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</si>
  <si>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</si>
  <si>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</si>
  <si>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</si>
  <si>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</si>
  <si>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</si>
  <si>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</si>
  <si>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</si>
  <si>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</si>
  <si>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</si>
  <si>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</si>
  <si>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</si>
  <si>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</si>
  <si>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</si>
  <si>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</si>
  <si>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</si>
  <si>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</si>
  <si>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</si>
  <si>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</si>
  <si>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</si>
  <si>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</si>
  <si>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</si>
  <si>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</si>
  <si>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</si>
  <si>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</si>
  <si>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</si>
  <si>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</si>
  <si>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</si>
  <si>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</si>
  <si>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</si>
  <si>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</si>
  <si>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</si>
  <si>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</si>
  <si>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</si>
  <si>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</si>
  <si>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</si>
  <si>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</si>
  <si>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</si>
  <si>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</si>
  <si>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</si>
  <si>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</si>
  <si>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</si>
  <si>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</si>
  <si>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</si>
  <si>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</si>
  <si>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</si>
  <si>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</si>
  <si>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</si>
  <si>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</si>
  <si>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</si>
  <si>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</si>
  <si>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</si>
  <si>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</si>
  <si>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</si>
  <si>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</si>
  <si>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</si>
  <si>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</si>
  <si>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</si>
  <si>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</si>
  <si>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</si>
  <si>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</si>
  <si>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</si>
  <si>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</si>
  <si>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</si>
  <si>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</si>
  <si>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</si>
  <si>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</si>
  <si>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</si>
  <si>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</si>
  <si>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</si>
  <si>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</si>
  <si>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</si>
  <si>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</si>
  <si>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</si>
  <si>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</si>
  <si>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</si>
  <si>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</si>
  <si>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</si>
  <si>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</si>
  <si>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</si>
  <si>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</si>
  <si>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</si>
  <si>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</si>
  <si>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</si>
  <si>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</si>
  <si>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</si>
  <si>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</si>
  <si>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</si>
  <si>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</si>
  <si>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</si>
  <si>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</si>
  <si>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</si>
  <si>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</si>
  <si>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</si>
  <si>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</si>
  <si>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</si>
  <si>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</si>
  <si>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</si>
  <si>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</si>
  <si>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</si>
  <si>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</si>
  <si>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</si>
  <si>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</si>
  <si>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</si>
  <si>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</si>
  <si>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</si>
  <si>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</si>
  <si>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</si>
  <si>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</si>
  <si>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</si>
  <si>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</si>
  <si>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</si>
  <si>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</si>
  <si>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</si>
  <si>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</si>
  <si>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</si>
  <si>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</si>
  <si>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</si>
  <si>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</si>
  <si>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</si>
  <si>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</si>
  <si>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</si>
  <si>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</si>
  <si>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</si>
  <si>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</si>
  <si>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</si>
  <si>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</si>
  <si>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</si>
  <si>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</si>
  <si>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</si>
  <si>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</si>
  <si>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</si>
  <si>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</si>
  <si>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</si>
  <si>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</si>
  <si>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</si>
  <si>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</si>
  <si>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</si>
  <si>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</si>
  <si>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</si>
  <si>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</si>
  <si>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</si>
  <si>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</si>
  <si>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</si>
  <si>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</si>
  <si>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</si>
  <si>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</si>
  <si>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</si>
  <si>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</si>
  <si>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</si>
  <si>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</si>
  <si>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</si>
  <si>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</si>
  <si>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</si>
  <si>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</si>
  <si>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</si>
  <si>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</si>
  <si>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</si>
  <si>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</si>
  <si>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</si>
  <si>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</si>
  <si>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</si>
  <si>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</si>
  <si>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</si>
  <si>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</si>
  <si>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</si>
  <si>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</si>
  <si>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</si>
  <si>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</si>
  <si>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</si>
  <si>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</si>
  <si>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</si>
  <si>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</si>
  <si>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</si>
  <si>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</si>
  <si>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</si>
  <si>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</si>
  <si>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</si>
  <si>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</si>
  <si>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</si>
  <si>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</si>
  <si>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</si>
  <si>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</si>
  <si>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</si>
  <si>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</si>
  <si>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</si>
  <si>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</si>
  <si>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</si>
  <si>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</si>
  <si>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</si>
  <si>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</si>
  <si>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</si>
  <si>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</si>
  <si>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</si>
  <si>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</si>
  <si>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</si>
  <si>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</si>
  <si>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</si>
  <si>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</si>
  <si>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</si>
  <si>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</si>
  <si>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</si>
  <si>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</si>
  <si>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</si>
  <si>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</si>
  <si>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</si>
  <si>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</si>
  <si>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</si>
  <si>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</si>
  <si>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</si>
  <si>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</si>
  <si>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</si>
  <si>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</si>
  <si>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</si>
  <si>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</si>
  <si>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</si>
  <si>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</si>
  <si>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</si>
  <si>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</si>
  <si>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</si>
  <si>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</si>
  <si>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</si>
  <si>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</si>
  <si>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</si>
  <si>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</si>
  <si>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</si>
  <si>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</si>
  <si>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</si>
  <si>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</si>
  <si>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</si>
  <si>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</si>
  <si>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</si>
  <si>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</si>
  <si>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</si>
  <si>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</si>
  <si>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</si>
  <si>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</si>
  <si>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</si>
  <si>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</si>
  <si>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</si>
  <si>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</si>
  <si>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</si>
  <si>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</si>
  <si>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</si>
  <si>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</si>
  <si>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</si>
  <si>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</si>
  <si>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</si>
  <si>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</si>
  <si>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</si>
  <si>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</si>
  <si>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</si>
  <si>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</si>
  <si>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</si>
  <si>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</si>
  <si>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</si>
  <si>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</si>
  <si>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</si>
  <si>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</si>
  <si>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</si>
  <si>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</si>
  <si>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</si>
  <si>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</si>
  <si>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</si>
  <si>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</si>
  <si>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</si>
  <si>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</si>
  <si>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</si>
  <si>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</si>
  <si>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</si>
  <si>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</si>
  <si>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</si>
  <si>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</si>
  <si>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</si>
  <si>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</si>
  <si>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</si>
  <si>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</si>
  <si>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</si>
  <si>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</si>
  <si>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</si>
  <si>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</si>
  <si>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</si>
  <si>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</si>
  <si>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</si>
  <si>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</si>
  <si>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</si>
  <si>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</si>
  <si>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</si>
  <si>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</si>
  <si>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</si>
  <si>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</si>
  <si>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</si>
  <si>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</si>
  <si>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</si>
  <si>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</si>
  <si>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</si>
  <si>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</si>
  <si>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</si>
  <si>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</si>
  <si>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</si>
  <si>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</si>
  <si>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</si>
  <si>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</si>
  <si>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</si>
  <si>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</si>
  <si>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</si>
  <si>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</si>
  <si>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</si>
  <si>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</si>
  <si>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</si>
  <si>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</si>
  <si>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</si>
  <si>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</si>
  <si>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</si>
  <si>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</si>
  <si>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</si>
  <si>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</si>
  <si>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</si>
  <si>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</si>
  <si>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</si>
  <si>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</si>
  <si>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</si>
  <si>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</si>
  <si>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</si>
  <si>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</si>
  <si>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</si>
  <si>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</si>
  <si>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</si>
  <si>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</si>
  <si>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</si>
  <si>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</si>
  <si>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</si>
  <si>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</si>
  <si>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</si>
  <si>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</si>
  <si>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</si>
  <si>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</si>
  <si>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</si>
  <si>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</si>
  <si>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</si>
  <si>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</si>
  <si>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</si>
  <si>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</si>
  <si>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</si>
  <si>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</si>
  <si>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</si>
  <si>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</si>
  <si>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</si>
  <si>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</si>
  <si>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</si>
  <si>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</si>
  <si>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</si>
  <si>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</si>
  <si>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</si>
  <si>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</si>
  <si>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</si>
  <si>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</si>
  <si>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</si>
  <si>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</si>
  <si>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</si>
  <si>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</si>
  <si>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</si>
  <si>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</si>
  <si>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</si>
  <si>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</si>
  <si>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</si>
  <si>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</si>
  <si>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</si>
  <si>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</si>
  <si>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</si>
  <si>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</si>
  <si>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</si>
  <si>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</si>
  <si>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</si>
  <si>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</si>
  <si>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</si>
  <si>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</si>
  <si>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</si>
  <si>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</si>
  <si>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</si>
  <si>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</si>
  <si>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</si>
  <si>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</si>
  <si>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</si>
  <si>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</si>
  <si>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</si>
  <si>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</si>
  <si>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</si>
  <si>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</si>
  <si>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</si>
  <si>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</si>
  <si>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</si>
  <si>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</si>
  <si>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</si>
  <si>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</si>
  <si>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</si>
  <si>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</si>
  <si>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</si>
  <si>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</si>
  <si>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</si>
  <si>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</si>
  <si>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</si>
  <si>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</si>
  <si>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</si>
  <si>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</si>
  <si>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</si>
  <si>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</si>
  <si>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</si>
  <si>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</si>
  <si>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</si>
  <si>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</si>
  <si>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</si>
  <si>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</si>
  <si>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</si>
  <si>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</si>
  <si>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</si>
  <si>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</si>
  <si>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</si>
  <si>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</si>
  <si>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</si>
  <si>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</si>
  <si>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</si>
  <si>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</si>
  <si>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</si>
  <si>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</si>
  <si>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</si>
  <si>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</si>
  <si>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</si>
  <si>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</si>
  <si>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</si>
  <si>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</si>
  <si>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</si>
  <si>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</si>
  <si>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</si>
  <si>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</si>
  <si>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</si>
  <si>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</si>
  <si>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</si>
  <si>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</si>
  <si>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</si>
  <si>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</si>
  <si>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</si>
  <si>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</si>
  <si>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</si>
  <si>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</si>
  <si>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</si>
  <si>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</si>
  <si>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</si>
  <si>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</si>
  <si>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</si>
  <si>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</si>
  <si>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</si>
  <si>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</si>
  <si>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</si>
  <si>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</si>
  <si>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</si>
  <si>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</si>
  <si>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</si>
  <si>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</si>
  <si>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</si>
  <si>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</si>
  <si>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</si>
  <si>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</si>
  <si>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</si>
  <si>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</si>
  <si>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</si>
  <si>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</si>
  <si>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</si>
  <si>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</si>
  <si>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</si>
  <si>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</si>
  <si>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</si>
  <si>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</si>
  <si>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</si>
  <si>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</si>
  <si>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</si>
  <si>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</si>
  <si>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</si>
  <si>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</si>
  <si>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</si>
  <si>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</si>
  <si>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</si>
  <si>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</si>
  <si>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</si>
  <si>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</si>
  <si>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</si>
  <si>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</si>
  <si>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</si>
  <si>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</si>
  <si>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</si>
  <si>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</si>
  <si>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</si>
  <si>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</si>
  <si>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</si>
  <si>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</si>
  <si>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</si>
  <si>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</si>
  <si>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</si>
  <si>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</si>
  <si>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</si>
  <si>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</si>
  <si>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</si>
  <si>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</si>
  <si>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</si>
  <si>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</si>
  <si>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</si>
  <si>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</si>
  <si>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</si>
  <si>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</si>
  <si>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</si>
  <si>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</si>
  <si>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</si>
  <si>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</si>
  <si>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</si>
  <si>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</si>
  <si>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</si>
  <si>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</si>
  <si>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</si>
  <si>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</si>
  <si>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</si>
  <si>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</si>
  <si>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</si>
  <si>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</si>
  <si>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</si>
  <si>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</si>
  <si>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</si>
  <si>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</si>
  <si>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</si>
  <si>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</si>
  <si>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</si>
  <si>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</si>
  <si>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</si>
  <si>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</si>
  <si>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</si>
  <si>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</si>
  <si>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</si>
  <si>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</si>
  <si>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</si>
  <si>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</si>
  <si>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</si>
  <si>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</si>
  <si>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</si>
  <si>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</si>
  <si>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</si>
  <si>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</si>
  <si>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</si>
  <si>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</si>
  <si>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</si>
  <si>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</si>
  <si>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</si>
  <si>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</si>
  <si>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</si>
  <si>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</si>
  <si>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</si>
  <si>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</si>
  <si>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</si>
  <si>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</si>
  <si>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</si>
  <si>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</si>
  <si>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</si>
  <si>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</si>
  <si>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</si>
  <si>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</si>
  <si>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</si>
  <si>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</si>
  <si>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</si>
  <si>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</si>
  <si>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</si>
  <si>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</si>
  <si>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</si>
  <si>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</si>
  <si>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</si>
  <si>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</si>
  <si>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</si>
  <si>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</si>
  <si>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</si>
  <si>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</si>
  <si>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</si>
  <si>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</si>
  <si>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</si>
  <si>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</si>
  <si>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</si>
  <si>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</si>
  <si>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</si>
  <si>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</si>
  <si>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</si>
  <si>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</si>
  <si>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</si>
  <si>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</si>
  <si>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</si>
  <si>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</si>
  <si>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</si>
  <si>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</si>
  <si>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</si>
  <si>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</si>
  <si>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</si>
  <si>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</si>
  <si>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</si>
  <si>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</si>
  <si>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</si>
  <si>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</si>
  <si>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</si>
  <si>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</si>
  <si>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</si>
  <si>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</si>
  <si>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</si>
  <si>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</si>
  <si>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</si>
  <si>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</si>
  <si>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</si>
  <si>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</si>
  <si>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</si>
  <si>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</si>
  <si>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</si>
  <si>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</si>
  <si>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</si>
  <si>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</si>
  <si>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</si>
  <si>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</si>
  <si>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</si>
  <si>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</si>
  <si>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</si>
  <si>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</si>
  <si>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</si>
  <si>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</si>
  <si>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</si>
  <si>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</si>
  <si>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</si>
  <si>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</si>
  <si>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</si>
  <si>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</si>
  <si>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</si>
  <si>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</si>
  <si>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</si>
  <si>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</si>
  <si>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</si>
  <si>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</si>
  <si>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</si>
  <si>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</si>
  <si>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</si>
  <si>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</si>
  <si>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</si>
  <si>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</si>
  <si>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</si>
  <si>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</si>
  <si>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</si>
  <si>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</si>
  <si>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</si>
  <si>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</si>
  <si>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</si>
  <si>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</si>
  <si>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</si>
  <si>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</si>
  <si>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</si>
  <si>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</si>
  <si>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</si>
  <si>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</si>
  <si>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</si>
  <si>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</si>
  <si>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</si>
  <si>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</si>
  <si>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</si>
  <si>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</si>
  <si>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</si>
  <si>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</si>
  <si>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</si>
  <si>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</si>
  <si>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</si>
  <si>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</si>
  <si>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</si>
  <si>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</si>
  <si>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</si>
  <si>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</si>
  <si>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</si>
  <si>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</si>
  <si>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</si>
  <si>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</si>
  <si>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</si>
  <si>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</si>
  <si>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</si>
  <si>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</si>
  <si>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</si>
  <si>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</si>
  <si>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</si>
  <si>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</si>
  <si>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</si>
  <si>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</si>
  <si>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</si>
  <si>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</si>
  <si>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</si>
  <si>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</si>
  <si>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</si>
  <si>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</si>
  <si>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</si>
  <si>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</si>
  <si>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</si>
  <si>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</si>
  <si>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</si>
  <si>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</si>
  <si>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</si>
  <si>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</si>
  <si>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</si>
  <si>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</si>
  <si>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</si>
  <si>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</si>
  <si>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</si>
  <si>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</si>
  <si>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</si>
  <si>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</si>
  <si>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</si>
  <si>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</si>
  <si>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</si>
  <si>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</si>
  <si>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</si>
  <si>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</si>
  <si>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</si>
  <si>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</si>
  <si>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</si>
  <si>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</si>
  <si>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</si>
  <si>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</si>
  <si>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</si>
  <si>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</si>
  <si>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</si>
  <si>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</si>
  <si>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</si>
  <si>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</si>
  <si>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</si>
  <si>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</si>
  <si>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</si>
  <si>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</si>
  <si>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</si>
  <si>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</si>
  <si>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</si>
  <si>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</si>
  <si>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</si>
  <si>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</si>
  <si>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</si>
  <si>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</si>
  <si>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</si>
  <si>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</si>
  <si>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</si>
  <si>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</si>
  <si>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</si>
  <si>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</si>
  <si>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</si>
  <si>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</si>
  <si>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</si>
  <si>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</si>
  <si>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</si>
  <si>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</si>
  <si>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</si>
  <si>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</si>
  <si>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</si>
  <si>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</si>
  <si>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</si>
  <si>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</si>
  <si>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</si>
  <si>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</si>
  <si>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</si>
  <si>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</si>
  <si>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</si>
  <si>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</si>
  <si>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</si>
  <si>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</si>
  <si>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</si>
  <si>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</si>
  <si>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</si>
  <si>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</si>
  <si>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</si>
  <si>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</si>
  <si>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</si>
  <si>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</si>
  <si>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</si>
  <si>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</si>
  <si>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</si>
  <si>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</si>
  <si>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</si>
  <si>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</si>
  <si>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</si>
  <si>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</si>
  <si>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</si>
  <si>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</si>
  <si>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</si>
  <si>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</si>
  <si>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</si>
  <si>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</si>
  <si>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</si>
  <si>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</si>
  <si>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</si>
  <si>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</si>
  <si>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</si>
  <si>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</si>
  <si>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</si>
  <si>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</si>
  <si>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</si>
  <si>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</si>
  <si>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</si>
  <si>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</si>
  <si>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</si>
  <si>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</si>
  <si>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</si>
  <si>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</si>
  <si>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</si>
  <si>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</si>
  <si>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</si>
  <si>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</si>
  <si>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</si>
  <si>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</si>
  <si>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</si>
  <si>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</si>
  <si>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</si>
  <si>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</si>
  <si>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</si>
  <si>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</si>
  <si>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</si>
  <si>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</si>
  <si>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</si>
  <si>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</si>
  <si>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</si>
  <si>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</si>
  <si>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</si>
  <si>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</si>
  <si>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</si>
  <si>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</si>
  <si>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</si>
  <si>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</si>
  <si>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</si>
  <si>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</si>
  <si>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</si>
  <si>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</si>
  <si>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</si>
  <si>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</si>
  <si>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</si>
  <si>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</si>
  <si>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</si>
  <si>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</si>
  <si>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</si>
  <si>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</si>
  <si>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</si>
  <si>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</si>
  <si>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</si>
  <si>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</si>
  <si>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</si>
  <si>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</si>
  <si>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</si>
  <si>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</si>
  <si>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</si>
  <si>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</si>
  <si>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</si>
  <si>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</si>
  <si>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</si>
  <si>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</si>
  <si>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</si>
  <si>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</si>
  <si>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</si>
  <si>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</si>
  <si>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</si>
  <si>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</si>
  <si>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</si>
  <si>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</si>
  <si>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</si>
  <si>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</si>
  <si>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</si>
  <si>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</si>
  <si>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</si>
  <si>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</si>
  <si>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</si>
  <si>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</si>
  <si>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</si>
  <si>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</si>
  <si>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</si>
  <si>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</si>
  <si>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</si>
  <si>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</si>
  <si>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</si>
  <si>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</si>
  <si>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</si>
  <si>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</si>
  <si>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</si>
  <si>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</si>
  <si>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</si>
  <si>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</si>
  <si>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</si>
  <si>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</si>
  <si>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</si>
  <si>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</si>
  <si>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</si>
  <si>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</si>
  <si>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</si>
  <si>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</si>
  <si>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</si>
  <si>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</si>
  <si>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</si>
  <si>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</si>
  <si>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</si>
  <si>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</si>
  <si>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</si>
  <si>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</si>
  <si>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</si>
  <si>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</si>
  <si>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</si>
  <si>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</si>
  <si>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</si>
  <si>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</si>
  <si>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</si>
  <si>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</si>
  <si>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</si>
  <si>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</si>
  <si>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</si>
  <si>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</si>
  <si>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</si>
  <si>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</si>
  <si>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</si>
  <si>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</si>
  <si>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</si>
  <si>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</si>
  <si>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</si>
  <si>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</si>
  <si>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</si>
  <si>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</si>
  <si>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</si>
  <si>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</si>
  <si>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</si>
  <si>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</si>
  <si>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</si>
  <si>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</si>
  <si>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</si>
  <si>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</si>
  <si>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</si>
  <si>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</si>
  <si>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</si>
  <si>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</si>
  <si>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</si>
  <si>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</si>
  <si>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</si>
  <si>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</si>
  <si>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</si>
  <si>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</si>
  <si>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</si>
  <si>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</si>
  <si>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</si>
  <si>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</si>
  <si>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</si>
  <si>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</si>
  <si>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</si>
  <si>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</si>
  <si>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</si>
  <si>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</si>
  <si>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</si>
  <si>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</si>
  <si>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</si>
  <si>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</si>
  <si>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</si>
  <si>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</si>
  <si>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</si>
  <si>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</si>
  <si>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</si>
  <si>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</si>
  <si>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</si>
  <si>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</si>
  <si>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</si>
  <si>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</si>
  <si>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</si>
  <si>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</si>
  <si>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</si>
  <si>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</si>
  <si>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</si>
  <si>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</si>
  <si>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</si>
  <si>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</si>
  <si>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</si>
  <si>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</si>
  <si>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</si>
  <si>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</si>
  <si>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</si>
  <si>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</si>
  <si>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</si>
  <si>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</si>
  <si>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</si>
  <si>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</si>
  <si>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</si>
  <si>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</si>
  <si>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</si>
  <si>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</si>
  <si>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</si>
  <si>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</si>
  <si>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</si>
  <si>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</si>
  <si>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</si>
  <si>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</si>
  <si>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</si>
  <si>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</si>
  <si>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</si>
  <si>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</si>
  <si>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</si>
  <si>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</si>
  <si>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</si>
  <si>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</si>
  <si>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</si>
  <si>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</si>
  <si>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</si>
  <si>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</si>
  <si>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</si>
  <si>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</si>
  <si>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</si>
  <si>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</si>
  <si>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</si>
  <si>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</si>
  <si>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</si>
  <si>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</si>
  <si>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</si>
  <si>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</si>
  <si>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</si>
  <si>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</si>
  <si>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</si>
  <si>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</si>
  <si>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</si>
  <si>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</si>
  <si>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</si>
  <si>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</si>
  <si>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</si>
  <si>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</si>
  <si>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</si>
  <si>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</si>
  <si>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</si>
  <si>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</si>
  <si>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</si>
  <si>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</si>
  <si>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</si>
  <si>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</si>
  <si>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</si>
  <si>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</si>
  <si>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</si>
  <si>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</si>
  <si>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</si>
  <si>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</si>
  <si>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</si>
  <si>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</si>
  <si>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</si>
  <si>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</si>
  <si>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</si>
  <si>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</si>
  <si>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</si>
  <si>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</si>
  <si>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</si>
  <si>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</si>
  <si>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</si>
  <si>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</si>
  <si>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</si>
  <si>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</si>
  <si>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</si>
  <si>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</si>
  <si>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</si>
  <si>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</si>
  <si>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</si>
  <si>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</si>
  <si>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</si>
  <si>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</si>
  <si>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</si>
  <si>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</si>
  <si>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</si>
  <si>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</si>
  <si>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</si>
  <si>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</si>
  <si>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</si>
  <si>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</si>
  <si>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</si>
  <si>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</si>
  <si>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</si>
  <si>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</si>
  <si>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</si>
  <si>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</si>
  <si>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</si>
  <si>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</si>
  <si>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</si>
  <si>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</si>
  <si>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</si>
  <si>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</si>
  <si>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</si>
  <si>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</si>
  <si>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</si>
  <si>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</si>
  <si>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</si>
  <si>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</si>
  <si>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</si>
  <si>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</si>
  <si>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</si>
  <si>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</si>
  <si>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</si>
  <si>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</si>
  <si>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</si>
  <si>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</si>
  <si>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</si>
  <si>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</si>
  <si>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</si>
  <si>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</si>
  <si>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</si>
  <si>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</si>
  <si>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</si>
  <si>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</si>
  <si>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</si>
  <si>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</si>
  <si>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</si>
  <si>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</si>
  <si>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</si>
  <si>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</si>
  <si>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</si>
  <si>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</si>
  <si>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</si>
  <si>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</si>
  <si>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</si>
  <si>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</si>
  <si>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</si>
  <si>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</si>
  <si>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</si>
  <si>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</si>
  <si>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</si>
  <si>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</si>
  <si>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</si>
  <si>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</si>
  <si>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</si>
  <si>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</si>
  <si>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</si>
  <si>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</si>
  <si>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</si>
  <si>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</si>
  <si>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</si>
  <si>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</si>
  <si>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</si>
  <si>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</si>
  <si>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</si>
  <si>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</si>
  <si>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</si>
  <si>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</si>
  <si>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</si>
  <si>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</si>
  <si>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</si>
  <si>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</si>
  <si>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</si>
  <si>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</si>
  <si>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</si>
  <si>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</si>
  <si>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</si>
  <si>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</si>
  <si>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</si>
  <si>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</si>
  <si>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</si>
  <si>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</si>
  <si>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</si>
  <si>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</si>
  <si>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</si>
  <si>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</si>
  <si>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</si>
  <si>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</si>
  <si>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</si>
  <si>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</si>
  <si>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</si>
  <si>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</si>
  <si>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</si>
  <si>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</si>
  <si>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</si>
  <si>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</si>
  <si>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</si>
  <si>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</si>
  <si>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</si>
  <si>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</si>
  <si>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</si>
  <si>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</si>
  <si>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</si>
  <si>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</si>
  <si>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</si>
  <si>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</si>
  <si>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</si>
  <si>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</si>
  <si>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</si>
  <si>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</si>
  <si>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</si>
  <si>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</si>
  <si>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</si>
  <si>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</si>
  <si>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</si>
  <si>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</si>
  <si>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</si>
  <si>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</si>
  <si>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</si>
  <si>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</si>
  <si>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</si>
  <si>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</si>
  <si>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</si>
  <si>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</si>
  <si>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</si>
  <si>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</si>
  <si>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</si>
  <si>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</si>
  <si>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</si>
  <si>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</si>
  <si>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</si>
  <si>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</si>
  <si>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</si>
  <si>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</si>
  <si>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</si>
  <si>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</si>
  <si>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</si>
  <si>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</si>
  <si>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</si>
  <si>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</si>
  <si>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</si>
  <si>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</si>
  <si>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</si>
  <si>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</si>
  <si>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</si>
  <si>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</si>
  <si>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</si>
  <si>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</si>
  <si>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</si>
  <si>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</si>
  <si>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</si>
  <si>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</si>
  <si>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</si>
  <si>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</si>
  <si>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</si>
  <si>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</si>
  <si>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</si>
  <si>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</si>
  <si>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</si>
  <si>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</si>
  <si>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</si>
  <si>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</si>
  <si>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</si>
  <si>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</si>
  <si>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</si>
  <si>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</si>
  <si>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</si>
  <si>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</si>
  <si>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</si>
  <si>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</si>
  <si>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</si>
  <si>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</si>
  <si>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</si>
  <si>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</si>
  <si>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</si>
  <si>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</si>
  <si>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</si>
  <si>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</si>
  <si>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</si>
  <si>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</si>
  <si>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</si>
  <si>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</si>
  <si>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</si>
  <si>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</si>
  <si>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</si>
  <si>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</si>
  <si>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</si>
  <si>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</si>
  <si>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</si>
  <si>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</si>
  <si>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</si>
  <si>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</si>
  <si>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</si>
  <si>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</si>
  <si>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</si>
  <si>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</si>
  <si>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</si>
  <si>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</si>
  <si>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</si>
  <si>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</si>
  <si>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</si>
  <si>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</si>
  <si>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</si>
  <si>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</si>
  <si>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</si>
  <si>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</si>
  <si>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</si>
  <si>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</si>
  <si>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</si>
  <si>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</si>
  <si>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</si>
  <si>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</si>
  <si>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</si>
  <si>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</si>
  <si>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</si>
  <si>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</si>
  <si>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</si>
  <si>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</si>
  <si>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</si>
  <si>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</si>
  <si>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</si>
  <si>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</si>
  <si>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</si>
  <si>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</si>
  <si>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</si>
  <si>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</si>
  <si>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</si>
  <si>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</si>
  <si>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</si>
  <si>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</si>
  <si>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</si>
  <si>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</si>
  <si>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</si>
  <si>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</si>
  <si>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</si>
  <si>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</si>
  <si>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</si>
  <si>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</si>
  <si>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</si>
  <si>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</si>
  <si>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</si>
  <si>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</si>
  <si>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</si>
  <si>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</si>
  <si>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</si>
  <si>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</si>
  <si>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</si>
  <si>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</si>
  <si>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</si>
  <si>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</si>
  <si>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</si>
  <si>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</si>
  <si>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</si>
  <si>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</si>
  <si>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</si>
  <si>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</si>
  <si>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</si>
  <si>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</si>
  <si>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</si>
  <si>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</si>
  <si>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</si>
  <si>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</si>
  <si>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</si>
  <si>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</si>
  <si>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</si>
  <si>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</si>
  <si>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</si>
  <si>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</si>
  <si>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</si>
  <si>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</si>
  <si>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</si>
  <si>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</si>
  <si>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</si>
  <si>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</si>
  <si>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</si>
  <si>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</si>
  <si>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</si>
  <si>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</si>
  <si>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</si>
  <si>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</si>
  <si>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</si>
  <si>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</si>
  <si>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</si>
  <si>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</si>
  <si>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</si>
  <si>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</si>
  <si>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</si>
  <si>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</si>
  <si>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</si>
  <si>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</si>
  <si>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</si>
  <si>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</si>
  <si>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</si>
  <si>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</si>
  <si>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</si>
  <si>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</si>
  <si>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</si>
  <si>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</si>
  <si>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</si>
  <si>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</si>
  <si>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</si>
  <si>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</si>
  <si>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</si>
  <si>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</si>
  <si>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</si>
  <si>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</si>
  <si>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</si>
  <si>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</si>
  <si>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</si>
  <si>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</si>
  <si>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</si>
  <si>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</si>
  <si>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</si>
  <si>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</si>
  <si>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</si>
  <si>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</si>
  <si>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</si>
  <si>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</si>
  <si>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</si>
  <si>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</si>
  <si>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</si>
  <si>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</si>
  <si>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</si>
  <si>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</si>
  <si>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</si>
  <si>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</si>
  <si>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</si>
  <si>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</si>
  <si>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</si>
  <si>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</si>
  <si>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</si>
  <si>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</si>
  <si>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</si>
  <si>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</si>
  <si>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</si>
  <si>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</si>
  <si>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</si>
  <si>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</si>
  <si>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</si>
  <si>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</si>
  <si>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</si>
  <si>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</si>
  <si>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</si>
  <si>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</si>
  <si>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</si>
  <si>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</si>
  <si>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</si>
  <si>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</si>
  <si>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</si>
  <si>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</si>
  <si>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</si>
  <si>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</si>
  <si>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</si>
  <si>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</si>
  <si>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</si>
  <si>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</si>
  <si>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</si>
  <si>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</si>
  <si>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</si>
  <si>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</si>
  <si>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</si>
  <si>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</si>
  <si>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</si>
  <si>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</si>
  <si>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</si>
  <si>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</si>
  <si>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</si>
  <si>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</si>
  <si>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</si>
  <si>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</si>
  <si>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</si>
  <si>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</si>
  <si>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</si>
  <si>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</si>
  <si>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Date ended conversion</t>
  </si>
  <si>
    <t>Date created converion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</si>
  <si>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</si>
  <si>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</si>
  <si>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</si>
  <si>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</si>
  <si>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</si>
  <si>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</si>
  <si>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</si>
  <si>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</si>
  <si>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</si>
  <si>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</si>
  <si>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</si>
  <si>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</si>
  <si>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</si>
  <si>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</si>
  <si>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</si>
  <si>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</si>
  <si>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</si>
  <si>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 xml:space="preserve"> goal </t>
  </si>
  <si>
    <t>Successful</t>
  </si>
  <si>
    <t>Failed</t>
  </si>
  <si>
    <t>Mean goal</t>
  </si>
  <si>
    <t>median goal</t>
  </si>
  <si>
    <t>median pledged</t>
  </si>
  <si>
    <t>mean pledged</t>
  </si>
  <si>
    <t>Mean Average donation</t>
  </si>
  <si>
    <t>Median average donation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</si>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</sst>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73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A5030B"/>
      <name val="Monaco"/>
      <family val="2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2EFDA"/>
        <bgColor rgb="FF000000"/>
      </patternFill>
    </fill>
    <fill>
      <patternFill patternType="solid">
        <fgColor rgb="FFB4C6E7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/>
    <xf numFmtId="14" fontId="0" fillId="0" borderId="0" xfId="0" applyNumberFormat="1"/>
    <xf numFmtId="14" fontId="1" fillId="0" borderId="0" xfId="1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0" fillId="0" borderId="0" xfId="0" quotePrefix="1" applyNumberForma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44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center"/>
    </xf>
    <xf numFmtId="14" fontId="5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44" fontId="4" fillId="0" borderId="0" xfId="0" quotePrefix="1" applyNumberFormat="1" applyFont="1"/>
    <xf numFmtId="173" fontId="0" fillId="0" borderId="0" xfId="0" applyNumberFormat="1"/>
    <xf numFmtId="173" fontId="0" fillId="0" borderId="0" xfId="0" quotePrefix="1" applyNumberFormat="1"/>
  </cellXfs>
  <cellStyles count="3">
    <cellStyle name="Comma" xfId="1" builtinId="3"/>
    <cellStyle name="Normal" xfId="0" builtinId="0"/>
    <cellStyle name="Percent" xfId="2" builtinId="5"/>
  </cellStyles>
  <dxfs count="9"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98E8A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98E8A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F98E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example.xlsx]Category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91-BE4A-A3AA-9D3ECA946EB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91-BE4A-A3AA-9D3ECA946EB4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E91-BE4A-A3AA-9D3ECA946EB4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E91-BE4A-A3AA-9D3ECA946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0024751"/>
        <c:axId val="1600289791"/>
      </c:barChart>
      <c:catAx>
        <c:axId val="145002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89791"/>
        <c:crosses val="autoZero"/>
        <c:auto val="1"/>
        <c:lblAlgn val="ctr"/>
        <c:lblOffset val="100"/>
        <c:noMultiLvlLbl val="0"/>
      </c:catAx>
      <c:valAx>
        <c:axId val="160028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02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example.xlsx]Subcategory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B-0C40-B090-FEB4722C72B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A4B-0C40-B090-FEB4722C72B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A4B-0C40-B090-FEB4722C7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0942271"/>
        <c:axId val="240489727"/>
      </c:barChart>
      <c:catAx>
        <c:axId val="24094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489727"/>
        <c:crosses val="autoZero"/>
        <c:auto val="1"/>
        <c:lblAlgn val="ctr"/>
        <c:lblOffset val="100"/>
        <c:noMultiLvlLbl val="0"/>
      </c:catAx>
      <c:valAx>
        <c:axId val="24048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94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example.xlsx]Outcomes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99-6C4A-A80E-9EDD81474CA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99-6C4A-A80E-9EDD81474CA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99-6C4A-A80E-9EDD81474CA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99-6C4A-A80E-9EDD81474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9113647"/>
        <c:axId val="1469096431"/>
      </c:lineChart>
      <c:catAx>
        <c:axId val="146911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096431"/>
        <c:crosses val="autoZero"/>
        <c:auto val="1"/>
        <c:lblAlgn val="ctr"/>
        <c:lblOffset val="100"/>
        <c:noMultiLvlLbl val="0"/>
      </c:catAx>
      <c:valAx>
        <c:axId val="146909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11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1098550</xdr:colOff>
      <xdr:row>1</xdr:row>
      <xdr:rowOff>69850</xdr:rowOff>
    </xdr:from>
    <xdr:to>
      <xdr:col>11</xdr:col>
      <xdr:colOff>368300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0C4731-A482-7C5A-F49D-E08C573C9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4</xdr:row>
      <xdr:rowOff>165100</xdr:rowOff>
    </xdr:from>
    <xdr:to>
      <xdr:col>12</xdr:col>
      <xdr:colOff>806450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58BE4-4D47-2841-6B82-01D4E5CC3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5</xdr:row>
      <xdr:rowOff>57150</xdr:rowOff>
    </xdr:from>
    <xdr:to>
      <xdr:col>12</xdr:col>
      <xdr:colOff>882650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7C0A65-0141-394B-4426-6E45B445B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arie Covey" refreshedDate="44680.698687962962" createdVersion="7" refreshedVersion="7" minRefreshableVersion="3" recordCount="4114" xr:uid="{4C6789E3-AA9F-9B4B-977A-1D8591AEBF5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00" count="2939">
        <n v="6391.76"/>
        <n v="18548.099999999999"/>
        <n v="1500"/>
        <n v="6926.67"/>
        <n v="19055.03"/>
        <n v="9340.43"/>
        <n v="14687.93"/>
        <n v="15982.46"/>
        <n v="29179.33"/>
        <n v="3149.95"/>
        <n v="15868.42"/>
        <n v="8033.33"/>
        <n v="5996.13"/>
        <n v="10978.43"/>
        <n v="14770.73"/>
        <n v="2175.5100000000002"/>
        <n v="17184.29"/>
        <n v="4194.4399999999996"/>
        <n v="9326.41"/>
        <n v="5613.64"/>
        <n v="8016"/>
        <n v="19990.099999999999"/>
        <n v="5125"/>
        <n v="10304.35"/>
        <n v="6634.61"/>
        <n v="5714.29"/>
        <n v="10210.530000000001"/>
        <n v="14896.67"/>
        <n v="16960.560000000001"/>
        <n v="3162.39"/>
        <n v="7645.26"/>
        <n v="1300"/>
        <n v="32044.94"/>
        <n v="8375"/>
        <n v="4988.24"/>
        <n v="5946.43"/>
        <n v="19384.09"/>
        <n v="15951.38"/>
        <n v="4168.18"/>
        <n v="15089.86"/>
        <n v="12668.75"/>
        <n v="10526.32"/>
        <n v="11751.48"/>
        <n v="11736.12"/>
        <n v="13333.33"/>
        <n v="9836.07"/>
        <n v="19444.439999999999"/>
        <n v="7686.5"/>
        <n v="5681.58"/>
        <n v="13793.1"/>
        <n v="2727.27"/>
        <n v="11833.61"/>
        <n v="22348.080000000002"/>
        <n v="2811.11"/>
        <n v="19423.080000000002"/>
        <n v="12895.35"/>
        <n v="4931.6099999999997"/>
        <n v="22152.17"/>
        <n v="13721.33"/>
        <n v="60682.239999999998"/>
        <n v="4304.01"/>
        <n v="32239.13"/>
        <n v="9670.83"/>
        <n v="3547.45"/>
        <n v="8666.67"/>
        <n v="13205.26"/>
        <n v="9123.08"/>
        <n v="11625"/>
        <n v="2119.44"/>
        <n v="6232.71"/>
        <n v="3741.18"/>
        <n v="6971.88"/>
        <n v="5817.07"/>
        <n v="5000"/>
        <n v="1947.1"/>
        <n v="8595.74"/>
        <n v="3066.67"/>
        <n v="6038.46"/>
        <n v="3860"/>
        <n v="4026.83"/>
        <n v="27382.98"/>
        <n v="5303.57"/>
        <n v="4000.5"/>
        <n v="1576.92"/>
        <n v="7142.86"/>
        <n v="7171.43"/>
        <n v="37576.47"/>
        <n v="10460"/>
        <n v="6000"/>
        <n v="12328.57"/>
        <n v="3137.5"/>
        <n v="7826.09"/>
        <n v="12232.56"/>
        <n v="7373.33"/>
        <n v="2166.67"/>
        <n v="2190.48"/>
        <n v="5058.82"/>
        <n v="5312.5"/>
        <n v="5666.67"/>
        <n v="4077.67"/>
        <n v="19230.77"/>
        <n v="10000"/>
        <n v="11792.31"/>
        <n v="2789.8"/>
        <n v="3938.33"/>
        <n v="18611.11"/>
        <n v="11137.68"/>
        <n v="7872.34"/>
        <n v="4670.21"/>
        <n v="6538.46"/>
        <n v="10207.549999999999"/>
        <n v="6419.75"/>
        <n v="9038.4599999999991"/>
        <n v="8857.14"/>
        <n v="2872.73"/>
        <n v="6978.95"/>
        <n v="16748.96"/>
        <n v="14491.23"/>
        <n v="9184.0499999999993"/>
        <n v="1000"/>
        <n v="100"/>
        <n v="0"/>
        <n v="2516.67"/>
        <n v="1166.67"/>
        <n v="10669.23"/>
        <n v="4750"/>
        <n v="31116.67"/>
        <n v="9450.6200000000008"/>
        <n v="8060"/>
        <n v="8124.14"/>
        <n v="50000"/>
        <n v="4617.8599999999997"/>
        <n v="5594.59"/>
        <n v="3755.56"/>
        <n v="3833.33"/>
        <n v="2000"/>
        <n v="1533.33"/>
        <n v="44943.28"/>
        <n v="2800"/>
        <n v="3590"/>
        <n v="1333.33"/>
        <n v="2025"/>
        <n v="11900"/>
        <n v="400"/>
        <n v="500"/>
        <n v="4350"/>
        <n v="9142.86"/>
        <n v="300000"/>
        <n v="550"/>
        <n v="10833.33"/>
        <n v="5600"/>
        <n v="3250"/>
        <n v="4988.46"/>
        <n v="2571.4299999999998"/>
        <n v="3084.62"/>
        <n v="18050"/>
        <n v="37350"/>
        <n v="2550"/>
        <n v="22000"/>
        <n v="16000"/>
        <n v="6900"/>
        <n v="8333.33"/>
        <n v="566.66999999999996"/>
        <n v="7710.53"/>
        <n v="3275"/>
        <n v="4650"/>
        <n v="8730.83"/>
        <n v="5428.57"/>
        <n v="9325"/>
        <n v="11768.37"/>
        <n v="7647.06"/>
        <n v="16384.62"/>
        <n v="9181.82"/>
        <n v="18583.330000000002"/>
        <n v="33153.83"/>
        <n v="31428.95"/>
        <n v="11598.68"/>
        <n v="12000"/>
        <n v="6500"/>
        <n v="12500"/>
        <n v="3000"/>
        <n v="1571.43"/>
        <n v="8020"/>
        <n v="11784.76"/>
        <n v="10904.26"/>
        <n v="7301.98"/>
        <n v="7819.51"/>
        <n v="4739.88"/>
        <n v="5402.08"/>
        <n v="6848.88"/>
        <n v="10814.52"/>
        <n v="58995.21"/>
        <n v="4805.1099999999997"/>
        <n v="7248.28"/>
        <n v="5707.79"/>
        <n v="8544.44"/>
        <n v="21585.71"/>
        <n v="8938.64"/>
        <n v="4541.84"/>
        <n v="6575.64"/>
        <n v="6670.41"/>
        <n v="8334.59"/>
        <n v="10504.61"/>
        <n v="12090.91"/>
        <n v="9763.64"/>
        <n v="4137.93"/>
        <n v="3065.45"/>
        <n v="6494.51"/>
        <n v="9577.59"/>
        <n v="4041.67"/>
        <n v="7857.84"/>
        <n v="5018.0200000000004"/>
        <n v="9225.17"/>
        <n v="5754.1"/>
        <n v="10942.16"/>
        <n v="8189.25"/>
        <n v="4566.7700000000004"/>
        <n v="5522.12"/>
        <n v="6529.82"/>
        <n v="9522.58"/>
        <n v="7544.48"/>
        <n v="9781.69"/>
        <n v="8768.56"/>
        <n v="5474.89"/>
        <n v="8395.34"/>
        <n v="25438.55"/>
        <n v="10182.700000000001"/>
        <n v="5506.64"/>
        <n v="5690.14"/>
        <n v="12128.15"/>
        <n v="9118.9699999999993"/>
        <n v="11544.81"/>
        <n v="6777.16"/>
        <n v="2857.62"/>
        <n v="4688.28"/>
        <n v="15442.23"/>
        <n v="20122.14"/>
        <n v="10008.200000000001"/>
        <n v="23008.95"/>
        <n v="14174.65"/>
        <n v="5634.44"/>
        <n v="7334.12"/>
        <n v="8533.7800000000007"/>
        <n v="6149.62"/>
        <n v="9301.85"/>
        <n v="5029.2700000000004"/>
        <n v="10643.24"/>
        <n v="5171.96"/>
        <n v="3661.25"/>
        <n v="4251.74"/>
        <n v="6271.29"/>
        <n v="8995.7999999999993"/>
        <n v="2892.47"/>
        <n v="13880.22"/>
        <n v="6130.14"/>
        <n v="8020.27"/>
        <n v="3209.58"/>
        <n v="20088.89"/>
        <n v="10801.27"/>
        <n v="9569.94"/>
        <n v="4988.03"/>
        <n v="11047.06"/>
        <n v="13491.14"/>
        <n v="10662.31"/>
        <n v="14504.3"/>
        <n v="11458.62"/>
        <n v="10531.71"/>
        <n v="7092.12"/>
        <n v="14717.17"/>
        <n v="16047.06"/>
        <n v="15604.58"/>
        <n v="6317.37"/>
        <n v="10482.35"/>
        <n v="9735.6200000000008"/>
        <n v="20363.060000000001"/>
        <n v="18831.2"/>
        <n v="14665.22"/>
        <n v="10918.75"/>
        <n v="5924.9"/>
        <n v="9790.48"/>
        <n v="7000.02"/>
        <n v="7286.52"/>
        <n v="14634.78"/>
        <n v="6790.91"/>
        <n v="16985.080000000002"/>
        <n v="5841.33"/>
        <n v="11999.3"/>
        <n v="9986.0300000000007"/>
        <n v="9057.91"/>
        <n v="11777.36"/>
        <n v="8655.4599999999991"/>
        <n v="7189.93"/>
        <n v="12981.9"/>
        <n v="4491.29"/>
        <n v="4075.52"/>
        <n v="10352.39"/>
        <n v="12544.83"/>
        <n v="24660.61"/>
        <n v="7940.13"/>
        <n v="8613.86"/>
        <n v="19304.87"/>
        <n v="8402.32"/>
        <n v="13982.76"/>
        <n v="10982.19"/>
        <n v="13953.49"/>
        <n v="34784.620000000003"/>
        <n v="6824.16"/>
        <n v="23993.85"/>
        <n v="28731.34"/>
        <n v="8684.8799999999992"/>
        <n v="8184.91"/>
        <n v="4287.5"/>
        <n v="70941.86"/>
        <n v="16125.52"/>
        <n v="4177.78"/>
        <n v="8988.76"/>
        <n v="4505.17"/>
        <n v="4285.71"/>
        <n v="5408.33"/>
        <n v="10321.799999999999"/>
        <n v="4039.76"/>
        <n v="11685.91"/>
        <n v="11551.02"/>
        <n v="10431.27"/>
        <n v="6977.27"/>
        <n v="4302.08"/>
        <n v="5854.05"/>
        <n v="11179.54"/>
        <n v="4623.08"/>
        <n v="14469.04"/>
        <n v="8884.51"/>
        <n v="8175.11"/>
        <n v="10425.91"/>
        <n v="9061.65"/>
        <n v="15733.05"/>
        <n v="10518"/>
        <n v="5871.98"/>
        <n v="8163.27"/>
        <n v="5646"/>
        <n v="14010.45"/>
        <n v="22485.26"/>
        <n v="18113.310000000001"/>
        <n v="71104.11"/>
        <n v="6588.37"/>
        <n v="7518.57"/>
        <n v="13314.39"/>
        <n v="5520"/>
        <n v="8616.3700000000008"/>
        <n v="9231.82"/>
        <n v="16016.47"/>
        <n v="4560"/>
        <n v="18328.57"/>
        <n v="12578.84"/>
        <n v="5765.45"/>
        <n v="7866.08"/>
        <n v="9148.08"/>
        <n v="6809.81"/>
        <n v="4808.68"/>
        <n v="20242.310000000001"/>
        <n v="21675"/>
        <n v="11006.85"/>
        <n v="483.33"/>
        <n v="5016.67"/>
        <n v="3583.33"/>
        <n v="1176.92"/>
        <n v="4078"/>
        <n v="300"/>
        <n v="1662.5"/>
        <n v="5200"/>
        <n v="480"/>
        <n v="5187.5"/>
        <n v="7125"/>
        <n v="6250"/>
        <n v="17054.55"/>
        <n v="39358.82"/>
        <n v="4787.5"/>
        <n v="2050.25"/>
        <n v="900"/>
        <n v="5657.14"/>
        <n v="4000"/>
        <n v="1640"/>
        <n v="2250"/>
        <n v="2033.33"/>
        <n v="1675.51"/>
        <n v="2500"/>
        <n v="1250"/>
        <n v="11363.64"/>
        <n v="1725"/>
        <n v="1520"/>
        <n v="11064.1"/>
        <n v="3847.65"/>
        <n v="2820"/>
        <n v="6150"/>
        <n v="3956.93"/>
        <n v="8880"/>
        <n v="5545.71"/>
        <n v="8714.2900000000009"/>
        <n v="5122.45"/>
        <n v="1354.55"/>
        <n v="6652.01"/>
        <n v="7166.67"/>
        <n v="1033.33"/>
        <n v="13609.09"/>
        <n v="7346.15"/>
        <n v="5375"/>
        <n v="5750"/>
        <n v="1266.67"/>
        <n v="6700"/>
        <n v="371.43"/>
        <n v="25000"/>
        <n v="6400"/>
        <n v="10238.24"/>
        <n v="1666.67"/>
        <n v="72502.94"/>
        <n v="6833.33"/>
        <n v="3922.86"/>
        <n v="15014.71"/>
        <n v="9342.86"/>
        <n v="11096.77"/>
        <n v="7178.57"/>
        <n v="2925.81"/>
        <n v="100000"/>
        <n v="7434.78"/>
        <n v="6382.91"/>
        <n v="4433.33"/>
        <n v="8694.44"/>
        <n v="12655.17"/>
        <n v="12903.23"/>
        <n v="7124.28"/>
        <n v="11788.24"/>
        <n v="32708.33"/>
        <n v="3474.58"/>
        <n v="10006.41"/>
        <n v="4084.75"/>
        <n v="25201.67"/>
        <n v="2516.1"/>
        <n v="3500"/>
        <n v="40270.589999999997"/>
        <n v="2600"/>
        <n v="850"/>
        <n v="875"/>
        <n v="13503.57"/>
        <n v="2050"/>
        <n v="6436.36"/>
        <n v="20000"/>
        <n v="6830"/>
        <n v="2750"/>
        <n v="3400"/>
        <n v="4900"/>
        <n v="14200"/>
        <n v="5300"/>
        <n v="3844.44"/>
        <n v="6475"/>
        <n v="200"/>
        <n v="1400"/>
        <n v="38928.57"/>
        <n v="15050"/>
        <n v="2477.7800000000002"/>
        <n v="3050"/>
        <n v="1642.86"/>
        <n v="5325"/>
        <n v="12142.86"/>
        <n v="1550"/>
        <n v="2333.33"/>
        <n v="4538.62"/>
        <n v="1637.5"/>
        <n v="29220"/>
        <n v="10593.39"/>
        <n v="30000"/>
        <n v="8700"/>
        <n v="3788.89"/>
        <n v="11141.03"/>
        <n v="9000"/>
        <n v="11666.67"/>
        <n v="7666.67"/>
        <n v="4980"/>
        <n v="5050"/>
        <n v="15131.75"/>
        <n v="13435.92"/>
        <n v="17402.63"/>
        <n v="7348.63"/>
        <n v="2351.9"/>
        <n v="3907.44"/>
        <n v="12594.12"/>
        <n v="164400"/>
        <n v="4267.07"/>
        <n v="3512.5"/>
        <n v="23935.24"/>
        <n v="10764.29"/>
        <n v="9583.06"/>
        <n v="3166.34"/>
        <n v="4288.6899999999996"/>
        <n v="12273.56"/>
        <n v="19045.45"/>
        <n v="10933.7"/>
        <n v="14366.67"/>
        <n v="8494.44"/>
        <n v="1055.56"/>
        <n v="3900"/>
        <n v="3117.24"/>
        <n v="15533.33"/>
        <n v="17892.86"/>
        <n v="2736"/>
        <n v="153625"/>
        <n v="8499.68"/>
        <n v="78853.33"/>
        <n v="5029.7700000000004"/>
        <n v="750"/>
        <n v="3426.92"/>
        <n v="6129.17"/>
        <n v="13325"/>
        <n v="6517.65"/>
        <n v="9390.43"/>
        <n v="15065.12"/>
        <n v="1325"/>
        <n v="9933.33"/>
        <n v="17739.259999999998"/>
        <n v="5530"/>
        <n v="59166.67"/>
        <n v="40550"/>
        <n v="34314.730000000003"/>
        <n v="7258.82"/>
        <n v="649.75"/>
        <n v="11938.51"/>
        <n v="8428.57"/>
        <n v="9085.7099999999991"/>
        <n v="2034.21"/>
        <n v="53068.97"/>
        <n v="12039.18"/>
        <n v="29133.33"/>
        <n v="12491.92"/>
        <n v="11957.14"/>
        <n v="12025"/>
        <n v="19540"/>
        <n v="11769.87"/>
        <n v="2394.85"/>
        <n v="9997.34"/>
        <n v="2625"/>
        <n v="19900"/>
        <n v="8032.14"/>
        <n v="11575"/>
        <n v="4468.75"/>
        <n v="7625"/>
        <n v="1940"/>
        <n v="6670.73"/>
        <n v="8414.2900000000009"/>
        <n v="21572.55"/>
        <n v="5469"/>
        <n v="5162.9399999999996"/>
        <n v="14335.71"/>
        <n v="7242.86"/>
        <n v="3653.02"/>
        <n v="6090.35"/>
        <n v="4355"/>
        <n v="9976.6"/>
        <n v="8873.24"/>
        <n v="492.31"/>
        <n v="1782.25"/>
        <n v="18719.3"/>
        <n v="23480.79"/>
        <n v="10504.63"/>
        <n v="3904.88"/>
        <n v="6834.53"/>
        <n v="16957.89"/>
        <n v="14142.34"/>
        <n v="6739.13"/>
        <n v="5426.67"/>
        <n v="8251.61"/>
        <n v="5372.97"/>
        <n v="3420.62"/>
        <n v="12732.73"/>
        <n v="4556.82"/>
        <n v="9596.36"/>
        <n v="7727.12"/>
        <n v="5733.87"/>
        <n v="5319.05"/>
        <n v="49230.77"/>
        <n v="4234.6899999999996"/>
        <n v="3746.6"/>
        <n v="3745.45"/>
        <n v="3305.56"/>
        <n v="13421.05"/>
        <n v="5147.47"/>
        <n v="3916.67"/>
        <n v="5729.55"/>
        <n v="5900"/>
        <n v="3184.62"/>
        <n v="1600"/>
        <n v="6312.28"/>
        <n v="700"/>
        <n v="6666.67"/>
        <n v="3851.85"/>
        <n v="4260.92"/>
        <n v="6348.57"/>
        <n v="10250"/>
        <n v="3114.28"/>
        <n v="16227.27"/>
        <n v="8058.82"/>
        <n v="5985.44"/>
        <n v="13285.71"/>
        <n v="9254.7800000000007"/>
        <n v="6085.94"/>
        <n v="4185.18"/>
        <n v="8832.59"/>
        <n v="15896.23"/>
        <n v="8505.43"/>
        <n v="11261.11"/>
        <n v="4543.66"/>
        <n v="4621.84"/>
        <n v="17860.71"/>
        <n v="4075"/>
        <n v="4373.3900000000003"/>
        <n v="8106.67"/>
        <n v="7460.53"/>
        <n v="30555.56"/>
        <n v="5833.33"/>
        <n v="11767.61"/>
        <n v="7377.19"/>
        <n v="10465.120000000001"/>
        <n v="7982.69"/>
        <n v="2760.61"/>
        <n v="2499.94"/>
        <n v="4546.43"/>
        <n v="9953.49"/>
        <n v="3931"/>
        <n v="8942"/>
        <n v="2868.42"/>
        <n v="3107.14"/>
        <n v="7055.26"/>
        <n v="22412.82"/>
        <n v="5181.16"/>
        <n v="4351.5200000000004"/>
        <n v="3981.67"/>
        <n v="12680.81"/>
        <n v="11387.76"/>
        <n v="2818.18"/>
        <n v="3660.53"/>
        <n v="6065.63"/>
        <n v="17500"/>
        <n v="9799.39"/>
        <n v="14878.05"/>
        <n v="9608"/>
        <n v="5862.5"/>
        <n v="10970.7"/>
        <n v="4911.29"/>
        <n v="4767.21"/>
        <n v="6073.78"/>
        <n v="6337.72"/>
        <n v="5389.36"/>
        <n v="6687.18"/>
        <n v="6310.24"/>
        <n v="3662.89"/>
        <n v="3400.57"/>
        <n v="2855.34"/>
        <n v="1875"/>
        <n v="4170.43"/>
        <n v="4666.92"/>
        <n v="3727.14"/>
        <n v="5925.81"/>
        <n v="6586.23"/>
        <n v="3191.49"/>
        <n v="1946.43"/>
        <n v="2273.7800000000002"/>
        <n v="4272.45"/>
        <n v="5291.67"/>
        <n v="4250"/>
        <n v="1800"/>
        <n v="3417.72"/>
        <n v="5818.18"/>
        <n v="10918.18"/>
        <n v="34666.67"/>
        <n v="1240"/>
        <n v="2708.33"/>
        <n v="3476.19"/>
        <n v="2857.78"/>
        <n v="4658.62"/>
        <n v="2146.67"/>
        <n v="1412.5"/>
        <n v="2157.14"/>
        <n v="8337.5"/>
        <n v="3571.43"/>
        <n v="2928.57"/>
        <n v="7376"/>
        <n v="3125"/>
        <n v="2888.89"/>
        <n v="14382.35"/>
        <n v="14781.13"/>
        <n v="2785.71"/>
        <n v="4444.4399999999996"/>
        <n v="1050"/>
        <n v="5033.33"/>
        <n v="3266.67"/>
        <n v="2460"/>
        <n v="8258.33"/>
        <n v="4166.67"/>
        <n v="1960"/>
        <n v="23175"/>
        <n v="18933.330000000002"/>
        <n v="5500"/>
        <n v="2180"/>
        <n v="3200"/>
        <n v="5625"/>
        <n v="1871.43"/>
        <n v="4603.33"/>
        <n v="5066.67"/>
        <n v="11028.57"/>
        <n v="3745.16"/>
        <n v="4175"/>
        <n v="2408.33"/>
        <n v="6940.63"/>
        <n v="15525"/>
        <n v="5720"/>
        <n v="5841.67"/>
        <n v="15863.64"/>
        <n v="9985.7099999999991"/>
        <n v="2520"/>
        <n v="8919.18"/>
        <n v="18262.37"/>
        <n v="5064.71"/>
        <n v="3328.57"/>
        <n v="5182.3500000000004"/>
        <n v="11362.57"/>
        <n v="13646.28"/>
        <n v="36435.449999999997"/>
        <n v="1924.32"/>
        <n v="4188.8900000000003"/>
        <n v="3031.03"/>
        <n v="4966.67"/>
        <n v="5920"/>
        <n v="4397.53"/>
        <n v="2650"/>
        <n v="127272.73"/>
        <n v="16400"/>
        <n v="4520"/>
        <n v="15388.89"/>
        <n v="5137.5"/>
        <n v="9333.33"/>
        <n v="10862.5"/>
        <n v="16050"/>
        <n v="7575"/>
        <n v="79083.740000000005"/>
        <n v="30193.919999999998"/>
        <n v="4793.55"/>
        <n v="275"/>
        <n v="17179.330000000002"/>
        <n v="3533.33"/>
        <n v="8208.7000000000007"/>
        <n v="11086.96"/>
        <n v="16121.95"/>
        <n v="5240.63"/>
        <n v="3028.57"/>
        <n v="11675"/>
        <n v="8959.69"/>
        <n v="42445.45"/>
        <n v="8066.67"/>
        <n v="812.5"/>
        <n v="15342.79"/>
        <n v="29207.5"/>
        <n v="330400"/>
        <n v="130000"/>
        <n v="13454.55"/>
        <n v="21406.67"/>
        <n v="21633.68"/>
        <n v="93231.06"/>
        <n v="2925"/>
        <n v="17494.740000000002"/>
        <n v="7500"/>
        <n v="138935.62"/>
        <n v="9591.11"/>
        <n v="19125"/>
        <n v="7478.95"/>
        <n v="16111.83"/>
        <n v="8871.43"/>
        <n v="10620"/>
        <n v="2207.9699999999998"/>
        <n v="3105.41"/>
        <n v="3620.61"/>
        <n v="38897.620000000003"/>
        <n v="7184.86"/>
        <n v="5738.18"/>
        <n v="6966.67"/>
        <n v="4598.82"/>
        <n v="7926.24"/>
        <n v="4303.1400000000003"/>
        <n v="10848.48"/>
        <n v="6102.96"/>
        <n v="5059.26"/>
        <n v="3915.72"/>
        <n v="6515.79"/>
        <n v="2396.31"/>
        <n v="4861.8999999999996"/>
        <n v="3573.77"/>
        <n v="2136.67"/>
        <n v="2923.63"/>
        <n v="3325"/>
        <n v="6566.67"/>
        <n v="1620"/>
        <n v="3412.84"/>
        <n v="1125"/>
        <n v="4047.62"/>
        <n v="1275"/>
        <n v="11356.67"/>
        <n v="4828.1000000000004"/>
        <n v="4397.6000000000004"/>
        <n v="3766.67"/>
        <n v="1858.16"/>
        <n v="1866.67"/>
        <n v="41000"/>
        <n v="11400"/>
        <n v="4341.7299999999996"/>
        <n v="2395.92"/>
        <n v="1056.25"/>
        <n v="12200.04"/>
        <n v="26780.85"/>
        <n v="7420.69"/>
        <n v="671.43"/>
        <n v="8195.4500000000007"/>
        <n v="683.33"/>
        <n v="1770.83"/>
        <n v="8029.73"/>
        <n v="7155"/>
        <n v="2357.14"/>
        <n v="3488.1"/>
        <n v="2318.1799999999998"/>
        <n v="10023.370000000001"/>
        <n v="333.33"/>
        <n v="1785.2"/>
        <n v="1037.5"/>
        <n v="3633.33"/>
        <n v="580"/>
        <n v="366.67"/>
        <n v="6071.43"/>
        <n v="2543.48"/>
        <n v="11061.54"/>
        <n v="4500"/>
        <n v="25320.51"/>
        <n v="2325"/>
        <n v="4416.67"/>
        <n v="2433.33"/>
        <n v="3750"/>
        <n v="4200"/>
        <n v="6073.33"/>
        <n v="2350"/>
        <n v="6078.95"/>
        <n v="1750"/>
        <n v="8282"/>
        <n v="35887.5"/>
        <n v="6118.75"/>
        <n v="34000"/>
        <n v="4663.16"/>
        <n v="64000"/>
        <n v="6911.76"/>
        <n v="133.33000000000001"/>
        <n v="3333.33"/>
        <n v="6156.27"/>
        <n v="11873.87"/>
        <n v="6508.13"/>
        <n v="13015.71"/>
        <n v="3777.65"/>
        <n v="11279.07"/>
        <n v="5192.3100000000004"/>
        <n v="8924.24"/>
        <n v="1933.33"/>
        <n v="7996.7"/>
        <n v="5641.46"/>
        <n v="7941.18"/>
        <n v="7643.95"/>
        <n v="12100"/>
        <n v="5461.68"/>
        <n v="29922.22"/>
        <n v="5853.4"/>
        <n v="5537.18"/>
        <n v="18380.439999999999"/>
        <n v="16534.650000000001"/>
        <n v="23478.95"/>
        <n v="21148.39"/>
        <n v="3234.38"/>
        <n v="12337.59"/>
        <n v="20706.669999999998"/>
        <n v="13826.09"/>
        <n v="49381.55"/>
        <n v="16850"/>
        <n v="3886.75"/>
        <n v="6152.78"/>
        <n v="10544"/>
        <n v="7159.2"/>
        <n v="9188.2900000000009"/>
        <n v="14857.38"/>
        <n v="17421.349999999999"/>
        <n v="10286.17"/>
        <n v="11117.86"/>
        <n v="2379.62"/>
        <n v="8126.81"/>
        <n v="11621.47"/>
        <n v="5888.89"/>
        <n v="4400"/>
        <n v="4842.5"/>
        <n v="6104.17"/>
        <n v="5933.33"/>
        <n v="3012.5"/>
        <n v="7461.76"/>
        <n v="4450"/>
        <n v="4613.33"/>
        <n v="14147.06"/>
        <n v="7548.39"/>
        <n v="8550"/>
        <n v="6425.42"/>
        <n v="6446.91"/>
        <n v="11820.08"/>
        <n v="8254.0499999999993"/>
        <n v="3417.02"/>
        <n v="4273.32"/>
        <n v="9448.94"/>
        <n v="5569.72"/>
        <n v="9803.08"/>
        <n v="9210.23"/>
        <n v="3817.55"/>
        <n v="2714.58"/>
        <n v="5068.92"/>
        <n v="3894.23"/>
        <n v="7763.81"/>
        <n v="4353.66"/>
        <n v="3182.35"/>
        <n v="6318.44"/>
        <n v="19090"/>
        <n v="14085.53"/>
        <n v="7692.31"/>
        <n v="9915.5300000000007"/>
        <n v="6788.17"/>
        <n v="24629.03"/>
        <n v="18928.57"/>
        <n v="8296.33"/>
        <n v="6252.21"/>
        <n v="4606.8100000000004"/>
        <n v="3854.39"/>
        <n v="5300.53"/>
        <n v="7335.54"/>
        <n v="12797.52"/>
        <n v="10472.969999999999"/>
        <n v="6767.15"/>
        <n v="9593.18"/>
        <n v="6516.13"/>
        <n v="3226.98"/>
        <n v="8125"/>
        <n v="2420"/>
        <n v="6586.89"/>
        <n v="3607.69"/>
        <n v="4418.6000000000004"/>
        <n v="10407.14"/>
        <n v="3596.15"/>
        <n v="12779.17"/>
        <n v="2772.73"/>
        <n v="3982.81"/>
        <n v="5217.3900000000003"/>
        <n v="9203.7800000000007"/>
        <n v="6342.42"/>
        <n v="13562.5"/>
        <n v="16875"/>
        <n v="7086.21"/>
        <n v="4221.42"/>
        <n v="15241.35"/>
        <n v="9061.6299999999992"/>
        <n v="20160.39"/>
        <n v="12793.33"/>
        <n v="2989.47"/>
        <n v="36797.14"/>
        <n v="12916.67"/>
        <n v="80070"/>
        <n v="10201.64"/>
        <n v="18436.36"/>
        <n v="16291.94"/>
        <n v="60352.63"/>
        <n v="4540.74"/>
        <n v="9733.33"/>
        <n v="16766.669999999998"/>
        <n v="85985.71"/>
        <n v="3027.27"/>
        <n v="5466.67"/>
        <n v="6075"/>
        <n v="10272.73"/>
        <n v="4158.54"/>
        <n v="11653.33"/>
        <n v="4533.33"/>
        <n v="15746"/>
        <n v="10050"/>
        <n v="5182.25"/>
        <n v="30875"/>
        <n v="37922.769999999997"/>
        <n v="17636.43"/>
        <n v="6606.67"/>
        <n v="8964.86"/>
        <n v="38239.129999999997"/>
        <n v="15835.6"/>
        <n v="4076.26"/>
        <n v="5357.14"/>
        <n v="4844.97"/>
        <n v="8241.94"/>
        <n v="23019.23"/>
        <n v="5936.05"/>
        <n v="6669.87"/>
        <n v="16877.5"/>
        <n v="5997.36"/>
        <n v="3180.95"/>
        <n v="2442.19"/>
        <n v="2534.71"/>
        <n v="7144.32"/>
        <n v="3855.38"/>
        <n v="6836.73"/>
        <n v="4021.05"/>
        <n v="3207.41"/>
        <n v="2863.26"/>
        <n v="4364"/>
        <n v="34604.17"/>
        <n v="8173.91"/>
        <n v="6453.53"/>
        <n v="6347.78"/>
        <n v="6362.07"/>
        <n v="8396.7099999999991"/>
        <n v="7775"/>
        <n v="10707.14"/>
        <n v="3875"/>
        <n v="20194.23"/>
        <n v="4306.0600000000004"/>
        <n v="6287.16"/>
        <n v="5560.71"/>
        <n v="4870.97"/>
        <n v="3057.89"/>
        <n v="7390.73"/>
        <n v="2120"/>
        <n v="7335.62"/>
        <n v="5641.22"/>
        <n v="5024.7299999999996"/>
        <n v="6893.65"/>
        <n v="6591.41"/>
        <n v="7006.41"/>
        <n v="6018.19"/>
        <n v="2138.2399999999998"/>
        <n v="16078.95"/>
        <n v="4238.46"/>
        <n v="2731.73"/>
        <n v="19682.689999999999"/>
        <n v="5388.24"/>
        <n v="4775.6099999999997"/>
        <n v="8819.18"/>
        <n v="7205.7"/>
        <n v="7424.62"/>
        <n v="6170.11"/>
        <n v="1723.53"/>
        <n v="5172.08"/>
        <n v="2415.04"/>
        <n v="6216.67"/>
        <n v="4820"/>
        <n v="617.65"/>
        <n v="1200"/>
        <n v="233.33"/>
        <n v="2461.54"/>
        <n v="8888.89"/>
        <n v="600"/>
        <n v="10907.14"/>
        <n v="10475"/>
        <n v="11555.32"/>
        <n v="8050"/>
        <n v="74454.55"/>
        <n v="3850"/>
        <n v="3668.18"/>
        <n v="67333.33"/>
        <n v="22500"/>
        <n v="4833.33"/>
        <n v="4466.67"/>
        <n v="2893.8"/>
        <n v="3544"/>
        <n v="3487.18"/>
        <n v="5262.27"/>
        <n v="6959.83"/>
        <n v="7672"/>
        <n v="3319.11"/>
        <n v="14946.42"/>
        <n v="2317.2800000000002"/>
        <n v="9687.76"/>
        <n v="10320.24"/>
        <n v="3846.26"/>
        <n v="4431.58"/>
        <n v="6417.34"/>
        <n v="4333.33"/>
        <n v="9049.59"/>
        <n v="2918.72"/>
        <n v="3095.77"/>
        <n v="9215.7800000000007"/>
        <n v="4710.53"/>
        <n v="4045.45"/>
        <n v="1900"/>
        <n v="4673.33"/>
        <n v="9773.11"/>
        <n v="6783.59"/>
        <n v="5698.49"/>
        <n v="6715.99"/>
        <n v="4803.7700000000004"/>
        <n v="3886.05"/>
        <n v="7818.18"/>
        <n v="9711.3700000000008"/>
        <n v="11039.4"/>
        <n v="3991.51"/>
        <n v="7597.57"/>
        <n v="5837.91"/>
        <n v="5582.09"/>
        <n v="15124.43"/>
        <n v="84967.03"/>
        <n v="15924.14"/>
        <n v="3950.73"/>
        <n v="13052.97"/>
        <n v="6415.69"/>
        <n v="11152.69"/>
        <n v="17044.68"/>
        <n v="13373.92"/>
        <n v="9583.4"/>
        <n v="22178.57"/>
        <n v="3231.54"/>
        <n v="9883.93"/>
        <n v="5522.21"/>
        <n v="5279.38"/>
        <n v="13566.67"/>
        <n v="5399.2"/>
        <n v="5664.38"/>
        <n v="8231.6299999999992"/>
        <n v="8826.08"/>
        <n v="8490.51"/>
        <n v="4815.45"/>
        <n v="6601.54"/>
        <n v="9637.5"/>
        <n v="15617.39"/>
        <n v="9576.49"/>
        <n v="18040.82"/>
        <n v="2627.27"/>
        <n v="2833.33"/>
        <n v="1442.86"/>
        <n v="13218.75"/>
        <n v="5641.67"/>
        <n v="10805.08"/>
        <n v="2692.31"/>
        <n v="15500"/>
        <n v="4776.92"/>
        <n v="7433.33"/>
        <n v="8433.33"/>
        <n v="6545.71"/>
        <n v="3100"/>
        <n v="13166.67"/>
        <n v="51000"/>
        <n v="4447.83"/>
        <n v="4077.78"/>
        <n v="4832.55"/>
        <n v="4695.3100000000004"/>
        <n v="6668.87"/>
        <n v="4884.29"/>
        <n v="13730.91"/>
        <n v="8782.9699999999993"/>
        <n v="7078.54"/>
        <n v="5282.61"/>
        <n v="44375"/>
        <n v="4854.46"/>
        <n v="3707.41"/>
        <n v="3903.85"/>
        <n v="6668.83"/>
        <n v="6713.24"/>
        <n v="6636.94"/>
        <n v="6462.03"/>
        <n v="5837.04"/>
        <n v="8695.65"/>
        <n v="6647.06"/>
        <n v="16378.38"/>
        <n v="10798.46"/>
        <n v="4211.1099999999997"/>
        <n v="4720"/>
        <n v="11201.92"/>
        <n v="7495.37"/>
        <n v="6157.89"/>
        <n v="4587.5"/>
        <n v="7585.37"/>
        <n v="8420.6299999999992"/>
        <n v="11722.56"/>
        <n v="8648.94"/>
        <n v="17241.38"/>
        <n v="6281.25"/>
        <n v="6772.97"/>
        <n v="5356.32"/>
        <n v="3460"/>
        <n v="3888.89"/>
        <n v="9473.68"/>
        <n v="3996.71"/>
        <n v="9750"/>
        <n v="16851.349999999999"/>
        <n v="8554.69"/>
        <n v="55400"/>
        <n v="2655.42"/>
        <n v="11382.61"/>
        <n v="3201.11"/>
        <n v="4718.93"/>
        <n v="8846.8799999999992"/>
        <n v="10075"/>
        <n v="6471.43"/>
        <n v="5185.43"/>
        <n v="3879.41"/>
        <n v="4464.58"/>
        <n v="15677.33"/>
        <n v="11870.34"/>
        <n v="7414.95"/>
        <n v="1253.33"/>
        <n v="2786.11"/>
        <n v="8017.82"/>
        <n v="13243.55"/>
        <n v="3375"/>
        <n v="3438.45"/>
        <n v="4495.7"/>
        <n v="4104.08"/>
        <n v="5259.76"/>
        <n v="7078.45"/>
        <n v="4460.87"/>
        <n v="2614.9"/>
        <n v="3918.37"/>
        <n v="4559.32"/>
        <n v="8924.7800000000007"/>
        <n v="4041.65"/>
        <n v="8238.1"/>
        <n v="15952.38"/>
        <n v="3624.49"/>
        <n v="4700"/>
        <n v="7457.51"/>
        <n v="7600"/>
        <n v="8643.56"/>
        <n v="2400"/>
        <n v="8012.82"/>
        <n v="25314.29"/>
        <n v="17142.86"/>
        <n v="5772.73"/>
        <n v="26426.32"/>
        <n v="15933.33"/>
        <n v="6108.7"/>
        <n v="11481.82"/>
        <n v="5400"/>
        <n v="6597.47"/>
        <n v="11836.36"/>
        <n v="5411.11"/>
        <n v="2125"/>
        <n v="52500"/>
        <n v="11570.59"/>
        <n v="3402.44"/>
        <n v="2812.5"/>
        <n v="21666.67"/>
        <n v="6222.22"/>
        <n v="13725"/>
        <n v="12214.29"/>
        <n v="2200"/>
        <n v="2557.69"/>
        <n v="6397.06"/>
        <n v="8992.5400000000009"/>
        <n v="9307.14"/>
        <n v="8967.42"/>
        <n v="20761.68"/>
        <n v="5940.88"/>
        <n v="35897.24"/>
        <n v="9473.66"/>
        <n v="8064.8"/>
        <n v="16868.849999999999"/>
        <n v="3468.89"/>
        <n v="46285.71"/>
        <n v="10438.89"/>
        <n v="4713"/>
        <n v="41428.57"/>
        <n v="4248.1499999999996"/>
        <n v="10877.55"/>
        <n v="8109.8"/>
        <n v="5166.67"/>
        <n v="3540"/>
        <n v="10363.56"/>
        <n v="5528.21"/>
        <n v="7216.97"/>
        <n v="5861.54"/>
        <n v="1246.67"/>
        <n v="4913.6400000000003"/>
        <n v="3580"/>
        <n v="4515.79"/>
        <n v="9878.9500000000007"/>
        <n v="8830.77"/>
        <n v="17062.900000000001"/>
        <n v="6510"/>
        <n v="6633.33"/>
        <n v="10489.47"/>
        <n v="7844.08"/>
        <n v="5904.17"/>
        <n v="7134.21"/>
        <n v="5122.7"/>
        <n v="6024.24"/>
        <n v="4493.5200000000004"/>
        <n v="3120.69"/>
        <n v="6387.5"/>
        <n v="10906.67"/>
        <n v="2675"/>
        <n v="10993.53"/>
        <n v="5538.89"/>
        <n v="13390.12"/>
        <n v="4872.09"/>
        <n v="4825"/>
        <n v="5897.3"/>
        <n v="1163.83"/>
        <n v="8371.68"/>
        <n v="6364.86"/>
        <n v="9427.7800000000007"/>
        <n v="7186.67"/>
        <n v="10484.620000000001"/>
        <n v="6713.93"/>
        <n v="7387.5"/>
        <n v="6912.5"/>
        <n v="12077.08"/>
        <n v="4222.22"/>
        <n v="153.85"/>
        <n v="3760.87"/>
        <n v="4215.71"/>
        <n v="8483.33"/>
        <n v="9419"/>
        <n v="625"/>
        <n v="21337.5"/>
        <n v="5916.23"/>
        <n v="2457.58"/>
        <n v="7505"/>
        <n v="4202"/>
        <n v="5315.79"/>
        <n v="8388.5400000000009"/>
        <n v="41733.33"/>
        <n v="7576.52"/>
        <n v="6738.94"/>
        <n v="7357.14"/>
        <n v="13116.67"/>
        <n v="4727.2700000000004"/>
        <n v="18212.73"/>
        <n v="6136.67"/>
        <n v="3576.75"/>
        <n v="4562.22"/>
        <n v="7538.46"/>
        <n v="5087.5"/>
        <n v="11928.57"/>
        <n v="9254.19"/>
        <n v="7605"/>
        <n v="5263.16"/>
        <n v="9899.0400000000009"/>
        <n v="7952.63"/>
        <n v="13420.83"/>
        <n v="3762.5"/>
        <n v="5104.47"/>
        <n v="5003.8500000000004"/>
        <n v="13393.13"/>
        <n v="5821.43"/>
        <n v="8803.76"/>
        <n v="7057.68"/>
        <n v="5328.95"/>
        <n v="13636.36"/>
        <n v="4054.73"/>
        <n v="7062.5"/>
        <n v="5268.42"/>
        <n v="9093.75"/>
        <n v="5808.33"/>
        <n v="7158.82"/>
        <n v="3281.82"/>
        <n v="4911.58"/>
        <n v="1630.77"/>
        <n v="1700"/>
        <n v="4183.33"/>
        <n v="4933.84"/>
        <n v="4172.84"/>
        <n v="3271.88"/>
        <n v="5196.1499999999996"/>
        <n v="5068.57"/>
        <n v="4224.1400000000003"/>
        <n v="41687.5"/>
        <n v="4665.17"/>
        <n v="4845.45"/>
        <n v="7052.9"/>
        <n v="8795.83"/>
        <n v="2626.92"/>
        <n v="5777.78"/>
        <n v="5725"/>
        <n v="19634.04"/>
        <n v="4300"/>
        <n v="3555.19"/>
        <n v="6880.95"/>
        <n v="2857.14"/>
        <n v="5063.17"/>
        <n v="10680"/>
        <n v="3409.76"/>
        <n v="21595.96"/>
        <n v="10825"/>
        <n v="12997.37"/>
        <n v="11749.47"/>
        <n v="7059.52"/>
        <n v="2450"/>
        <n v="292892.86"/>
        <n v="2962.5"/>
        <n v="4098.1000000000004"/>
        <n v="3610.94"/>
        <n v="2315.38"/>
        <n v="10400"/>
        <n v="3182.69"/>
        <n v="2738.96"/>
        <n v="5636.36"/>
        <n v="7735.29"/>
        <n v="4280"/>
        <n v="4884.62"/>
        <n v="4824.04"/>
        <n v="7021.25"/>
        <n v="9405.4500000000007"/>
        <n v="8027.27"/>
        <n v="5420"/>
        <n v="6026.9"/>
        <n v="3874.03"/>
        <n v="15254.39"/>
        <n v="11531.25"/>
        <n v="3583.87"/>
        <n v="6457.01"/>
        <n v="8743.6"/>
        <n v="6881.56"/>
        <n v="17620.02"/>
        <n v="51179.12"/>
        <n v="16044.29"/>
        <n v="3500.3"/>
        <n v="18850.669999999998"/>
        <n v="5620.5"/>
        <n v="5130.54"/>
        <n v="12736.45"/>
        <n v="10185.530000000001"/>
        <n v="23055.78"/>
        <n v="84210.6"/>
        <n v="57727.59"/>
        <n v="48334.25"/>
        <n v="7613.85"/>
        <n v="7410.77"/>
        <n v="3696.57"/>
        <n v="250096.97"/>
        <n v="6769.02"/>
        <n v="6304.74"/>
        <n v="11760"/>
        <n v="18075.189999999999"/>
        <n v="12732.04"/>
        <n v="13664.45"/>
        <n v="18278.02"/>
        <n v="27937.84"/>
        <n v="6137.57"/>
        <n v="8072.75"/>
        <n v="27235.59"/>
        <n v="7084.87"/>
        <n v="24794"/>
        <n v="18681.39"/>
        <n v="13198.95"/>
        <n v="2931.08"/>
        <n v="24502.44"/>
        <n v="132325.4"/>
        <n v="28265.97"/>
        <n v="9121.44"/>
        <n v="3175"/>
        <n v="8868.75"/>
        <n v="45314.29"/>
        <n v="8342.86"/>
        <n v="10180"/>
        <n v="4666.67"/>
        <n v="21833.33"/>
        <n v="3371.43"/>
        <n v="12838.79"/>
        <n v="7883.43"/>
        <n v="9176.4699999999993"/>
        <n v="33110.239999999998"/>
        <n v="19426.189999999999"/>
        <n v="40897.69"/>
        <n v="8445.93"/>
        <n v="4485.37"/>
        <n v="38336.43"/>
        <n v="5527.69"/>
        <n v="42202.06"/>
        <n v="6418.03"/>
        <n v="17357.78"/>
        <n v="8860.17"/>
        <n v="5022.2299999999996"/>
        <n v="19238.88"/>
        <n v="7341.69"/>
        <n v="14768.5"/>
        <n v="10896.85"/>
        <n v="2364.75"/>
        <n v="14794.74"/>
        <n v="38503.69"/>
        <n v="45739.09"/>
        <n v="22299.05"/>
        <n v="22074.07"/>
        <n v="7350.39"/>
        <n v="22309.65"/>
        <n v="4791.1400000000003"/>
        <n v="9606.3799999999992"/>
        <n v="11861.44"/>
        <n v="11845.47"/>
        <n v="14321.47"/>
        <n v="28271.52"/>
        <n v="59393.62"/>
        <n v="26215.7"/>
        <n v="4658.08"/>
        <n v="7004.11"/>
        <n v="16490.689999999999"/>
        <n v="44926.39"/>
        <n v="2747.28"/>
        <n v="14397.5"/>
        <n v="8823.57"/>
        <n v="3632.64"/>
        <n v="9017.7800000000007"/>
        <n v="15262.36"/>
        <n v="5580.65"/>
        <n v="22785.33"/>
        <n v="9182.99"/>
        <n v="8099.1"/>
        <n v="27839.41"/>
        <n v="4309.5"/>
        <n v="32629.21"/>
        <n v="4174.38"/>
        <n v="6402.09"/>
        <n v="9945.5400000000009"/>
        <n v="13849.46"/>
        <n v="4554.78"/>
        <n v="1050.73"/>
        <n v="11476.53"/>
        <n v="3599.71"/>
        <n v="15417.14"/>
        <n v="56638.92"/>
        <n v="12085.71"/>
        <n v="8616.3799999999992"/>
        <n v="5121.21"/>
        <n v="6726.15"/>
        <n v="6280"/>
        <n v="34613.120000000003"/>
        <n v="24411.91"/>
        <n v="25925.42"/>
        <n v="20196.400000000001"/>
        <n v="22620.86"/>
        <n v="32469"/>
        <n v="20500"/>
        <n v="2046.59"/>
        <n v="11635.3"/>
        <n v="30720.21"/>
        <n v="54668.75"/>
        <n v="4747.45"/>
        <n v="10156"/>
        <n v="7290.91"/>
        <n v="4371.05"/>
        <n v="7065.22"/>
        <n v="8930.1200000000008"/>
        <n v="11508.57"/>
        <n v="6212"/>
        <n v="4620.43"/>
        <n v="4854.8500000000004"/>
        <n v="5752.02"/>
        <n v="8814.7199999999993"/>
        <n v="11049.09"/>
        <n v="6682.61"/>
        <n v="5859.72"/>
        <n v="4357.1400000000003"/>
        <n v="7894.74"/>
        <n v="18812.5"/>
        <n v="6303.17"/>
        <n v="3037.04"/>
        <n v="5147.7299999999996"/>
        <n v="3578.95"/>
        <n v="9881.74"/>
        <n v="5131.3100000000004"/>
        <n v="5352.27"/>
        <n v="3714.93"/>
        <n v="8989.5300000000007"/>
        <n v="10652.5"/>
        <n v="5281.58"/>
        <n v="5461.54"/>
        <n v="6859.81"/>
        <n v="3561.22"/>
        <n v="9402.7800000000007"/>
        <n v="52645.65"/>
        <n v="5065.71"/>
        <n v="7918.29"/>
        <n v="9159.09"/>
        <n v="11696.28"/>
        <n v="2840"/>
        <n v="10333.33"/>
        <n v="2300"/>
        <n v="3155.56"/>
        <n v="3422.03"/>
        <n v="1966.67"/>
        <n v="833.33"/>
        <n v="2134.33"/>
        <n v="533.33000000000004"/>
        <n v="3466.67"/>
        <n v="2172.73"/>
        <n v="1192.25"/>
        <n v="2659.74"/>
        <n v="1066.67"/>
        <n v="2903.57"/>
        <n v="5090.91"/>
        <n v="5008.33"/>
        <n v="2529.17"/>
        <n v="5129.21"/>
        <n v="4938.18"/>
        <n v="10125"/>
        <n v="1798.8"/>
        <n v="37094.74"/>
        <n v="6356.95"/>
        <n v="531.25"/>
        <n v="3561.54"/>
        <n v="8710.34"/>
        <n v="7511.36"/>
        <n v="6801.2"/>
        <n v="2962.39"/>
        <n v="9162.5"/>
        <n v="6436.67"/>
        <n v="2185.71"/>
        <n v="3331.58"/>
        <n v="9027.66"/>
        <n v="5923.33"/>
        <n v="6538.1"/>
        <n v="6730.77"/>
        <n v="8874.65"/>
        <n v="6586.84"/>
        <n v="4034.92"/>
        <n v="7685.71"/>
        <n v="6870.78"/>
        <n v="5777.36"/>
        <n v="4417.13"/>
        <n v="3156.63"/>
        <n v="10704.51"/>
        <n v="14903.45"/>
        <n v="5595.66"/>
        <n v="5697.04"/>
        <n v="4405.6400000000003"/>
        <n v="6862.5"/>
        <n v="6531.84"/>
        <n v="3592"/>
        <n v="4007.07"/>
        <n v="7564.77"/>
        <n v="6120.39"/>
        <n v="4813.04"/>
        <n v="6810.68"/>
        <n v="6589.13"/>
        <n v="8165.44"/>
        <n v="5270.12"/>
        <n v="4122.8100000000004"/>
        <n v="1503.54"/>
        <n v="3906.69"/>
        <n v="4382"/>
        <n v="2730.14"/>
        <n v="3323.53"/>
        <n v="28571.43"/>
        <n v="4233.33"/>
        <n v="5026.67"/>
        <n v="6190.28"/>
        <n v="5579.67"/>
        <n v="7312.54"/>
        <n v="2606.06"/>
        <n v="2264.29"/>
        <n v="4722.22"/>
        <n v="3232.45"/>
        <n v="5342.11"/>
        <n v="5130.43"/>
        <n v="3719.72"/>
        <n v="2710"/>
        <n v="20631"/>
        <n v="8214.5300000000007"/>
        <n v="16479.650000000001"/>
        <n v="6082.03"/>
        <n v="6797.01"/>
        <n v="8156.18"/>
        <n v="2542.5500000000002"/>
        <n v="2149.8000000000002"/>
        <n v="2722.66"/>
        <n v="2509.11"/>
        <n v="2123.02"/>
        <n v="4160.71"/>
        <n v="13558.5"/>
        <n v="2211.62"/>
        <n v="6462.56"/>
        <n v="6956.96"/>
        <n v="7513.3"/>
        <n v="14097.92"/>
        <n v="4947.24"/>
        <n v="5386.53"/>
        <n v="457.13"/>
        <n v="6500.34"/>
        <n v="5347.53"/>
        <n v="4391.2299999999996"/>
        <n v="5085.26"/>
        <n v="5863.28"/>
        <n v="3281.67"/>
        <n v="42693.17"/>
        <n v="2380.87"/>
        <n v="9841.3700000000008"/>
        <n v="10732.14"/>
        <n v="1167.01"/>
        <n v="4178.2299999999996"/>
        <n v="2138"/>
        <n v="9410.36"/>
        <n v="1572.2"/>
        <n v="9063.59"/>
        <n v="9729.76"/>
        <n v="3711.9"/>
        <n v="2810.5"/>
        <n v="14443.33"/>
        <n v="2427.42"/>
        <n v="3511.76"/>
        <n v="2476.29"/>
        <n v="18837.87"/>
        <n v="14808.25"/>
        <n v="4993.46"/>
        <n v="10782.16"/>
        <n v="4263.3999999999996"/>
        <n v="1437.08"/>
        <n v="3747.62"/>
        <n v="3020.2"/>
        <n v="3355.06"/>
        <n v="6474.67"/>
        <n v="5793.24"/>
        <n v="5307.84"/>
        <n v="4806.25"/>
        <n v="8239.69"/>
        <n v="5045.45"/>
        <n v="11583.33"/>
        <n v="6303.46"/>
        <n v="10802.15"/>
        <n v="4608.8599999999997"/>
        <n v="10721.43"/>
        <n v="5093.3900000000003"/>
        <n v="4004"/>
        <n v="6444"/>
        <n v="5382.76"/>
        <n v="10046.51"/>
        <n v="4663.07"/>
        <n v="3407.41"/>
        <n v="6521.46"/>
        <n v="4420.59"/>
        <n v="7196.55"/>
        <n v="5294.74"/>
        <n v="10945.14"/>
        <n v="7503.57"/>
        <n v="11571.43"/>
        <n v="3165.98"/>
        <n v="4617.6499999999996"/>
        <n v="6848.17"/>
        <n v="5346.92"/>
        <n v="10910.78"/>
        <n v="5118.5600000000004"/>
        <n v="2793.68"/>
        <n v="8249.69"/>
        <n v="5981.75"/>
        <n v="6481.65"/>
        <n v="9009.6200000000008"/>
        <n v="4096.2"/>
        <n v="5600.01"/>
        <n v="3767.28"/>
        <n v="4007.81"/>
        <n v="7803.2"/>
        <n v="1890.91"/>
        <n v="3713.5"/>
        <n v="4196.1000000000004"/>
        <n v="6104.49"/>
        <n v="6453.13"/>
        <n v="2549.1799999999998"/>
        <n v="1142.8599999999999"/>
        <n v="10800"/>
        <n v="5488.32"/>
        <n v="4738.3599999999997"/>
        <n v="21184"/>
        <n v="21992.639999999999"/>
        <n v="4079.54"/>
        <n v="7550.28"/>
        <n v="1354.26"/>
        <n v="6086.57"/>
        <n v="11569.23"/>
        <n v="4810.46"/>
        <n v="7418.44"/>
        <n v="12334.55"/>
        <n v="6662.32"/>
        <n v="10499.01"/>
        <n v="1542.86"/>
        <n v="36700"/>
        <n v="9740.74"/>
        <n v="4785.71"/>
        <n v="8158.25"/>
        <n v="1833.33"/>
        <n v="22442.86"/>
        <n v="14500"/>
        <n v="11257.14"/>
        <n v="34200"/>
        <n v="5787.5"/>
        <n v="150"/>
        <n v="2233.33"/>
        <n v="1683.33"/>
        <n v="5630"/>
        <n v="8406.25"/>
        <n v="16839.39"/>
        <n v="3538.46"/>
        <n v="5583.33"/>
        <n v="6947.22"/>
        <n v="800"/>
        <n v="3444.44"/>
        <n v="50125"/>
        <n v="30600"/>
        <n v="7422.94"/>
        <n v="8125.27"/>
        <n v="13023.47"/>
        <n v="5340.98"/>
        <n v="7513.04"/>
        <n v="7566.67"/>
        <n v="3169.14"/>
        <n v="4777.78"/>
        <n v="14931.4"/>
        <n v="6206.99"/>
        <n v="5340"/>
        <n v="6926.87"/>
        <n v="27150.77"/>
        <n v="3412.5"/>
        <n v="4049.25"/>
        <n v="18975.810000000001"/>
        <n v="6886.25"/>
        <n v="10877.66"/>
        <n v="12598.53"/>
        <n v="9052.33"/>
        <n v="2888.04"/>
        <n v="5167.4399999999996"/>
        <n v="2627.08"/>
        <n v="4807.6899999999996"/>
        <n v="2755.81"/>
        <n v="3697.14"/>
        <n v="2902.13"/>
        <n v="2865.67"/>
        <n v="3764.71"/>
        <n v="9790.4"/>
        <n v="4255.32"/>
        <n v="13158.37"/>
        <n v="3232.1"/>
        <n v="6110.4"/>
        <n v="3134.15"/>
        <n v="12911.39"/>
        <n v="2502.06"/>
        <n v="4754.1499999999996"/>
        <n v="6584.21"/>
        <n v="4640.12"/>
        <n v="5036.59"/>
        <n v="2656.67"/>
        <n v="3949.37"/>
        <n v="4924.62"/>
        <n v="6238"/>
        <n v="3793.75"/>
        <n v="5160"/>
        <n v="2777.78"/>
        <n v="9938.2199999999993"/>
        <n v="3884.82"/>
        <n v="4554.88"/>
        <n v="60000"/>
        <n v="8055.11"/>
        <n v="5280"/>
        <n v="4767.6499999999996"/>
        <n v="2344.83"/>
        <n v="4014.29"/>
        <n v="1720"/>
        <n v="5250"/>
        <n v="7750"/>
        <n v="5354.55"/>
        <n v="1625"/>
        <n v="10368.17"/>
        <n v="18518.52"/>
        <n v="5415.38"/>
        <n v="17720.93"/>
        <n v="10032.5"/>
        <n v="13690.91"/>
        <n v="5753.52"/>
        <n v="5296.28"/>
        <n v="8232.89"/>
        <n v="13541.67"/>
        <n v="7406.56"/>
        <n v="8408.33"/>
        <n v="6102.94"/>
        <n v="15000"/>
        <n v="26608.97"/>
        <n v="725"/>
        <n v="10996.31"/>
        <n v="16991.53"/>
        <n v="9574.07"/>
        <n v="5946.03"/>
        <n v="5576.92"/>
        <n v="3007.69"/>
        <n v="8843.86"/>
        <n v="6403.28"/>
        <n v="6015.38"/>
        <n v="4919.3999999999996"/>
        <n v="16516.22"/>
        <n v="4362.16"/>
        <n v="4370"/>
        <n v="6741.96"/>
        <n v="17750"/>
        <n v="3888.33"/>
        <n v="5498.51"/>
        <n v="6134.29"/>
        <n v="2311.7600000000002"/>
        <n v="2961.11"/>
        <n v="7561.11"/>
        <n v="3560"/>
        <n v="14300"/>
        <n v="7250"/>
        <n v="2950"/>
        <n v="2308.33"/>
        <n v="4818.18"/>
        <n v="20283.330000000002"/>
        <n v="2912.5"/>
        <n v="9605.26"/>
        <n v="30577.78"/>
        <n v="1214.29"/>
        <n v="8357.14"/>
        <n v="11553.33"/>
        <n v="2190.0700000000002"/>
        <n v="8002.25"/>
        <n v="3552"/>
        <n v="6493.33"/>
        <n v="6096.57"/>
        <n v="3144.42"/>
        <n v="8194.9699999999993"/>
        <n v="5892.76"/>
        <n v="15729.35"/>
        <n v="5575.85"/>
        <n v="8380.2900000000009"/>
        <n v="5842.22"/>
        <n v="27057.14"/>
        <n v="10710"/>
        <n v="4718.0600000000004"/>
        <n v="12030.88"/>
        <n v="2759.75"/>
        <n v="20529.87"/>
        <n v="3554.72"/>
        <n v="7463.95"/>
        <n v="4705.8100000000004"/>
        <n v="2659.14"/>
        <n v="3677.42"/>
        <n v="3182.05"/>
        <n v="2757.69"/>
        <n v="2155.56"/>
        <n v="4409.5200000000004"/>
        <n v="6387"/>
        <n v="3898.77"/>
        <n v="8018.55"/>
        <n v="3490.48"/>
        <n v="8910.0499999999993"/>
        <n v="3944"/>
        <n v="13690.48"/>
        <n v="3746"/>
        <n v="3196.15"/>
        <n v="2521.4299999999998"/>
        <n v="1004.08"/>
        <n v="4594.2"/>
        <n v="22358.25"/>
        <n v="3948.08"/>
        <n v="9130.43"/>
        <n v="7866.62"/>
        <n v="1766.67"/>
        <n v="4133.33"/>
        <n v="7160"/>
        <n v="30782.35"/>
        <n v="8045.45"/>
        <n v="8394.2900000000009"/>
        <n v="7337.21"/>
        <n v="11286.18"/>
        <n v="9527.76"/>
        <n v="2275"/>
        <n v="13330"/>
        <n v="380"/>
        <n v="8575"/>
        <n v="26700"/>
        <n v="37355.800000000003"/>
        <n v="17403.849999999999"/>
        <n v="9369.57"/>
        <n v="7732.77"/>
        <n v="9222.2199999999993"/>
        <n v="6096.43"/>
        <n v="9100"/>
        <n v="4158.33"/>
        <n v="3376.19"/>
        <n v="7061.7"/>
        <n v="16715.150000000001"/>
        <n v="12861.99"/>
        <n v="6541.38"/>
        <n v="11755.56"/>
        <n v="12648.15"/>
        <n v="55000"/>
        <n v="8490"/>
        <n v="528.57000000000005"/>
        <n v="7276.27"/>
        <n v="2366.67"/>
        <n v="8921.0499999999993"/>
        <n v="11655.77"/>
        <n v="1300.5"/>
        <n v="3413.04"/>
        <n v="13234.62"/>
        <n v="92222.22"/>
        <n v="16357.14"/>
        <n v="21737.5"/>
        <n v="14944.49"/>
        <n v="7123.75"/>
        <n v="4446.43"/>
        <n v="16494.48"/>
        <n v="8487.15"/>
        <n v="5394.52"/>
        <n v="5053.1499999999996"/>
        <n v="10800.14"/>
        <n v="9537.3799999999992"/>
        <n v="5763.1"/>
        <n v="6416.05"/>
        <n v="9238.77"/>
        <n v="12597.97"/>
        <n v="9463.77"/>
        <n v="17069.939999999999"/>
        <n v="4076.21"/>
        <n v="6825.41"/>
        <n v="9548.86"/>
        <n v="719.03"/>
        <n v="51165.49"/>
        <n v="26174.5"/>
        <n v="6976.1"/>
        <n v="7722.96"/>
        <n v="34056.519999999997"/>
        <n v="6741.79"/>
        <n v="84570.27"/>
        <n v="9719.18"/>
        <n v="45184.03"/>
        <n v="13866.87"/>
        <n v="2164.0100000000002"/>
        <n v="16951.72"/>
        <n v="16188.21"/>
        <n v="49313.33"/>
        <n v="2212.04"/>
        <n v="1823.53"/>
        <n v="4061.11"/>
        <n v="3795.45"/>
        <n v="3573.47"/>
        <n v="4215.79"/>
        <n v="3928.57"/>
        <n v="1733.33"/>
        <n v="3175.76"/>
        <n v="1133.33"/>
        <n v="2947.06"/>
        <n v="6309.85"/>
        <n v="4384.62"/>
        <n v="4597.22"/>
        <n v="9366.67"/>
        <n v="1877.05"/>
        <n v="6611.11"/>
        <n v="3685.92"/>
        <n v="3981.08"/>
        <n v="3150"/>
        <n v="12645.83"/>
        <n v="4787.88"/>
        <n v="7321.43"/>
        <n v="8966.67"/>
        <n v="15146.23"/>
        <n v="3650"/>
        <n v="8735.76"/>
        <n v="3647.48"/>
        <n v="4485.95"/>
        <n v="4290.32"/>
        <n v="5123.08"/>
        <n v="3394.44"/>
        <n v="9074.4699999999993"/>
        <n v="2444.44"/>
        <n v="4425"/>
        <n v="6774.19"/>
        <n v="6537.68"/>
        <n v="12190.48"/>
        <n v="4745.6099999999997"/>
        <n v="9284.26"/>
        <n v="6825.3"/>
        <n v="3720.96"/>
        <n v="2525"/>
        <n v="4321.43"/>
        <n v="2513.02"/>
        <n v="2363.64"/>
        <n v="10395.1"/>
        <n v="5038.46"/>
        <n v="1360"/>
        <n v="6382.98"/>
        <n v="885.71"/>
        <n v="6078.43"/>
        <n v="11342.11"/>
        <n v="10456.52"/>
        <n v="9830.93"/>
        <n v="3503.95"/>
        <n v="27272.73"/>
        <n v="6384.62"/>
        <n v="3018.94"/>
        <n v="8351.43"/>
        <n v="6476.19"/>
        <n v="2011.82"/>
        <n v="4409.09"/>
        <n v="4453.7"/>
        <n v="12580.65"/>
        <n v="1969.7"/>
        <n v="6066.67"/>
        <n v="2392.31"/>
        <n v="1583.33"/>
        <n v="2978.57"/>
        <n v="2955.56"/>
        <n v="2666.67"/>
        <n v="5040"/>
        <n v="10502.93"/>
        <n v="3592.31"/>
        <n v="11912.5"/>
        <n v="9033.33"/>
        <n v="1575"/>
        <n v="2900"/>
        <n v="9655.17"/>
        <n v="6300"/>
        <n v="38160"/>
        <n v="4625"/>
        <n v="8157.14"/>
        <n v="2730"/>
        <n v="2941.18"/>
        <n v="575"/>
        <n v="5208.33"/>
        <n v="18333.330000000002"/>
        <n v="2633.33"/>
        <n v="48642.86"/>
        <n v="975"/>
        <n v="3658.82"/>
        <n v="8071.43"/>
        <n v="4692.8599999999997"/>
        <n v="7807.69"/>
        <n v="20366.669999999998"/>
        <n v="2071.4299999999998"/>
        <n v="4855.5600000000004"/>
        <n v="6810"/>
        <n v="5161.54"/>
        <n v="17551.02"/>
        <n v="23166.18"/>
        <n v="11214.29"/>
        <n v="25517.34"/>
        <n v="16277.42"/>
        <n v="8833.33"/>
        <n v="8573.68"/>
        <n v="4757.41"/>
        <n v="7297.3"/>
        <n v="9053.85"/>
        <n v="3636.36"/>
        <n v="12671.88"/>
        <n v="32920"/>
        <n v="8124.24"/>
        <n v="20222.77"/>
        <n v="8246.15"/>
        <n v="266.67"/>
        <n v="1889.66"/>
        <n v="20062.5"/>
        <n v="20166.669999999998"/>
        <n v="6610"/>
        <n v="5075"/>
        <n v="6090"/>
        <n v="10903.06"/>
        <n v="2569.23"/>
        <n v="4192.3100000000004"/>
        <n v="8877.34"/>
        <n v="8022.54"/>
        <n v="7893.62"/>
        <n v="9558.82"/>
        <n v="6989.01"/>
        <n v="7453.49"/>
        <n v="12394.12"/>
        <n v="26484.85"/>
        <n v="5862.07"/>
        <n v="7088.5"/>
        <n v="857.14"/>
        <n v="6068.75"/>
        <n v="11021.74"/>
        <n v="13645.83"/>
        <n v="5316.49"/>
        <n v="8649.15"/>
        <n v="15523.83"/>
        <n v="11508.26"/>
        <n v="10959.46"/>
        <n v="4521.43"/>
        <n v="10415.17"/>
        <n v="9699.73"/>
        <n v="37037.040000000001"/>
        <n v="9440.86"/>
        <n v="4898.4399999999996"/>
        <n v="4559.09"/>
        <n v="2327.5300000000002"/>
        <n v="6322.89"/>
        <n v="15352.04"/>
        <n v="9020"/>
        <n v="11897.11"/>
        <n v="8025"/>
        <n v="13137.72"/>
        <n v="7303.3"/>
        <n v="17852.939999999999"/>
        <n v="16290.97"/>
        <n v="10824.24"/>
        <n v="8886.6"/>
        <n v="11673.08"/>
        <n v="23389.84"/>
        <n v="15800"/>
        <n v="1484"/>
        <n v="8518.18"/>
        <n v="14669.16"/>
        <n v="5076.4799999999996"/>
        <n v="8770"/>
        <n v="24227.78"/>
        <n v="14644.65"/>
        <n v="10317.07"/>
        <n v="8046.46"/>
        <n v="23466.67"/>
        <n v="5068.93"/>
        <n v="16270.97"/>
        <n v="12016.67"/>
        <n v="6769.78"/>
        <n v="5210.34"/>
        <n v="16430"/>
        <n v="8485.86"/>
        <n v="9454.89"/>
        <n v="4553.66"/>
        <n v="5172.41"/>
        <n v="5088"/>
        <n v="19113.04"/>
        <n v="8931.43"/>
        <n v="8858.86"/>
        <n v="9630.09"/>
        <n v="3331.25"/>
        <n v="3722.22"/>
        <n v="9213.0400000000009"/>
        <n v="7678.57"/>
        <n v="9652.6299999999992"/>
        <n v="5189.1899999999996"/>
        <n v="12891.41"/>
        <n v="8410.9"/>
        <n v="8294.16"/>
        <n v="25994.83"/>
        <n v="3725"/>
        <n v="17702.13"/>
        <n v="7407.41"/>
        <n v="7066.67"/>
        <n v="2362.86"/>
        <n v="4100"/>
        <n v="9976.1200000000008"/>
        <n v="2552.17"/>
        <n v="11765.28"/>
        <n v="279666.67"/>
        <n v="8750"/>
        <n v="2014.29"/>
        <n v="2087.5"/>
        <n v="6130.77"/>
        <n v="9214.2900000000009"/>
        <n v="733.33"/>
        <n v="6480"/>
        <n v="3012"/>
        <n v="41577.78"/>
        <n v="5371.43"/>
        <n v="42060"/>
        <n v="7833.33"/>
        <n v="6777.78"/>
        <n v="13008.89"/>
        <n v="127022.22"/>
        <n v="8844.44"/>
        <n v="5634.24"/>
        <n v="5352.94"/>
        <n v="5678.57"/>
        <n v="4083.33"/>
        <n v="6511.11"/>
        <n v="5560"/>
        <n v="14053.85"/>
        <n v="6953.33"/>
        <n v="23700"/>
        <n v="7987.1"/>
        <n v="1025"/>
        <n v="27258.62"/>
        <n v="5818.42"/>
        <n v="7010.53"/>
        <n v="5788.89"/>
        <n v="12527.03"/>
        <n v="77500"/>
        <n v="1280"/>
        <n v="5800"/>
        <n v="24480.46"/>
        <n v="650"/>
        <n v="6117.65"/>
        <n v="13923.93"/>
        <n v="9375"/>
        <n v="2314.29"/>
        <n v="2904.55"/>
        <n v="45000"/>
        <n v="3225"/>
        <n v="25133.33"/>
        <n v="43750"/>
        <n v="11035.21"/>
        <n v="4142.1099999999997"/>
        <n v="3399.04"/>
        <n v="10335.290000000001"/>
        <n v="3479.1"/>
        <n v="4177.3900000000003"/>
        <n v="6426.83"/>
        <n v="3120.94"/>
        <n v="6292.13"/>
        <n v="9853.66"/>
        <n v="8260.8700000000008"/>
        <n v="3850.42"/>
        <n v="8015.79"/>
        <n v="2840.54"/>
        <n v="8073.02"/>
        <n v="20069.439999999999"/>
        <n v="3759.15"/>
        <n v="5809.52"/>
        <n v="6030.09"/>
        <n v="6336.36"/>
        <n v="5090.16"/>
        <n v="3161.97"/>
        <n v="6510.26"/>
        <n v="7931.03"/>
        <n v="13918.92"/>
        <n v="13191.3"/>
        <n v="9130"/>
        <n v="3967.27"/>
        <n v="5754.9"/>
        <n v="3302.56"/>
        <n v="7733.58"/>
        <n v="3193.33"/>
        <n v="4676.82"/>
        <n v="4007.35"/>
        <n v="10021.74"/>
        <n v="4671.43"/>
        <n v="7149.18"/>
        <n v="1444.44"/>
        <n v="35684.21"/>
        <n v="3775"/>
        <n v="2445.83"/>
        <n v="5307.69"/>
        <n v="28625"/>
        <n v="3666.67"/>
        <n v="4920.75"/>
        <n v="10904"/>
        <n v="7083.33"/>
        <n v="6310.98"/>
        <n v="5015.8"/>
        <n v="6288.33"/>
        <n v="8553.11"/>
        <n v="5372.34"/>
        <n v="12780.85"/>
        <n v="10657.39"/>
        <n v="26211.19"/>
        <n v="5717.14"/>
        <n v="5020.1899999999996"/>
        <n v="6658.7"/>
        <n v="16825.21"/>
        <n v="25637.29"/>
        <n v="3661.06"/>
        <n v="3714.29"/>
        <n v="4587.84"/>
        <n v="14171.3"/>
        <n v="5248.72"/>
        <n v="5952.38"/>
        <n v="19362.16"/>
        <n v="10679.7"/>
        <n v="7721.62"/>
        <n v="5046.1499999999996"/>
        <n v="9737.7000000000007"/>
        <n v="3491.92"/>
        <n v="8553.0400000000009"/>
        <n v="18290.91"/>
        <n v="13113.62"/>
        <n v="3981.01"/>
        <n v="5970.17"/>
        <n v="8873.5300000000007"/>
        <n v="5868.86"/>
        <n v="6956.51"/>
        <n v="11587.32"/>
        <n v="2386.96"/>
        <n v="8112.59"/>
        <n v="5762.69"/>
        <n v="4642.9799999999996"/>
        <n v="6047.5"/>
        <n v="6557.95"/>
        <n v="11919.25"/>
        <n v="8305"/>
        <n v="5752"/>
        <n v="17708.7"/>
        <n v="7077.15"/>
        <n v="2916.67"/>
        <n v="7276.14"/>
        <n v="5185.34"/>
        <n v="9820"/>
        <n v="25173.81"/>
        <n v="7482.19"/>
        <n v="6765.31"/>
        <n v="9381.34"/>
        <n v="4123.76"/>
        <n v="5255.1"/>
        <n v="7028.57"/>
        <n v="4832.5200000000004"/>
        <n v="5317.71"/>
        <n v="6095.24"/>
        <n v="11600"/>
        <n v="6100"/>
        <n v="3823.53"/>
        <n v="10650.34"/>
        <n v="20457.14"/>
        <n v="5491.26"/>
        <n v="15041.67"/>
        <n v="5258"/>
        <n v="5430"/>
        <n v="7602.94"/>
        <n v="10520.63"/>
        <n v="6866.67"/>
        <n v="12936.17"/>
        <n v="13426.37"/>
        <n v="1782.98"/>
        <n v="20320"/>
        <n v="6918.52"/>
        <n v="12512.3"/>
        <n v="7352.94"/>
        <n v="4843.71"/>
        <n v="2660.84"/>
        <n v="3366.67"/>
        <n v="4071.43"/>
        <n v="1926.67"/>
        <n v="2958.33"/>
        <n v="2666.7"/>
        <n v="4597.87"/>
        <n v="12509.09"/>
        <n v="14129.17"/>
        <n v="5533.33"/>
        <n v="4642.05"/>
        <n v="17370"/>
        <n v="5960"/>
        <n v="8958.57"/>
        <n v="20405"/>
        <n v="4870.37"/>
        <n v="5334"/>
        <n v="7508.77"/>
        <n v="20983.87"/>
        <n v="6102.22"/>
        <n v="8003.45"/>
        <n v="2906.9"/>
        <n v="4943.82"/>
        <n v="9397.74"/>
        <n v="6194.44"/>
        <n v="7850"/>
        <n v="6644.74"/>
        <n v="14565.22"/>
        <n v="2569.39"/>
        <n v="15250"/>
        <n v="14228.07"/>
        <n v="2454.5500000000002"/>
        <n v="29277.78"/>
        <n v="4492.3100000000004"/>
        <n v="2310.14"/>
        <n v="8040"/>
        <n v="7228.92"/>
        <n v="3297.3"/>
        <n v="11665.22"/>
        <n v="7961.9"/>
        <n v="8102.94"/>
        <n v="13684.82"/>
        <n v="17761.7"/>
        <n v="10907.89"/>
        <n v="11964.29"/>
        <n v="7820.51"/>
        <n v="11412.5"/>
        <n v="9166.67"/>
        <n v="10859.09"/>
        <n v="6982.28"/>
        <n v="10957.14"/>
        <n v="9361.11"/>
        <n v="7680"/>
        <n v="3579.55"/>
        <n v="14733.33"/>
        <n v="5633.33"/>
        <n v="9619.0499999999993"/>
        <n v="6357.41"/>
        <n v="18478.259999999998"/>
        <n v="12672.22"/>
        <n v="8342.65"/>
        <n v="5450"/>
        <n v="30230.77"/>
        <n v="4413.8900000000003"/>
        <n v="86666.67"/>
        <n v="6138.89"/>
        <n v="2966.67"/>
        <n v="4547.83"/>
        <n v="9620.3700000000008"/>
        <n v="6792.31"/>
        <n v="3077.78"/>
        <n v="6683.33"/>
        <n v="7173.08"/>
        <n v="17647.060000000001"/>
        <n v="42110.53"/>
        <n v="10498.7"/>
        <n v="2819.05"/>
        <n v="5455.26"/>
        <n v="11189.29"/>
        <n v="8520.83"/>
        <n v="7665.22"/>
        <n v="6516.67"/>
        <n v="9376.0300000000007"/>
        <n v="5121.95"/>
        <n v="10017.14"/>
        <n v="18467.740000000002"/>
        <n v="6981.82"/>
        <n v="3606.82"/>
        <n v="2421.0500000000002"/>
        <n v="5589.29"/>
        <n v="6835.38"/>
        <n v="2706.52"/>
        <n v="11812.94"/>
        <n v="4475.76"/>
        <n v="9978.7900000000009"/>
        <n v="11764.71"/>
        <n v="20333.330000000002"/>
        <n v="2832.35"/>
        <n v="11023.08"/>
        <n v="3197.01"/>
        <n v="5861.11"/>
        <n v="2942.86"/>
        <n v="8137.5"/>
        <n v="19916.669999999998"/>
        <n v="11538.46"/>
        <n v="4642.8599999999997"/>
        <n v="7056.82"/>
        <n v="2222.2199999999998"/>
        <n v="15946.67"/>
        <n v="3777.8"/>
        <n v="7205.36"/>
        <n v="6369.57"/>
        <n v="2841.18"/>
        <n v="10321.43"/>
        <n v="7115.22"/>
        <n v="8177.63"/>
        <n v="29702.98"/>
        <n v="4660.92"/>
        <n v="4029.41"/>
        <n v="3015.26"/>
        <n v="9523.81"/>
        <n v="5221.43"/>
        <n v="13415.49"/>
        <n v="6282.74"/>
        <n v="5894.74"/>
        <n v="14310.81"/>
        <n v="8416.67"/>
        <n v="18607.14"/>
        <n v="8978.56"/>
        <n v="6415.76"/>
        <n v="5965.12"/>
        <n v="4122.22"/>
        <n v="4335"/>
        <n v="6451.61"/>
        <n v="4328"/>
        <n v="7700"/>
        <n v="5122.22"/>
        <n v="6825"/>
        <n v="1948.72"/>
        <n v="4112.5"/>
        <n v="4140.54"/>
        <n v="3357.14"/>
        <n v="14586.96"/>
        <n v="35868.75"/>
        <n v="5098.18"/>
        <n v="4503.7"/>
        <n v="1752.78"/>
        <n v="5791.67"/>
        <n v="2970.59"/>
        <n v="9068.42"/>
        <n v="5501.27"/>
        <n v="5722.22"/>
        <n v="7295.08"/>
        <n v="6446.81"/>
        <n v="71635.289999999994"/>
        <n v="5039.68"/>
        <n v="3576.67"/>
        <n v="8873.91"/>
        <n v="14848.48"/>
        <n v="5179.49"/>
        <n v="5323.08"/>
        <n v="3959.65"/>
        <n v="3425"/>
        <n v="16461.54"/>
        <n v="12505.26"/>
        <n v="4028.57"/>
        <n v="6490.91"/>
        <n v="8314.2900000000009"/>
        <n v="3871.21"/>
        <n v="12537.93"/>
        <n v="7826.39"/>
        <n v="7910"/>
        <n v="11429.2"/>
        <n v="3076.92"/>
        <n v="7420.83"/>
        <n v="4784.62"/>
        <n v="3440.82"/>
        <n v="4023.81"/>
        <n v="6028.57"/>
        <n v="2530.9499999999998"/>
        <n v="3595.24"/>
        <n v="13600"/>
        <n v="7076.32"/>
        <n v="6651.28"/>
        <n v="10500"/>
        <n v="9666.67"/>
        <n v="6033.33"/>
        <n v="7989.47"/>
        <n v="5882.35"/>
        <n v="7534.09"/>
        <n v="6695.65"/>
        <n v="22727.27"/>
        <n v="30769.23"/>
        <n v="5002.09"/>
        <n v="7239.29"/>
        <n v="9595.24"/>
        <n v="4561.54"/>
        <n v="4102.9399999999996"/>
        <n v="5682.5"/>
        <n v="13724.32"/>
        <n v="7571.43"/>
        <n v="9900"/>
        <n v="8156.98"/>
        <n v="4510.8100000000004"/>
        <n v="4923.08"/>
        <n v="4229.63"/>
        <n v="7887.5"/>
        <n v="3828.43"/>
        <n v="4484.78"/>
        <n v="1352.94"/>
        <n v="3095.18"/>
        <n v="5523.08"/>
        <n v="4612.5"/>
        <n v="3937.5"/>
        <n v="6615.29"/>
        <n v="5413.79"/>
        <n v="10416.67"/>
        <n v="5921.05"/>
        <n v="11917.63"/>
        <n v="2428.5700000000002"/>
        <n v="4093.75"/>
        <n v="6110"/>
        <n v="3865"/>
        <n v="5620.19"/>
        <n v="10700.21"/>
        <n v="11050"/>
        <n v="17927.599999999999"/>
        <n v="2290.91"/>
        <n v="4312.5"/>
        <n v="4689.1899999999996"/>
        <n v="4740.74"/>
        <n v="1512.9"/>
        <n v="2109.8000000000002"/>
        <n v="5911.76"/>
        <n v="9791.67"/>
        <n v="5513.16"/>
        <n v="2653.66"/>
        <n v="5842.11"/>
        <n v="12253.66"/>
        <n v="8796.15"/>
        <n v="7324"/>
        <n v="5555.56"/>
        <n v="3953.85"/>
        <n v="13677.78"/>
        <n v="9934.31"/>
        <n v="4054.59"/>
        <n v="3796.3"/>
        <n v="5857.14"/>
        <n v="3093.75"/>
        <n v="17608.7"/>
        <n v="15198.15"/>
        <n v="2260.71"/>
        <n v="1827.27"/>
        <n v="8225.81"/>
        <n v="6853.42"/>
        <n v="6805.56"/>
        <n v="7271.43"/>
        <n v="7718.6"/>
        <n v="5597.22"/>
        <n v="4969.3500000000004"/>
        <n v="7900"/>
        <n v="7772.73"/>
        <n v="5941.18"/>
        <n v="325"/>
        <n v="3937.74"/>
        <n v="8167.35"/>
        <n v="4491.2299999999996"/>
        <n v="4905.8"/>
        <n v="6106.25"/>
        <n v="2962.96"/>
        <n v="14309.52"/>
        <n v="5235.4799999999996"/>
        <n v="12666.67"/>
        <n v="3549.3"/>
        <n v="3708.33"/>
        <n v="6933.33"/>
        <n v="1725.49"/>
        <n v="3607.14"/>
        <n v="5606.6"/>
        <n v="4702.8599999999997"/>
        <n v="4766.62"/>
        <n v="8823.5300000000007"/>
        <n v="8071.79"/>
        <n v="3948.72"/>
        <n v="8485.42"/>
        <n v="6896.55"/>
        <n v="14788.14"/>
        <n v="5683.87"/>
        <n v="17694.439999999999"/>
        <n v="12760"/>
        <n v="6614.29"/>
        <n v="6841.67"/>
        <n v="6012.5"/>
        <n v="55004.11"/>
        <n v="4423.53"/>
        <n v="6090.91"/>
        <n v="6884.21"/>
        <n v="7358.23"/>
        <n v="11502.17"/>
        <n v="11075"/>
        <n v="7550"/>
        <n v="23546.15"/>
        <n v="1136.3599999999999"/>
        <n v="9250"/>
        <n v="20285"/>
        <n v="4605.26"/>
        <n v="5100"/>
        <n v="3157.89"/>
        <n v="5336.4"/>
        <n v="3696.43"/>
        <n v="8129.41"/>
        <n v="2008.33"/>
        <n v="8825"/>
        <n v="5343.86"/>
        <n v="3986.84"/>
        <n v="14516.13"/>
        <n v="6437.5"/>
        <n v="6205.28"/>
        <n v="6612.9"/>
        <n v="7340"/>
        <n v="9950"/>
        <n v="6232.84"/>
        <n v="5878.79"/>
        <n v="4534.78"/>
        <n v="5916.67"/>
        <n v="20049"/>
        <n v="8397.44"/>
        <n v="5725.81"/>
        <n v="5806.45"/>
        <n v="18680.29"/>
        <n v="7411.76"/>
        <n v="3071.43"/>
        <n v="6266.67"/>
        <n v="12136.36"/>
        <n v="3974.36"/>
        <n v="7200"/>
        <n v="4063.24"/>
        <n v="3858.97"/>
        <n v="15595.24"/>
        <n v="4320"/>
        <n v="1514.85"/>
        <n v="14000"/>
        <n v="8086.96"/>
        <n v="5384.62"/>
        <n v="3092.86"/>
        <n v="6796.3"/>
        <n v="2714.29"/>
        <n v="11086.54"/>
        <n v="10684.21"/>
        <n v="10551.55"/>
        <n v="13296.3"/>
        <n v="5191.67"/>
        <n v="31000"/>
        <n v="2602.17"/>
        <n v="8622.5"/>
        <n v="11454.55"/>
        <n v="4765.71"/>
        <n v="7288.89"/>
        <n v="4954.55"/>
        <n v="2540"/>
        <n v="6258.7"/>
        <n v="6106.06"/>
        <n v="6006.45"/>
        <n v="7240"/>
        <n v="10062.5"/>
        <n v="2557.14"/>
        <n v="20200"/>
        <n v="9953.85"/>
        <n v="21525"/>
        <n v="12054.55"/>
        <n v="17223.330000000002"/>
        <n v="11111.11"/>
        <n v="2546.4299999999998"/>
        <n v="26764.71"/>
        <n v="7596"/>
        <n v="5903.85"/>
        <n v="5011.1000000000004"/>
        <n v="5550.3"/>
        <n v="16666.669999999998"/>
        <n v="4742.8599999999997"/>
        <n v="6493.51"/>
        <n v="7422.43"/>
        <n v="10692.72"/>
        <n v="4169.6400000000003"/>
        <n v="7424.33"/>
        <n v="7333.33"/>
        <n v="3842.11"/>
        <n v="16696.97"/>
        <n v="9491.23"/>
        <n v="14321.43"/>
        <n v="9081.91"/>
        <n v="4854.24"/>
        <n v="7002.78"/>
        <n v="13562.61"/>
        <n v="9490.3799999999992"/>
        <n v="7537.04"/>
        <n v="6445.83"/>
        <n v="11500"/>
        <n v="9377.4599999999991"/>
        <n v="3510"/>
        <n v="17400"/>
        <n v="14540.54"/>
        <n v="5506.25"/>
        <n v="4733.33"/>
        <n v="5895"/>
        <n v="5055.5600000000004"/>
        <n v="7023.08"/>
        <n v="4342.1099999999997"/>
        <n v="19918.18"/>
        <n v="7851.81"/>
        <n v="6182.35"/>
        <n v="5000.05"/>
        <n v="4833.97"/>
        <n v="10725"/>
        <n v="5700"/>
        <n v="4092.31"/>
        <n v="2150"/>
        <n v="7954.35"/>
        <n v="7238.16"/>
        <n v="6463.41"/>
        <n v="3857.14"/>
        <n v="10757.14"/>
        <n v="7046.15"/>
        <n v="17857.14"/>
        <n v="6262.5"/>
        <n v="5890.11"/>
        <n v="13955.56"/>
        <n v="7000"/>
        <n v="5738.6"/>
        <n v="6428.57"/>
        <n v="12011.76"/>
        <n v="100824"/>
        <n v="6328.13"/>
        <n v="2564.71"/>
        <n v="4769.57"/>
        <n v="5605.26"/>
        <n v="8132"/>
        <n v="7016.67"/>
        <n v="2362.5"/>
        <n v="18855.560000000001"/>
        <n v="4951.16"/>
        <n v="7546.43"/>
        <n v="950"/>
        <n v="3550"/>
        <n v="8940"/>
        <n v="8153.85"/>
        <n v="5020"/>
        <n v="3013.33"/>
        <n v="4476.09"/>
        <n v="8864.2900000000009"/>
        <n v="5764.71"/>
        <n v="3871.43"/>
        <n v="1311.11"/>
        <n v="31550"/>
        <n v="12827.38"/>
        <n v="2700"/>
        <n v="4725.8100000000004"/>
        <n v="2471.4299999999998"/>
        <n v="6312.5"/>
        <n v="3825"/>
        <n v="6166.67"/>
        <n v="8313.89"/>
        <n v="14285.71"/>
        <n v="1016.67"/>
        <n v="8141.18"/>
        <n v="9300"/>
        <n v="3235.71"/>
        <n v="9183.33"/>
        <n v="4583.33"/>
        <n v="5717.39"/>
        <n v="24850"/>
        <n v="7940"/>
        <n v="13707.69"/>
        <n v="4928.13"/>
        <n v="4006.25"/>
        <n v="4790.91"/>
        <n v="3516.67"/>
        <n v="2266.67"/>
        <n v="2637.5"/>
        <n v="10554.05"/>
        <n v="2909.09"/>
        <n v="6200"/>
        <n v="21750"/>
        <n v="8428.26"/>
        <n v="3373.68"/>
        <n v="3753.85"/>
        <n v="1161.54"/>
        <n v="6011.11"/>
        <n v="2923.53"/>
        <n v="5958.33"/>
        <n v="8257.14"/>
        <n v="4584.21"/>
        <n v="475"/>
        <n v="6355.84"/>
        <n v="6534.03"/>
        <n v="14740"/>
        <n v="16605.88"/>
        <n v="7525"/>
        <n v="125000"/>
        <n v="3297.8"/>
        <n v="8661.5400000000009"/>
        <n v="4195.24"/>
        <n v="2375"/>
        <n v="16333.33"/>
        <n v="6416.67"/>
        <n v="675"/>
        <n v="17911.759999999998"/>
        <n v="3495"/>
        <n v="3307.69"/>
        <n v="1850"/>
        <n v="4430.7700000000004"/>
        <n v="22250"/>
        <n v="12650"/>
        <n v="940"/>
        <n v="9125"/>
        <n v="80000"/>
        <n v="8000"/>
        <n v="2283.33"/>
        <n v="4578.57"/>
        <n v="38333.33"/>
        <n v="10696.97"/>
        <n v="1433.33"/>
        <n v="1566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arie Covey" refreshedDate="44680.93842604167" createdVersion="7" refreshedVersion="7" minRefreshableVersion="3" recordCount="4114" xr:uid="{35AC40E0-7DF0-E84E-B6C2-F1474B5235A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SemiMixedTypes="0" containsString="0" containsNumber="1" minValue="40035.80972222222" maxValue="42858.8" count="4092">
        <n v="42208.125"/>
        <n v="42796.600497685184"/>
        <n v="42415.702349537038"/>
        <n v="41858.515127314815"/>
        <n v="42357.834247685183"/>
        <n v="42580.232638888891"/>
        <n v="41804.072337962964"/>
        <n v="42556.047071759262"/>
        <n v="42475.875"/>
        <n v="42477.103518518517"/>
        <n v="41815.068043981482"/>
        <n v="42604.125"/>
        <n v="41836.125"/>
        <n v="42544.852083333331"/>
        <n v="41833.582638888889"/>
        <n v="42274.843055555553"/>
        <n v="41806.229166666664"/>
        <n v="41947.773402777777"/>
        <n v="41899.542314814818"/>
        <n v="42205.816365740742"/>
        <n v="42260.758240740746"/>
        <n v="41908.627187500002"/>
        <n v="42005.332638888889"/>
        <n v="42124.638888888891"/>
        <n v="42262.818750000006"/>
        <n v="42378.025011574078"/>
        <n v="41868.515555555554"/>
        <n v="41959.206400462965"/>
        <n v="42354.96393518518"/>
        <n v="41842.67324074074"/>
        <n v="41872.292997685188"/>
        <n v="42394.79206018518"/>
        <n v="42503.165972222225"/>
        <n v="42316.702557870376"/>
        <n v="41856.321770833332"/>
        <n v="42122"/>
        <n v="42098.265335648146"/>
        <n v="42062.693043981482"/>
        <n v="41405.057222222218"/>
        <n v="41784.957638888889"/>
        <n v="41809.166666666664"/>
        <n v="41917.568912037037"/>
        <n v="42001.639189814814"/>
        <n v="41833"/>
        <n v="41919.098807870374"/>
        <n v="42487.623923611114"/>
        <n v="42353.964976851858"/>
        <n v="41992.861192129625"/>
        <n v="42064.5"/>
        <n v="42301.176446759258"/>
        <n v="42034.708333333328"/>
        <n v="42226.928668981483"/>
        <n v="41837.701921296299"/>
        <n v="41733.916666666664"/>
        <n v="42363.713206018518"/>
        <n v="42517.968935185185"/>
        <n v="42163.666666666672"/>
        <n v="42119.83289351852"/>
        <n v="41962.786712962959"/>
        <n v="42261.875"/>
        <n v="41721"/>
        <n v="41431.814317129632"/>
        <n v="41336.799513888887"/>
        <n v="41636.207638888889"/>
        <n v="41463.01829861111"/>
        <n v="41862.249305555553"/>
        <n v="42569.849768518514"/>
        <n v="41105.583379629628"/>
        <n v="41693.569340277776"/>
        <n v="40818.290972222225"/>
        <n v="40790.896354166667"/>
        <n v="41057.271493055552"/>
        <n v="41228"/>
        <n v="40666.165972222225"/>
        <n v="42390.487210648149"/>
        <n v="41387.209166666667"/>
        <n v="40904.733310185184"/>
        <n v="41050.124305555553"/>
        <n v="42614.730567129634"/>
        <n v="41754.776539351849"/>
        <n v="41618.083981481483"/>
        <n v="41104.126388888886"/>
        <n v="40825.820150462961"/>
        <n v="42057.479166666672"/>
        <n v="40678.757939814815"/>
        <n v="40809.125428240739"/>
        <n v="42365.59774305555"/>
        <n v="40332.070138888892"/>
        <n v="41812.65892361111"/>
        <n v="41427.752222222225"/>
        <n v="40736.297442129631"/>
        <n v="40680.402361111112"/>
        <n v="42767.333333333328"/>
        <n v="41093.875"/>
        <n v="41736.717847222222"/>
        <n v="40965.005104166667"/>
        <n v="40391.125"/>
        <n v="40736.135208333333"/>
        <n v="41250.979166666664"/>
        <n v="41661.902766203704"/>
        <n v="41217.794976851852"/>
        <n v="41298.776736111111"/>
        <n v="40535.131168981483"/>
        <n v="41705.805902777778"/>
        <n v="40636.041666666664"/>
        <n v="42504"/>
        <n v="41001.776631944449"/>
        <n v="40657.982488425929"/>
        <n v="41425.613078703704"/>
        <n v="40600.025810185187"/>
        <n v="41592.249305555553"/>
        <n v="42155.333182870367"/>
        <n v="41742.083333333336"/>
        <n v="40761.625"/>
        <n v="40921.27416666667"/>
        <n v="40943.738935185182"/>
        <n v="40641.455497685187"/>
        <n v="40338.791666666664"/>
        <n v="40753.053657407407"/>
        <n v="40768.958333333336"/>
        <n v="42646.049849537041"/>
        <n v="42112.427777777775"/>
        <n v="42653.431793981479"/>
        <n v="41940.916666666664"/>
        <n v="42139.928726851853"/>
        <n v="42769.993981481486"/>
        <n v="42166.083333333328"/>
        <n v="42097.582650462966"/>
        <n v="42663.22792824074"/>
        <n v="41942.937303240738"/>
        <n v="41806.844444444447"/>
        <n v="42557"/>
        <n v="41950.854247685187"/>
        <n v="42521.729861111111"/>
        <n v="42251.708333333328"/>
        <n v="41821.791666666664"/>
        <n v="42140.427777777775"/>
        <n v="42289.573993055557"/>
        <n v="42217.207638888889"/>
        <n v="42197.920972222222"/>
        <n v="42083.15662037037"/>
        <n v="42155.153043981481"/>
        <n v="41959.934930555552"/>
        <n v="42616.246527777781"/>
        <n v="42107.72074074074"/>
        <n v="42227.542268518519"/>
        <n v="42753.016180555554"/>
        <n v="42012.762499999997"/>
        <n v="42427.281666666662"/>
        <n v="41998.333333333328"/>
        <n v="42150.161828703705"/>
        <n v="42173.550821759258"/>
        <n v="41905.077546296299"/>
        <n v="41975.627824074079"/>
        <n v="42158.547395833331"/>
        <n v="42208.559432870374"/>
        <n v="41854.124953703707"/>
        <n v="42426.911712962959"/>
        <n v="41934.07671296296"/>
        <n v="42554.434548611112"/>
        <n v="42231.913090277783"/>
        <n v="41822.687442129631"/>
        <n v="41867.987500000003"/>
        <n v="42278"/>
        <n v="41901.762743055559"/>
        <n v="42381.658842592587"/>
        <n v="42751.075949074075"/>
        <n v="42220.927488425921"/>
        <n v="42082.793634259258"/>
        <n v="41930.505312499998"/>
        <n v="42246.227777777778"/>
        <n v="42594.180717592593"/>
        <n v="42082.353275462956"/>
        <n v="42063.573009259257"/>
        <n v="42132.758981481486"/>
        <n v="41880.777905092589"/>
        <n v="42221.824062500003"/>
        <n v="42087.00608796296"/>
        <n v="42334.997048611112"/>
        <n v="42433.080497685187"/>
        <n v="42107.791666666672"/>
        <n v="42177.741840277777"/>
        <n v="42742.011944444443"/>
        <n v="41969.851967592593"/>
        <n v="41883.165972222225"/>
        <n v="42600.91133101852"/>
        <n v="42797.833333333328"/>
        <n v="42206.290972222225"/>
        <n v="41887.18304398148"/>
        <n v="42616.690706018519"/>
        <n v="42537.650995370372"/>
        <n v="42279.441412037035"/>
        <n v="41929.792037037041"/>
        <n v="41971.976458333331"/>
        <n v="42435.996886574074"/>
        <n v="42195.67050925926"/>
        <n v="42287.875"/>
        <n v="42783.875"/>
        <n v="41917.383356481485"/>
        <n v="42614.123865740738"/>
        <n v="41897.083368055559"/>
        <n v="42043.818622685183"/>
        <n v="42285.874305555553"/>
        <n v="42033.847962962958"/>
        <n v="42586.583368055552"/>
        <n v="42283.632199074069"/>
        <n v="42588.004432870366"/>
        <n v="42008.197199074071"/>
        <n v="41989.369988425926"/>
        <n v="42195.922858796301"/>
        <n v="42278.208333333328"/>
        <n v="42266.159918981488"/>
        <n v="42476.839351851857"/>
        <n v="42232.587974537033"/>
        <n v="42069.64061342593"/>
        <n v="42417.999305555553"/>
        <n v="42116.917094907403"/>
        <n v="42001.64061342593"/>
        <n v="42139.628344907411"/>
        <n v="42461.290972222225"/>
        <n v="42236.837499999994"/>
        <n v="42091.79587962963"/>
        <n v="42090.110416666663"/>
        <n v="42512.045138888891"/>
        <n v="42195.235254629632"/>
        <n v="42468.919606481482"/>
        <n v="42155.395138888889"/>
        <n v="42194.893993055557"/>
        <n v="42156.686400462961"/>
        <n v="42413.933993055558"/>
        <n v="42159.777210648142"/>
        <n v="42371.958923611113"/>
        <n v="42062.82576388889"/>
        <n v="42642.911712962959"/>
        <n v="42176.035405092596"/>
        <n v="42194.908530092594"/>
        <n v="42374"/>
        <n v="42437.577187499999"/>
        <n v="42734.375"/>
        <n v="42316.5"/>
        <n v="41399.708460648151"/>
        <n v="41994.697962962964"/>
        <n v="40897.492939814816"/>
        <n v="41692.047500000001"/>
        <n v="40253.29583333333"/>
        <n v="41137.053067129629"/>
        <n v="40530.405150462961"/>
        <n v="40467.152083333334"/>
        <n v="40915.774409722224"/>
        <n v="40412.736111111109"/>
        <n v="41431.565868055557"/>
        <n v="41045.791666666664"/>
        <n v="40330.165972222225"/>
        <n v="40954.650868055556"/>
        <n v="42294.083333333328"/>
        <n v="40618.48474537037"/>
        <n v="41349.769293981481"/>
        <n v="42509.626875000002"/>
        <n v="40712.051689814813"/>
        <n v="42102.738067129627"/>
        <n v="40376.415972222225"/>
        <n v="41067.621527777781"/>
        <n v="40600.24800925926"/>
        <n v="41179.954791666663"/>
        <n v="41040.620312500003"/>
        <n v="40308.844444444447"/>
        <n v="40291.160416666666"/>
        <n v="41815.452534722222"/>
        <n v="40854.194189814814"/>
        <n v="42788.197013888886"/>
        <n v="40688.166666666664"/>
        <n v="41641.333333333336"/>
        <n v="40296.78402777778"/>
        <n v="40727.498449074075"/>
        <n v="41004.290972222225"/>
        <n v="41223.073680555557"/>
        <n v="41027.040208333332"/>
        <n v="42147.891423611116"/>
        <n v="41194.040960648148"/>
        <n v="42793.084027777775"/>
        <n v="41789.590682870366"/>
        <n v="40035.80972222222"/>
        <n v="40231.916666666664"/>
        <n v="40695.207638888889"/>
        <n v="40929.738194444442"/>
        <n v="41536.756111111114"/>
        <n v="41358.774583333332"/>
        <n v="41215.166666666664"/>
        <n v="41086.168900462959"/>
        <n v="41580.456412037034"/>
        <n v="40576.332638888889"/>
        <n v="41395.000694444447"/>
        <n v="40845.165972222225"/>
        <n v="41749.667986111112"/>
        <n v="40378.666666666664"/>
        <n v="41579"/>
        <n v="41159.475497685184"/>
        <n v="42125.165972222225"/>
        <n v="41768.875"/>
        <n v="40499.266898148147"/>
        <n v="40657.959930555553"/>
        <n v="41352.696006944447"/>
        <n v="40963.856921296298"/>
        <n v="41062.071134259262"/>
        <n v="41153.083333333336"/>
        <n v="40978.630196759259"/>
        <n v="41353.795520833337"/>
        <n v="41312.944456018515"/>
        <n v="40612.694560185184"/>
        <n v="41155.751550925925"/>
        <n v="40836.083333333336"/>
        <n v="40909.332638888889"/>
        <n v="41378.877685185187"/>
        <n v="40401.665972222225"/>
        <n v="41334.833194444444"/>
        <n v="41143.77238425926"/>
        <n v="41984.207638888889"/>
        <n v="41619.676886574074"/>
        <n v="41359.997118055559"/>
        <n v="40211.332638888889"/>
        <n v="42360.958333333328"/>
        <n v="42682.488263888896"/>
        <n v="42503.57"/>
        <n v="42725.332638888889"/>
        <n v="42217.626250000001"/>
        <n v="42724.187881944439"/>
        <n v="42808.956250000003"/>
        <n v="42085.333333333328"/>
        <n v="42309.166666666672"/>
        <n v="42315.166666666672"/>
        <n v="41411.165972222225"/>
        <n v="42538.581412037034"/>
        <n v="42305.333333333328"/>
        <n v="42467.59480324074"/>
        <n v="42139.791666666672"/>
        <n v="42132.916666666672"/>
        <n v="42321.637939814813"/>
        <n v="42077.086898148147"/>
        <n v="42616.041666666672"/>
        <n v="42123.760046296295"/>
        <n v="42802.875"/>
        <n v="41913.165972222225"/>
        <n v="42489.780844907407"/>
        <n v="41957.125"/>
        <n v="42156.097222222219"/>
        <n v="42144.944328703699"/>
        <n v="42291.500243055561"/>
        <n v="42322.537141203706"/>
        <n v="42237.58699074074"/>
        <n v="42790.498935185184"/>
        <n v="42624.165972222225"/>
        <n v="42467.923078703709"/>
        <n v="41920.167453703703"/>
        <n v="42327.833553240736"/>
        <n v="42468.786122685182"/>
        <n v="41974.3355787037"/>
        <n v="42445.761493055557"/>
        <n v="42118.222187499996"/>
        <n v="42536.625"/>
        <n v="41957.216666666667"/>
        <n v="42208.132638888885"/>
        <n v="41966.042893518519"/>
        <n v="41859"/>
        <n v="40300.806944444441"/>
        <n v="41811.165972222225"/>
        <n v="41698.606469907405"/>
        <n v="41049.793032407404"/>
        <n v="41395.207638888889"/>
        <n v="42078.563912037032"/>
        <n v="40923.551724537036"/>
        <n v="42741.795138888891"/>
        <n v="41306.767812500002"/>
        <n v="42465.666666666672"/>
        <n v="41108.91201388889"/>
        <n v="40802.889247685183"/>
        <n v="41699.720833333333"/>
        <n v="42607.452731481477"/>
        <n v="42322.292361111111"/>
        <n v="42394.994444444441"/>
        <n v="41032.688333333332"/>
        <n v="42392.719814814816"/>
        <n v="41120.208333333336"/>
        <n v="41158.709490740745"/>
        <n v="41778.117581018516"/>
        <n v="42010.781793981485"/>
        <n v="41964.626168981486"/>
        <n v="42226.951284722221"/>
        <n v="42231.25"/>
        <n v="42579.076157407413"/>
        <n v="41705.957638888889"/>
        <n v="42132.036712962959"/>
        <n v="40895.040972222225"/>
        <n v="40794.125"/>
        <n v="41557.708935185183"/>
        <n v="42477.776412037041"/>
        <n v="41026.897222222222"/>
        <n v="41097.564884259256"/>
        <n v="40422.155555555553"/>
        <n v="42123.793124999997"/>
        <n v="42718.5"/>
        <n v="41776.145833333336"/>
        <n v="40762.842245370368"/>
        <n v="42313.58121527778"/>
        <n v="40765.297222222223"/>
        <n v="41675.961111111108"/>
        <n v="41704.08494212963"/>
        <n v="40672.249305555553"/>
        <n v="40866.912615740745"/>
        <n v="41583.777662037035"/>
        <n v="42573.862777777773"/>
        <n v="42173.981446759266"/>
        <n v="41630.208333333336"/>
        <n v="41115.742800925924"/>
        <n v="41109.877442129626"/>
        <n v="41559.063252314816"/>
        <n v="41929.5"/>
        <n v="41678.396192129629"/>
        <n v="41372.189583333333"/>
        <n v="42208.282372685186"/>
        <n v="41454.842442129629"/>
        <n v="41712.194803240738"/>
        <n v="42237.491388888884"/>
        <n v="41893.260381944441"/>
        <n v="41430.92627314815"/>
        <n v="40994.334479166668"/>
        <n v="42335.902824074074"/>
        <n v="42430.711967592593"/>
        <n v="42299.790972222225"/>
        <n v="41806.916666666664"/>
        <n v="40144.207638888889"/>
        <n v="41528.107256944444"/>
        <n v="42556.871331018512"/>
        <n v="42298.726631944446"/>
        <n v="42288.629884259266"/>
        <n v="41609.876180555555"/>
        <n v="41530.747453703705"/>
        <n v="41486.36241898148"/>
        <n v="42651.31858796296"/>
        <n v="42326.302754629629"/>
        <n v="41929.761782407404"/>
        <n v="42453.943900462968"/>
        <n v="41580.793935185182"/>
        <n v="42054.888692129629"/>
        <n v="41680.015057870369"/>
        <n v="40954.906956018516"/>
        <n v="42145.335358796292"/>
        <n v="42067.083564814813"/>
        <n v="41356.513460648144"/>
        <n v="41773.758043981477"/>
        <n v="41564.568113425928"/>
        <n v="41684.946759259255"/>
        <n v="41664.715173611112"/>
        <n v="42137.703877314809"/>
        <n v="42054.824988425928"/>
        <n v="41969.551388888889"/>
        <n v="41016.021527777775"/>
        <n v="41569.165972222225"/>
        <n v="41867.767500000002"/>
        <n v="41408.69976851852"/>
        <n v="40860.682025462964"/>
        <n v="41791.166666666664"/>
        <n v="41427.84684027778"/>
        <n v="40765.126631944448"/>
        <n v="40810.710104166668"/>
        <n v="42508.848784722228"/>
        <n v="41817.120069444441"/>
        <n v="41159.942870370374"/>
        <n v="41180.679791666669"/>
        <n v="41101.160474537035"/>
        <n v="41887.989861111113"/>
        <n v="41655.166666666664"/>
        <n v="41748.680312500001"/>
        <n v="41874.922662037039"/>
        <n v="41899.698136574072"/>
        <n v="42783.329039351855"/>
        <n v="42130.086145833338"/>
        <n v="41793.165972222225"/>
        <n v="41047.83488425926"/>
        <n v="42095.869317129633"/>
        <n v="41964.449479166666"/>
        <n v="41495.500173611108"/>
        <n v="41192.672326388885"/>
        <n v="42474.606944444444"/>
        <n v="41303.197592592594"/>
        <n v="42313.981157407412"/>
        <n v="41411.50577546296"/>
        <n v="41791.94258101852"/>
        <n v="42729.636504629627"/>
        <n v="42744.054398148146"/>
        <n v="40913.481249999997"/>
        <n v="41143.968576388892"/>
        <n v="42396.982627314821"/>
        <n v="42656.03506944445"/>
        <n v="42144.726134259254"/>
        <n v="41823.125"/>
        <n v="42201.827604166669"/>
        <n v="41680.93141203704"/>
        <n v="41998.208333333328"/>
        <n v="40900.762141203704"/>
        <n v="40098.874305555553"/>
        <n v="40306.927777777775"/>
        <n v="40733.234386574077"/>
        <n v="40986.511863425927"/>
        <n v="42021.526655092588"/>
        <n v="41009.941979166666"/>
        <n v="42363.098217592589"/>
        <n v="41496.552314814813"/>
        <n v="41201.958993055552"/>
        <n v="41054.593055555553"/>
        <n v="42183.631597222222"/>
        <n v="42430.176377314812"/>
        <n v="41370.261365740742"/>
        <n v="42694.783877314811"/>
        <n v="42597.291666666672"/>
        <n v="41860.613969907405"/>
        <n v="42367.490752314814"/>
        <n v="42151.778703703705"/>
        <n v="42768.615289351852"/>
        <n v="42253.615277777775"/>
        <n v="41248.391446759262"/>
        <n v="42348.702094907407"/>
        <n v="42675.207638888889"/>
        <n v="42449.999131944445"/>
        <n v="42268.13282407407"/>
        <n v="42522.717233796298"/>
        <n v="41895.400937500002"/>
        <n v="42223.708333333328"/>
        <n v="42783.670138888891"/>
        <n v="42176.888888888891"/>
        <n v="42746.208333333328"/>
        <n v="42179.083333333328"/>
        <n v="42721.290972222225"/>
        <n v="42503.007037037038"/>
        <n v="42506.43478009259"/>
        <n v="42309.958333333328"/>
        <n v="42741.545196759253"/>
        <n v="42219.75"/>
        <n v="42312.810081018513"/>
        <n v="42503.794710648144"/>
        <n v="42556.049849537041"/>
        <n v="42039.817199074074"/>
        <n v="42306.046689814815"/>
        <n v="42493.695787037039"/>
        <n v="41944.092152777775"/>
        <n v="42555.656944444447"/>
        <n v="42323.634131944447"/>
        <n v="42294.667997685188"/>
        <n v="42410.696342592593"/>
        <n v="42306.903333333335"/>
        <n v="42193.636828703704"/>
        <n v="42766.208333333328"/>
        <n v="42217.745138888888"/>
        <n v="42378.616851851853"/>
        <n v="41957.761469907404"/>
        <n v="41931.684861111113"/>
        <n v="42533.353506944448"/>
        <n v="42375.860150462962"/>
        <n v="42706.983831018515"/>
        <n v="42087.841493055559"/>
        <n v="42351.283101851848"/>
        <n v="41990.771354166667"/>
        <n v="42303.658715277779"/>
        <n v="42722.389062500006"/>
        <n v="42052.069988425923"/>
        <n v="42441.942997685182"/>
        <n v="42195.785289351858"/>
        <n v="42565.68440972222"/>
        <n v="42005.842523148152"/>
        <n v="42385.458333333328"/>
        <n v="42370.847361111111"/>
        <n v="42418.798252314817"/>
        <n v="42212.165972222225"/>
        <n v="42312.757962962962"/>
        <n v="42022.05"/>
        <n v="42662.443368055552"/>
        <n v="42168.692627314813"/>
        <n v="42091.43"/>
        <n v="42510.589143518519"/>
        <n v="42254.578622685185"/>
        <n v="41998.852118055554"/>
        <n v="42635.908182870371"/>
        <n v="42218.012777777782"/>
        <n v="42078.75"/>
        <n v="42082.896840277783"/>
        <n v="42079.674953703703"/>
        <n v="42339"/>
        <n v="42050.854247685187"/>
        <n v="42110.757326388892"/>
        <n v="42691.811180555553"/>
        <n v="42193.614571759259"/>
        <n v="42408.542361111111"/>
        <n v="42207.543171296296"/>
        <n v="41976.232175925921"/>
        <n v="42100.635937500003"/>
        <n v="42476.780162037037"/>
        <n v="42128.069884259254"/>
        <n v="42676.896898148145"/>
        <n v="42582.666666666672"/>
        <n v="41978.00209490741"/>
        <n v="42071.636111111111"/>
        <n v="42133.798171296294"/>
        <n v="41999.858090277776"/>
        <n v="42173.79415509259"/>
        <n v="41865.639155092591"/>
        <n v="41879.035370370373"/>
        <n v="42239.357731481476"/>
        <n v="42148.625"/>
        <n v="42330.867314814815"/>
        <n v="42170.921064814815"/>
        <n v="42337.075740740736"/>
        <n v="42116.83085648148"/>
        <n v="42388.560613425929"/>
        <n v="42615.031782407401"/>
        <n v="42278.207638888889"/>
        <n v="42545.061805555553"/>
        <n v="42272.122210648144"/>
        <n v="42791.376238425932"/>
        <n v="42132.343090277776"/>
        <n v="42347.810219907406"/>
        <n v="41968.692013888889"/>
        <n v="41876.716874999998"/>
        <n v="42558.987696759257"/>
        <n v="42552.774745370371"/>
        <n v="42152.009224537032"/>
        <n v="42138.988900462966"/>
        <n v="42820.853900462964"/>
        <n v="42231.556944444441"/>
        <n v="42443.958333333328"/>
        <n v="41833.692789351851"/>
        <n v="42504.637824074074"/>
        <n v="42253.215277777781"/>
        <n v="42518.772326388891"/>
        <n v="42333.700983796298"/>
        <n v="42538.958333333328"/>
        <n v="42061.928576388891"/>
        <n v="42106.092152777783"/>
        <n v="42161.44930555555"/>
        <n v="42791.961111111115"/>
        <n v="42819.55164351852"/>
        <n v="41925.583275462966"/>
        <n v="42698.958333333328"/>
        <n v="42229.57"/>
        <n v="42235.651319444441"/>
        <n v="42155.642071759255"/>
        <n v="41941.041666666664"/>
        <n v="42594.026319444441"/>
        <n v="41862.852627314816"/>
        <n v="42446.726261574076"/>
        <n v="41926.693379629629"/>
        <n v="41898.912187499998"/>
        <n v="41992.078518518523"/>
        <n v="41986.017488425925"/>
        <n v="42705.732060185182"/>
        <n v="42236.618518518517"/>
        <n v="42193.957326388889"/>
        <n v="42075.915648148148"/>
        <n v="42477.762951388882"/>
        <n v="42361.84574074074"/>
        <n v="42211.75"/>
        <n v="42239.593692129631"/>
        <n v="41952.783321759263"/>
        <n v="42666.645358796297"/>
        <n v="42020.438043981485"/>
        <n v="42203.843240740738"/>
        <n v="42107.666377314818"/>
        <n v="42748.711354166662"/>
        <n v="41868.832152777781"/>
        <n v="42672.373414351852"/>
        <n v="42135.831273148149"/>
        <n v="42557.625671296293"/>
        <n v="42540.340277777781"/>
        <n v="42018.166666666672"/>
        <n v="42005.207638888889"/>
        <n v="41883.840474537035"/>
        <n v="41863.116053240738"/>
        <n v="42005.290972222225"/>
        <n v="42042.768298611118"/>
        <n v="42549.403877314813"/>
        <n v="42511.376597222217"/>
        <n v="42616.695706018523"/>
        <n v="41899.501516203702"/>
        <n v="42669.805601851855"/>
        <n v="42808.723634259266"/>
        <n v="42674.900046296301"/>
        <n v="41845.125"/>
        <n v="42016.866574074069"/>
        <n v="42219.673263888893"/>
        <n v="42771.750613425931"/>
        <n v="42292.104780092588"/>
        <n v="42712.207638888889"/>
        <n v="42622.25"/>
        <n v="42186.028310185182"/>
        <n v="42726.37572916667"/>
        <n v="42124.808182870373"/>
        <n v="42767.663877314815"/>
        <n v="41943.521064814813"/>
        <n v="41845.927106481482"/>
        <n v="42403.523020833338"/>
        <n v="41900.083333333336"/>
        <n v="41600.666666666664"/>
        <n v="42745.688437500001"/>
        <n v="41843.662962962961"/>
        <n v="42698.768368055549"/>
        <n v="42766.98055555555"/>
        <n v="42786.192916666667"/>
        <n v="42756.491643518515"/>
        <n v="42718.777083333334"/>
        <n v="42736.663506944446"/>
        <n v="41895.581018518518"/>
        <n v="41978.041192129633"/>
        <n v="41871.030555555553"/>
        <n v="42718.500787037032"/>
        <n v="42414.680925925932"/>
        <n v="42526.529305555552"/>
        <n v="42794.787986111114"/>
        <n v="42313.132407407407"/>
        <n v="41974"/>
        <n v="41887.854189814818"/>
        <n v="42784.249305555553"/>
        <n v="42423.040231481486"/>
        <n v="40937.649201388893"/>
        <n v="41852.571840277778"/>
        <n v="41007.76363425926"/>
        <n v="42215.165972222225"/>
        <n v="40724.638460648144"/>
        <n v="42351.626296296294"/>
        <n v="41376.042673611111"/>
        <n v="41288.888888888891"/>
        <n v="40776.837465277778"/>
        <n v="41171.185891203706"/>
        <n v="40884.745266203703"/>
        <n v="40930.25"/>
        <n v="41546.424317129626"/>
        <n v="41628.420046296298"/>
        <n v="42133.208333333328"/>
        <n v="41977.027083333334"/>
        <n v="41599.207638888889"/>
        <n v="41684.833333333336"/>
        <n v="41974.207638888889"/>
        <n v="41862.502650462964"/>
        <n v="42176.146782407406"/>
        <n v="41436.648217592592"/>
        <n v="41719.876296296294"/>
        <n v="41015.875"/>
        <n v="41256.95721064815"/>
        <n v="41397.572280092594"/>
        <n v="41175.165972222225"/>
        <n v="42019.454166666663"/>
        <n v="41861.846828703703"/>
        <n v="42763.94131944445"/>
        <n v="41329.878148148149"/>
        <n v="40759.630497685182"/>
        <n v="42659.458333333328"/>
        <n v="42049.590173611112"/>
        <n v="41279.749085648145"/>
        <n v="41414.02847222222"/>
        <n v="40651.725219907406"/>
        <n v="41249.054560185185"/>
        <n v="40459.836435185185"/>
        <n v="41829.330312500002"/>
        <n v="42700.805706018517"/>
        <n v="41672.751458333332"/>
        <n v="42708.25"/>
        <n v="41501.446851851848"/>
        <n v="42257.173159722224"/>
        <n v="41931.542638888888"/>
        <n v="42051.783368055556"/>
        <n v="42145.143634259264"/>
        <n v="41624.207060185188"/>
        <n v="41634.996458333335"/>
        <n v="41329.999641203707"/>
        <n v="42399.824097222227"/>
        <n v="40118.165972222225"/>
        <n v="42134.959027777775"/>
        <n v="41693.780300925922"/>
        <n v="40893.060127314813"/>
        <n v="42288.208333333328"/>
        <n v="41486.981215277774"/>
        <n v="41759.702314814815"/>
        <n v="40466.166666666664"/>
        <n v="40666.673900462964"/>
        <n v="41433.000856481485"/>
        <n v="41146.758125"/>
        <n v="41026.916666666664"/>
        <n v="41715.107858796298"/>
        <n v="41333.593923611108"/>
        <n v="41040.657638888886"/>
        <n v="41579.627615740741"/>
        <n v="41097.165972222225"/>
        <n v="41295.332638888889"/>
        <n v="41306.047905092593"/>
        <n v="41591.249305555553"/>
        <n v="41585.915312500001"/>
        <n v="41458.207638888889"/>
        <n v="40791.712500000001"/>
        <n v="41006.207638888889"/>
        <n v="41532.881944444445"/>
        <n v="41028.166666666664"/>
        <n v="41912.590127314819"/>
        <n v="41026.667199074072"/>
        <n v="41893.433495370373"/>
        <n v="40725.795370370368"/>
        <n v="41169.170138888891"/>
        <n v="40692.041666666664"/>
        <n v="40747.165972222225"/>
        <n v="40740.958333333336"/>
        <n v="40793.691423611112"/>
        <n v="42795.083333333328"/>
        <n v="41995.207638888889"/>
        <n v="41658.833680555559"/>
        <n v="41153.056273148148"/>
        <n v="41465.702777777777"/>
        <n v="41334.581944444442"/>
        <n v="41110.960243055553"/>
        <n v="40694.75277777778"/>
        <n v="41944.917858796296"/>
        <n v="41373.270833333336"/>
        <n v="40979.207638888889"/>
        <n v="41128.709027777775"/>
        <n v="41629.197222222225"/>
        <n v="41799.208333333336"/>
        <n v="42128.167361111111"/>
        <n v="41187.947337962964"/>
        <n v="42085.931157407409"/>
        <n v="40286.290972222225"/>
        <n v="41211.306527777779"/>
        <n v="40993.996874999997"/>
        <n v="40953.825694444444"/>
        <n v="41085.683333333334"/>
        <n v="42564.801388888889"/>
        <n v="41355.484085648146"/>
        <n v="41026.646921296298"/>
        <n v="40929.342361111114"/>
        <n v="41748.878182870372"/>
        <n v="41456.165972222225"/>
        <n v="41048.125"/>
        <n v="41554.056921296295"/>
        <n v="41760.998402777775"/>
        <n v="40925.897974537038"/>
        <n v="41174.763379629629"/>
        <n v="42637.226701388892"/>
        <n v="41953.88035879629"/>
        <n v="41561.165972222225"/>
        <n v="42712.333333333328"/>
        <n v="41944.207638888889"/>
        <n v="42618.165972222225"/>
        <n v="41708.583333333336"/>
        <n v="42195.79833333334"/>
        <n v="42108.792048611111"/>
        <n v="42079.107222222221"/>
        <n v="42485.207638888889"/>
        <n v="42582.822916666672"/>
        <n v="42667.875"/>
        <n v="42051.832280092596"/>
        <n v="42732.212337962963"/>
        <n v="42575.125196759262"/>
        <n v="42668.791666666672"/>
        <n v="42333.623043981483"/>
        <n v="42109.957638888889"/>
        <n v="42159"/>
        <n v="41600.524456018517"/>
        <n v="42629.965324074074"/>
        <n v="41589.596620370372"/>
        <n v="40951.117662037039"/>
        <n v="41563.415972222225"/>
        <n v="41290.77311342593"/>
        <n v="42063.631944444445"/>
        <n v="40148.207638888889"/>
        <n v="41646.027754629627"/>
        <n v="41372.803900462961"/>
        <n v="41518.022256944445"/>
        <n v="41607.602951388886"/>
        <n v="40612.825543981482"/>
        <n v="41224.208796296298"/>
        <n v="41398.583726851852"/>
        <n v="42268.723738425921"/>
        <n v="41309.496840277774"/>
        <n v="41627.788888888892"/>
        <n v="40535.232916666668"/>
        <n v="41058.829918981479"/>
        <n v="41212.32104166667"/>
        <n v="40922.25099537037"/>
        <n v="40792.860532407409"/>
        <n v="42431.935590277775"/>
        <n v="41041.104861111111"/>
        <n v="42734.941099537042"/>
        <n v="42628.870520833334"/>
        <n v="41056.958969907406"/>
        <n v="40787.25"/>
        <n v="41917.784062500003"/>
        <n v="41599.740497685183"/>
        <n v="41872.031597222223"/>
        <n v="40391.166666666664"/>
        <n v="42095.856053240743"/>
        <n v="42526.981597222228"/>
        <n v="40476.127650462964"/>
        <n v="42244.166666666672"/>
        <n v="41241.730416666665"/>
        <n v="40923.758217592593"/>
        <n v="40691.099097222221"/>
        <n v="42459.807893518519"/>
        <n v="40337.799305555556"/>
        <n v="41881.645833333336"/>
        <n v="41175.100694444445"/>
        <n v="42372.080289351856"/>
        <n v="40567.239884259259"/>
        <n v="41711.148032407407"/>
        <n v="40797.192395833335"/>
        <n v="40386.207638888889"/>
        <n v="41113.166666666664"/>
        <n v="42797.545358796298"/>
        <n v="41663.005150462966"/>
        <n v="41254.151006944441"/>
        <n v="41034.139108796298"/>
        <n v="41146.763275462967"/>
        <n v="40969.207638888889"/>
        <n v="40473.208333333336"/>
        <n v="41834.104166666664"/>
        <n v="41974.957881944443"/>
        <n v="41262.641724537039"/>
        <n v="41592.713217592594"/>
        <n v="40889.212685185186"/>
        <n v="41913.530011574076"/>
        <n v="41965.001423611116"/>
        <n v="41318.942928240744"/>
        <n v="41605.922581018516"/>
        <n v="40367.944444444445"/>
        <n v="41043.822858796295"/>
        <n v="41231"/>
        <n v="41008.196400462963"/>
        <n v="40354.897222222222"/>
        <n v="41714.916666666664"/>
        <n v="41355.927604166667"/>
        <n v="41771.169085648151"/>
        <n v="41763.25"/>
        <n v="42398.333668981482"/>
        <n v="40926.833333333336"/>
        <n v="41581.839780092596"/>
        <n v="41154.479722222226"/>
        <n v="41455.831944444442"/>
        <n v="42227.008402777778"/>
        <n v="42776.096585648149"/>
        <n v="42418.843287037031"/>
        <n v="42703.709548611107"/>
        <n v="42478.583333333328"/>
        <n v="42784.999305555553"/>
        <n v="42622.750555555554"/>
        <n v="42551.781319444446"/>
        <n v="42441.828287037039"/>
        <n v="42421.043703703705"/>
        <n v="42386.750706018516"/>
        <n v="42525.653611111105"/>
        <n v="42692.655231481483"/>
        <n v="42029.164340277777"/>
        <n v="42236.833784722221"/>
        <n v="42626.295138888891"/>
        <n v="42120.872210648144"/>
        <n v="42691.594131944439"/>
        <n v="42104.207638888889"/>
        <n v="42023.174363425926"/>
        <n v="42808.585127314815"/>
        <n v="42786.791666666672"/>
        <n v="42411.712418981479"/>
        <n v="42660.635636574079"/>
        <n v="42248.628692129627"/>
        <n v="42669.165972222225"/>
        <n v="42649.635787037041"/>
        <n v="42482.21266203704"/>
        <n v="41866.847615740742"/>
        <n v="42775.30332175926"/>
        <n v="42758.207638888889"/>
        <n v="42156.709027777775"/>
        <n v="41886.290972222225"/>
        <n v="42317.056631944448"/>
        <n v="42454.707824074074"/>
        <n v="42549.696585648147"/>
        <n v="42230.058993055558"/>
        <n v="42421.942094907412"/>
        <n v="42425.309039351851"/>
        <n v="42541.790972222225"/>
        <n v="41973.945856481485"/>
        <n v="41860.947013888886"/>
        <n v="42645.753310185188"/>
        <n v="42605.870833333334"/>
        <n v="42091.074166666673"/>
        <n v="42369.958333333328"/>
        <n v="42379"/>
        <n v="41813.294560185182"/>
        <n v="42644.356770833328"/>
        <n v="42641.933969907404"/>
        <n v="41885.784305555557"/>
        <n v="42563.785416666666"/>
        <n v="42497.883321759262"/>
        <n v="42686.208333333328"/>
        <n v="41973.957638888889"/>
        <n v="41972.666666666672"/>
        <n v="41847.643750000003"/>
        <n v="41971.144641203704"/>
        <n v="42327.210659722223"/>
        <n v="41956.334722222222"/>
        <n v="42809.018055555556"/>
        <n v="42765.720057870371"/>
        <n v="42355.249305555553"/>
        <n v="42810.667372685188"/>
        <n v="42418.708645833336"/>
        <n v="42307.624803240738"/>
        <n v="41985.299305555556"/>
        <n v="42718.6252662037"/>
        <n v="42732.809201388889"/>
        <n v="42540.604699074072"/>
        <n v="42618.124305555553"/>
        <n v="41991.898090277777"/>
        <n v="42759.440416666665"/>
        <n v="42367.833333333328"/>
        <n v="42005.002488425926"/>
        <n v="42333.920081018514"/>
        <n v="42467.065462962957"/>
        <n v="42329.716840277775"/>
        <n v="42565.492280092592"/>
        <n v="42039.973946759259"/>
        <n v="42157.032638888893"/>
        <n v="42294.166666666672"/>
        <n v="42141.646724537044"/>
        <n v="42175.919687500005"/>
        <n v="42400.580590277779"/>
        <n v="42079.792094907403"/>
        <n v="42460.365925925929"/>
        <n v="41935.034108796295"/>
        <n v="42800.833333333328"/>
        <n v="42098.915972222225"/>
        <n v="42625.483206018514"/>
        <n v="42354.764004629629"/>
        <n v="42544.666956018518"/>
        <n v="42716.732407407413"/>
        <n v="42587.165972222225"/>
        <n v="42046.641435185185"/>
        <n v="41281.333333333336"/>
        <n v="42142.208333333328"/>
        <n v="42448.190081018518"/>
        <n v="42717.332638888889"/>
        <n v="42609.708437499998"/>
        <n v="41851.060092592597"/>
        <n v="41894.416666666664"/>
        <n v="42144.252951388888"/>
        <n v="42068.852083333331"/>
        <n v="41874.874421296299"/>
        <n v="42364.851388888885"/>
        <n v="41948.860127314816"/>
        <n v="42638.053113425922"/>
        <n v="42412.431076388893"/>
        <n v="42261.7971875"/>
        <n v="41878.014178240745"/>
        <n v="42527.839583333334"/>
        <n v="42800.172824074078"/>
        <n v="41861.916666666664"/>
        <n v="42436.992418981477"/>
        <n v="42118.677974537044"/>
        <n v="42708.912997685184"/>
        <n v="42089"/>
        <n v="42076.748333333337"/>
        <n v="42109.913113425922"/>
        <n v="42492.041666666672"/>
        <n v="42563.807187500002"/>
        <n v="42613.030810185184"/>
        <n v="41462.228043981479"/>
        <n v="41689.381041666667"/>
        <n v="41490.962754629632"/>
        <n v="41629.855682870373"/>
        <n v="42470.329444444447"/>
        <n v="41604.271516203706"/>
        <n v="41183.011828703704"/>
        <n v="42325.795057870375"/>
        <n v="41675.832141203704"/>
        <n v="40832.964594907404"/>
        <n v="41643.172974537039"/>
        <n v="41035.904120370367"/>
        <n v="41893.377893518518"/>
        <n v="42383.16679398148"/>
        <n v="40746.195844907408"/>
        <n v="42504.566388888896"/>
        <n v="41770.138113425928"/>
        <n v="42032.926990740743"/>
        <n v="41131.906111111115"/>
        <n v="41853.659525462965"/>
        <n v="41859.912083333329"/>
        <n v="42443.629340277781"/>
        <n v="41875.866793981484"/>
        <n v="41805.713969907411"/>
        <n v="41753.799386574072"/>
        <n v="42181.189525462964"/>
        <n v="42153.185798611114"/>
        <n v="42470.778611111105"/>
        <n v="41280.025902777779"/>
        <n v="42411.973807870367"/>
        <n v="40825.713344907403"/>
        <n v="41516.537268518521"/>
        <n v="41916.145833333336"/>
        <n v="41700.792557870373"/>
        <n v="41742.762673611112"/>
        <n v="42137.836435185185"/>
        <n v="42414.110775462963"/>
        <n v="42565.758333333331"/>
        <n v="41617.249305555553"/>
        <n v="42539.22210648148"/>
        <n v="41801.40996527778"/>
        <n v="41722.0940625"/>
        <n v="41003.698784722219"/>
        <n v="41843.861388888887"/>
        <n v="41012.595312500001"/>
        <n v="42692.793865740736"/>
        <n v="41250.933124999996"/>
        <n v="42377.203587962969"/>
        <n v="42023.354166666672"/>
        <n v="41865.977083333331"/>
        <n v="41556.345914351856"/>
        <n v="42459.653877314813"/>
        <n v="41069.847314814811"/>
        <n v="42363.598530092597"/>
        <n v="41734.124756944446"/>
        <n v="41735.792407407411"/>
        <n v="40844.872685185182"/>
        <n v="42442.892546296294"/>
        <n v="41424.703993055555"/>
        <n v="41748.5237037037"/>
        <n v="42124.667256944449"/>
        <n v="42272.624189814815"/>
        <n v="42565.327476851846"/>
        <n v="41957.895833333328"/>
        <n v="41858.649502314816"/>
        <n v="42526.264965277776"/>
        <n v="41969.038194444445"/>
        <n v="42362.908194444448"/>
        <n v="42736.115405092598"/>
        <n v="41851.407187500001"/>
        <n v="41972.189583333333"/>
        <n v="42588.989513888882"/>
        <n v="42357.671631944439"/>
        <n v="42483.819687499999"/>
        <n v="42756.9066087963"/>
        <n v="42005.347523148142"/>
        <n v="42222.462048611109"/>
        <n v="42194.699652777781"/>
        <n v="42052.006099537044"/>
        <n v="42355.19358796296"/>
        <n v="42123.181944444441"/>
        <n v="41914.747592592597"/>
        <n v="41761.9533912037"/>
        <n v="41931.972025462965"/>
        <n v="42705.212743055556"/>
        <n v="42537.71025462963"/>
        <n v="42377.954571759255"/>
        <n v="42254.102581018517"/>
        <n v="42139.709629629629"/>
        <n v="42173.714178240742"/>
        <n v="42253.108865740738"/>
        <n v="41865.763981481483"/>
        <n v="42059.07131944444"/>
        <n v="41978.669907407413"/>
        <n v="41982.09175925926"/>
        <n v="42185.65625"/>
        <n v="42091.113263888896"/>
        <n v="42143.629502314812"/>
        <n v="41907.683611111112"/>
        <n v="41860.723611111112"/>
        <n v="42539.724328703705"/>
        <n v="41826.214467592588"/>
        <n v="42181.166666666672"/>
        <n v="41894.734895833331"/>
        <n v="42635.053993055553"/>
        <n v="42057.353738425925"/>
        <n v="42154.893182870372"/>
        <n v="41956.846377314811"/>
        <n v="41871.682314814818"/>
        <n v="42219.185844907406"/>
        <n v="42498.84174768519"/>
        <n v="42200.728460648148"/>
        <n v="42800.541666666672"/>
        <n v="41927.660833333335"/>
        <n v="41867.905694444446"/>
        <n v="42305.720219907409"/>
        <n v="41818.806875000002"/>
        <n v="42064.339363425926"/>
        <n v="42747.695833333331"/>
        <n v="42676.165972222225"/>
        <n v="42772.599664351852"/>
        <n v="42163.166666666672"/>
        <n v="42156.945833333331"/>
        <n v="42141.75"/>
        <n v="42732.700694444444"/>
        <n v="42550.979108796295"/>
        <n v="41882.665798611109"/>
        <n v="42449.562037037031"/>
        <n v="42777.506689814814"/>
        <n v="42469.734409722223"/>
        <n v="42102.488182870366"/>
        <n v="42358.375"/>
        <n v="42356.818738425922"/>
        <n v="42534.249305555553"/>
        <n v="42369.125"/>
        <n v="42193.770833333328"/>
        <n v="42110.477500000001"/>
        <n v="42566.60701388889"/>
        <n v="42182.288819444439"/>
        <n v="42155.614895833336"/>
        <n v="42342.208333333328"/>
        <n v="42168.506377314814"/>
        <n v="42805.561805555553"/>
        <n v="42460.416666666672"/>
        <n v="42453.667407407411"/>
        <n v="42791.846122685187"/>
        <n v="42155.875"/>
        <n v="42530.866446759261"/>
        <n v="42335.041666666672"/>
        <n v="42766.755787037036"/>
        <n v="42164.840335648143"/>
        <n v="41789.923101851848"/>
        <n v="42279.960416666669"/>
        <n v="42565.809490740736"/>
        <n v="42309.125"/>
        <n v="42663.461956018517"/>
        <n v="42241.628611111111"/>
        <n v="42708"/>
        <n v="42461.166666666672"/>
        <n v="42684.218854166669"/>
        <n v="41796.549791666665"/>
        <n v="41569.905995370369"/>
        <n v="41750.041666666664"/>
        <n v="41858.291666666664"/>
        <n v="40814.729259259257"/>
        <n v="41015.666666666664"/>
        <n v="40598.972569444442"/>
        <n v="42244.041666666672"/>
        <n v="41553.848032407412"/>
        <n v="40960.948773148149"/>
        <n v="42037.788680555561"/>
        <n v="41623.135405092595"/>
        <n v="41118.666666666664"/>
        <n v="41145.283159722225"/>
        <n v="40761.61037037037"/>
        <n v="40913.962581018517"/>
        <n v="41467.910416666666"/>
        <n v="41946.249305555553"/>
        <n v="40797.554166666669"/>
        <n v="40732.875"/>
        <n v="41386.875"/>
        <n v="41804.599930555552"/>
        <n v="40883.085057870368"/>
        <n v="41400.292303240742"/>
        <n v="41803.290972222225"/>
        <n v="41097.74086805556"/>
        <n v="41888.64271990741"/>
        <n v="40811.814432870371"/>
        <n v="41571.988067129627"/>
        <n v="41885.783645833333"/>
        <n v="40544.207638888889"/>
        <n v="41609.887175925927"/>
        <n v="40951.919340277782"/>
        <n v="40636.043865740743"/>
        <n v="41517.611250000002"/>
        <n v="41799.165972222225"/>
        <n v="41696.842824074076"/>
        <n v="41668.342905092592"/>
        <n v="41686.762638888889"/>
        <n v="41727.041666666664"/>
        <n v="41576.662997685184"/>
        <n v="40512.655266203699"/>
        <n v="41650.87667824074"/>
        <n v="41479.585162037038"/>
        <n v="41537.845451388886"/>
        <n v="42476"/>
        <n v="40993.815300925926"/>
        <n v="41591.725219907406"/>
        <n v="40344.166666666664"/>
        <n v="41882.730219907404"/>
        <n v="41151.690104166664"/>
        <n v="41493.867905092593"/>
        <n v="40057.166666666664"/>
        <n v="41156.561886574076"/>
        <n v="41815.083333333336"/>
        <n v="41722.057523148149"/>
        <n v="40603.757569444446"/>
        <n v="41483.743472222224"/>
        <n v="41617.207638888889"/>
        <n v="41344.166666666664"/>
        <n v="42735.707638888889"/>
        <n v="42175.583043981482"/>
        <n v="42052.583333333328"/>
        <n v="42167.621018518519"/>
        <n v="42592.166666666672"/>
        <n v="42739.134780092587"/>
        <n v="42117.290972222225"/>
        <n v="42101.291666666672"/>
        <n v="42283.957638888889"/>
        <n v="42322.742719907401"/>
        <n v="42296.458333333328"/>
        <n v="42214.708333333328"/>
        <n v="42443.008946759262"/>
        <n v="42491.747199074074"/>
        <n v="42488.680925925932"/>
        <n v="42199.814340277779"/>
        <n v="42522.789583333331"/>
        <n v="42206.125"/>
        <n v="42705.099664351852"/>
        <n v="42582.458333333328"/>
        <n v="42807.152835648143"/>
        <n v="42572.729166666672"/>
        <n v="41977.457569444443"/>
        <n v="42417.503229166665"/>
        <n v="42651.613564814819"/>
        <n v="42292.882731481484"/>
        <n v="42601.667245370365"/>
        <n v="42704.843969907408"/>
        <n v="42112.702800925923"/>
        <n v="42432.709652777776"/>
        <n v="42664.669675925921"/>
        <n v="42314.041666666672"/>
        <n v="42428.961909722217"/>
        <n v="42572.583333333328"/>
        <n v="42015.043657407412"/>
        <n v="41831.666666666664"/>
        <n v="42734.958333333328"/>
        <n v="42727.74927083333"/>
        <n v="42145.656539351854"/>
        <n v="42486.288194444445"/>
        <n v="42656.633703703701"/>
        <n v="42734.086053240739"/>
        <n v="42019.791990740734"/>
        <n v="42153.678645833337"/>
        <n v="42657.642754629633"/>
        <n v="41975.263252314813"/>
        <n v="42553.166666666672"/>
        <n v="42599.50409722222"/>
        <n v="42762.060277777782"/>
        <n v="41836.106770833336"/>
        <n v="42440.774155092593"/>
        <n v="42343.936365740738"/>
        <n v="41990.863750000004"/>
        <n v="42797.577303240745"/>
        <n v="42218.803622685184"/>
        <n v="41981.688831018517"/>
        <n v="41866.595520833333"/>
        <n v="42644.624039351853"/>
        <n v="42202.816423611104"/>
        <n v="42601.165972222225"/>
        <n v="42551.789803240739"/>
        <n v="41834.814340277779"/>
        <n v="41452.075821759259"/>
        <n v="42070.638020833328"/>
        <n v="41991.506168981476"/>
        <n v="42354.290972222225"/>
        <n v="42364.013124999998"/>
        <n v="42412.74009259259"/>
        <n v="42252.165972222225"/>
        <n v="41344"/>
        <n v="42532.807627314818"/>
        <n v="41243.416666666664"/>
        <n v="41460.038888888892"/>
        <n v="41334.249305555553"/>
        <n v="40719.570868055554"/>
        <n v="40730.814699074072"/>
        <n v="41123.900694444441"/>
        <n v="41811.717268518521"/>
        <n v="41524.934386574074"/>
        <n v="42415.332638888889"/>
        <n v="42011.6956712963"/>
        <n v="42079.691574074073"/>
        <n v="41970.037766203706"/>
        <n v="42322.044560185182"/>
        <n v="42170.190902777773"/>
        <n v="41740.594282407408"/>
        <n v="41563.00335648148"/>
        <n v="42131.758587962962"/>
        <n v="41102.739953703705"/>
        <n v="42734.95177083333"/>
        <n v="42454.12023148148"/>
        <n v="42750.066192129627"/>
        <n v="42707.710717592592"/>
        <n v="42769.174305555556"/>
        <n v="42583.759374999994"/>
        <n v="42160.491620370376"/>
        <n v="42164.083333333328"/>
        <n v="42733.214409722219"/>
        <n v="41400.800185185188"/>
        <n v="42727.074976851851"/>
        <n v="42190.735208333332"/>
        <n v="42489.507638888885"/>
        <n v="42214.646863425922"/>
        <n v="42158.1875"/>
        <n v="42660.676388888889"/>
        <n v="42595.480983796297"/>
        <n v="42121.716666666667"/>
        <n v="42238.207638888889"/>
        <n v="42432.154930555553"/>
        <n v="42583.681979166664"/>
        <n v="42795.125"/>
        <n v="42749.90834490741"/>
        <n v="42048.99863425926"/>
        <n v="42670.888194444444"/>
        <n v="42556.874236111107"/>
        <n v="41919.004317129627"/>
        <n v="42533.229166666672"/>
        <n v="41420.99622685185"/>
        <n v="42125.011701388896"/>
        <n v="41481.062905092593"/>
        <n v="42057.510243055556"/>
        <n v="41971.722233796296"/>
        <n v="42350.416666666672"/>
        <n v="41863.536782407406"/>
        <n v="42321.913842592592"/>
        <n v="42005.175173611111"/>
        <n v="42524.318518518514"/>
        <n v="42041.059027777781"/>
        <n v="41977.063645833332"/>
        <n v="42420.437152777777"/>
        <n v="42738.25309027778"/>
        <n v="42232.675821759258"/>
        <n v="42329.967812499999"/>
        <n v="42262.465972222228"/>
        <n v="42425.456412037034"/>
        <n v="42652.456238425926"/>
        <n v="42549.667662037042"/>
        <n v="42043.915613425925"/>
        <n v="42634.239629629628"/>
        <n v="42370.360312500001"/>
        <n v="42689.759282407409"/>
        <n v="42123.131469907406"/>
        <n v="42240.390277777777"/>
        <n v="42631.851678240739"/>
        <n v="42462.338159722218"/>
        <n v="42104.060671296291"/>
        <n v="41992.813518518517"/>
        <n v="42334.252500000002"/>
        <n v="42205.780416666668"/>
        <n v="42714.458333333328"/>
        <n v="42163.625"/>
        <n v="42288.780324074076"/>
        <n v="42421.35019675926"/>
        <n v="41833.207638888889"/>
        <n v="42487.579861111109"/>
        <n v="42070.829872685179"/>
        <n v="42516.748414351852"/>
        <n v="42258.765844907408"/>
        <n v="42515.64534722222"/>
        <n v="42737.926030092596"/>
        <n v="42259.873402777783"/>
        <n v="42169.542303240742"/>
        <n v="42481.447662037041"/>
        <n v="42559.730717592596"/>
        <n v="42146.225694444445"/>
        <n v="42134.811400462961"/>
        <n v="42420.171261574069"/>
        <n v="41962.00068287037"/>
        <n v="41848.703275462962"/>
        <n v="42840.654479166667"/>
        <n v="42484.915972222225"/>
        <n v="41887.568749999999"/>
        <n v="42738.668576388889"/>
        <n v="42319.938009259262"/>
        <n v="41862.166666666664"/>
        <n v="42340.725694444445"/>
        <n v="41973.989583333328"/>
        <n v="41933"/>
        <n v="41374.662858796299"/>
        <n v="41371.869652777779"/>
        <n v="41321.661550925928"/>
        <n v="40990.125"/>
        <n v="42381.208333333328"/>
        <n v="40993.760243055556"/>
        <n v="40706.014456018522"/>
        <n v="41320.598483796297"/>
        <n v="41271.827118055553"/>
        <n v="42103.957569444443"/>
        <n v="41563.542858796296"/>
        <n v="40969.979618055557"/>
        <n v="41530.727916666663"/>
        <n v="41993.207638888889"/>
        <n v="40796.041921296295"/>
        <n v="40900.125"/>
        <n v="41408.871678240743"/>
        <n v="41769.165972222225"/>
        <n v="41481.708333333336"/>
        <n v="41580.922974537039"/>
        <n v="41159.32708333333"/>
        <n v="42573.192997685182"/>
        <n v="41111.618750000001"/>
        <n v="42175.795983796299"/>
        <n v="42062.168530092589"/>
        <n v="42584.917488425926"/>
        <n v="41644.563194444447"/>
        <n v="41228.653379629628"/>
        <n v="41549.561041666668"/>
        <n v="42050.651388888888"/>
        <n v="40712.884791666671"/>
        <n v="41441.866608796299"/>
        <n v="42097.651388888888"/>
        <n v="40782.789710648147"/>
        <n v="41898.475219907406"/>
        <n v="41486.821527777778"/>
        <n v="41885.983541666668"/>
        <n v="42587.007326388892"/>
        <n v="41395.904594907406"/>
        <n v="42193.583599537036"/>
        <n v="42454.916666666672"/>
        <n v="42666.347233796296"/>
        <n v="41800.356249999997"/>
        <n v="42451.834027777775"/>
        <n v="41844.785925925928"/>
        <n v="40313.340277777781"/>
        <n v="41817.614363425928"/>
        <n v="42780.957638888889"/>
        <n v="41839.385162037033"/>
        <n v="42326.625046296293"/>
        <n v="42771.684479166666"/>
        <n v="41836.637337962966"/>
        <n v="42274.597685185188"/>
        <n v="42445.211770833332"/>
        <n v="42649.583333333328"/>
        <n v="41979.25"/>
        <n v="41790.8200462963"/>
        <n v="41810.915972222225"/>
        <n v="41992.166666666672"/>
        <n v="42528.167719907404"/>
        <n v="41929.830312500002"/>
        <n v="41996"/>
        <n v="42786.501041666663"/>
        <n v="42600.702986111108"/>
        <n v="42388.276006944448"/>
        <n v="42808.558865740735"/>
        <n v="42767"/>
        <n v="42082.587037037039"/>
        <n v="42300.767303240747"/>
        <n v="41974.125"/>
        <n v="42415.625"/>
        <n v="42492.165972222225"/>
        <n v="42251.67432870371"/>
        <n v="42513.916666666672"/>
        <n v="42243.802199074074"/>
        <n v="42588.75"/>
        <n v="42026.782060185185"/>
        <n v="42738.919201388882"/>
        <n v="41969.052083333328"/>
        <n v="42004.712245370371"/>
        <n v="42185.996527777781"/>
        <n v="41965.551319444443"/>
        <n v="42095.012499999997"/>
        <n v="42065.886111111111"/>
        <n v="41899.212951388887"/>
        <n v="42789.426875000005"/>
        <n v="42316.923842592587"/>
        <n v="42311.177766203706"/>
        <n v="42502.449467592596"/>
        <n v="42151.824525462958"/>
        <n v="42249.282951388886"/>
        <n v="42218.252199074079"/>
        <n v="42264.708333333328"/>
        <n v="42555.153055555551"/>
        <n v="41902.65315972222"/>
        <n v="42244.508333333331"/>
        <n v="42123.05322916666"/>
        <n v="41956.062418981484"/>
        <n v="41585.083368055559"/>
        <n v="40149.034722222219"/>
        <n v="41712.700821759259"/>
        <n v="42152.836805555555"/>
        <n v="40702.729872685188"/>
        <n v="42578.916666666672"/>
        <n v="41687"/>
        <n v="41997.062326388885"/>
        <n v="41419.679560185185"/>
        <n v="42468.771782407406"/>
        <n v="42174.769479166673"/>
        <n v="42428.999305555553"/>
        <n v="42826.165972222225"/>
        <n v="42052.927418981482"/>
        <n v="41829.524259259262"/>
        <n v="42185.879259259258"/>
        <n v="41114.847777777781"/>
        <n v="40423.083333333336"/>
        <n v="41514.996423611112"/>
        <n v="41050.050069444449"/>
        <n v="42357.448958333334"/>
        <n v="42303.888888888891"/>
        <n v="41907.904988425929"/>
        <n v="41789.649317129632"/>
        <n v="42729.458333333328"/>
        <n v="42099.062754629631"/>
        <n v="41986.950983796298"/>
        <n v="42035.841666666667"/>
        <n v="42286.984791666662"/>
        <n v="42270.857222222221"/>
        <n v="42463.68450231482"/>
        <n v="42091.031076388885"/>
        <n v="42063.845543981486"/>
        <n v="42505.681249999994"/>
        <n v="41808.842361111114"/>
        <n v="41986.471863425926"/>
        <n v="42633.354131944448"/>
        <n v="42211.667337962965"/>
        <n v="42468.497407407413"/>
        <n v="41835.21597222222"/>
        <n v="40668.092974537038"/>
        <n v="40830.958333333336"/>
        <n v="40936.169664351852"/>
        <n v="40985.80364583333"/>
        <n v="40756.291666666664"/>
        <n v="40626.069884259261"/>
        <n v="41074.80846064815"/>
        <n v="41640.226388888892"/>
        <n v="40849.333333333336"/>
        <n v="41258.924884259257"/>
        <n v="41430.00037037037"/>
        <n v="41276.874814814815"/>
        <n v="41112.069467592592"/>
        <n v="41854.708333333336"/>
        <n v="40890.092546296299"/>
        <n v="41235.916666666664"/>
        <n v="41579.791666666664"/>
        <n v="41341.654340277775"/>
        <n v="41897.18618055556"/>
        <n v="41328.339583333334"/>
        <n v="41057.165972222225"/>
        <n v="41990.332638888889"/>
        <n v="41513.688530092593"/>
        <n v="41283.367303240739"/>
        <n v="41163.699687500004"/>
        <n v="41609.889664351853"/>
        <n v="41239.207638888889"/>
        <n v="41807.737060185187"/>
        <n v="41690.867280092592"/>
        <n v="40970.290972222225"/>
        <n v="41194.859502314815"/>
        <n v="40810.340902777774"/>
        <n v="40924.208333333336"/>
        <n v="40696.249305555553"/>
        <n v="42562.868761574078"/>
        <n v="40706.166666666664"/>
        <n v="40178.98541666667"/>
        <n v="41333.892361111109"/>
        <n v="40971.652372685188"/>
        <n v="40393.082638888889"/>
        <n v="41992.596574074079"/>
        <n v="40708.024618055555"/>
        <n v="41176.824212962965"/>
        <n v="41235.101388888892"/>
        <n v="41535.617361111108"/>
        <n v="41865.757638888892"/>
        <n v="41069.409456018519"/>
        <n v="40622.662986111114"/>
        <n v="41782.684664351851"/>
        <n v="41556.435613425929"/>
        <n v="40659.290972222225"/>
        <n v="41602.534641203703"/>
        <n v="40657.834444444445"/>
        <n v="41017.890740740739"/>
        <n v="41004.750231481477"/>
        <n v="41256.928842592592"/>
        <n v="41053.782037037039"/>
        <n v="41261.597222222219"/>
        <n v="41625.5"/>
        <n v="42490.915972222225"/>
        <n v="42386.875"/>
        <n v="40908.239999999998"/>
        <n v="42036.02207175926"/>
        <n v="40984.165972222225"/>
        <n v="40596.125"/>
        <n v="41361.211493055554"/>
        <n v="41709.290972222225"/>
        <n v="40875.191423611112"/>
        <n v="42521.885138888887"/>
        <n v="40364.166666666664"/>
        <n v="42583.54414351852"/>
        <n v="41064.656597222223"/>
        <n v="42069.878379629634"/>
        <n v="42600.290972222225"/>
        <n v="40832.918749999997"/>
        <n v="41020.165972222225"/>
        <n v="42476.249305555553"/>
        <n v="41676.854988425926"/>
        <n v="40746.068807870368"/>
        <n v="41832.757719907408"/>
        <n v="42823.083333333328"/>
        <n v="42839.171990740739"/>
        <n v="42832.781689814816"/>
        <n v="42811.773622685185"/>
        <n v="42818.208599537036"/>
        <n v="42852.802303240736"/>
        <n v="42835.84375"/>
        <n v="42834.492986111116"/>
        <n v="42810.900810185187"/>
        <n v="42831.389374999999"/>
        <n v="42828.041666666672"/>
        <n v="42820.999305555553"/>
        <n v="42834.833333333328"/>
        <n v="42821.191666666666"/>
        <n v="42835.041666666672"/>
        <n v="42826.027905092589"/>
        <n v="42834.991296296299"/>
        <n v="42820.147916666669"/>
        <n v="42836.863946759258"/>
        <n v="42826.166666666672"/>
        <n v="42019.664409722223"/>
        <n v="42093.828125"/>
        <n v="42247.281678240746"/>
        <n v="42051.139733796299"/>
        <n v="42256.666666666672"/>
        <n v="42239.306388888886"/>
        <n v="42457.679340277777"/>
        <n v="42491.866967592592"/>
        <n v="41882.818749999999"/>
        <n v="42387.541666666672"/>
        <n v="41883.646226851852"/>
        <n v="42185.913807870369"/>
        <n v="41917.801064814819"/>
        <n v="42125.918530092589"/>
        <n v="42094.140277777777"/>
        <n v="42713.619201388887"/>
        <n v="42481.166666666672"/>
        <n v="42504.207638888889"/>
        <n v="41899.534618055557"/>
        <n v="41952.824895833335"/>
        <n v="42349.461377314816"/>
        <n v="42463.006944444445"/>
        <n v="42186.25"/>
        <n v="41942.932430555556"/>
        <n v="41875.968159722222"/>
        <n v="41817.919722222221"/>
        <n v="42099.458333333328"/>
        <n v="42298.625856481478"/>
        <n v="42531.052152777775"/>
        <n v="42302.087766203709"/>
        <n v="42166.625"/>
        <n v="42385.208333333328"/>
        <n v="42626.895833333328"/>
        <n v="42132.036527777775"/>
        <n v="42589.814178240747"/>
        <n v="42316.90315972222"/>
        <n v="42205.948981481488"/>
        <n v="41914.874328703707"/>
        <n v="42494.832546296297"/>
        <n v="42201.817384259266"/>
        <n v="42165.628136574072"/>
        <n v="42742.875"/>
        <n v="42609.165972222225"/>
        <n v="42071.563391203701"/>
        <n v="42726.083333333328"/>
        <n v="42698.083333333328"/>
        <n v="42321.625"/>
        <n v="42249.950729166667"/>
        <n v="42795.791666666672"/>
        <n v="42479.836851851855"/>
        <n v="42082.739849537036"/>
        <n v="42657.253263888888"/>
        <n v="42450.707962962959"/>
        <n v="42097.835104166668"/>
        <n v="42282.788900462961"/>
        <n v="42611.167465277773"/>
        <n v="42763.811805555553"/>
        <n v="42565.955925925926"/>
        <n v="42088.787372685183"/>
        <n v="42425.67260416667"/>
        <n v="42259.567824074074"/>
        <n v="42440.982002314813"/>
        <n v="42666.868518518517"/>
        <n v="41854.485868055555"/>
        <n v="41864.980462962965"/>
        <n v="41876.859814814816"/>
        <n v="41854.658379629633"/>
        <n v="41909.560694444444"/>
        <n v="42017.818969907406"/>
        <n v="41926.780023148152"/>
        <n v="41935.979629629634"/>
        <n v="41826.718009259261"/>
        <n v="42023.760393518518"/>
        <n v="41972.624305555553"/>
        <n v="41936.976388888892"/>
        <n v="41941.95684027778"/>
        <n v="42055.357094907406"/>
        <n v="42090.821701388893"/>
        <n v="42615.691898148143"/>
        <n v="42553.600810185191"/>
        <n v="42628.617418981477"/>
        <n v="42421.575104166666"/>
        <n v="42145.949976851851"/>
        <n v="42035.142361111109"/>
        <n v="41928"/>
        <n v="41988.550659722227"/>
        <n v="42098.613854166666"/>
        <n v="41943.94840277778"/>
        <n v="42016.250034722223"/>
        <n v="42040.674513888895"/>
        <n v="42033.740335648152"/>
        <n v="42226.290972222225"/>
        <n v="41970.933333333334"/>
        <n v="42046.551180555558"/>
        <n v="42657.666666666672"/>
        <n v="42575.439421296294"/>
        <n v="42719.56931712963"/>
        <n v="42404.32677083333"/>
        <n v="41954.884351851855"/>
        <n v="42653.606134259258"/>
        <n v="42353.506944444445"/>
        <n v="42182.915972222225"/>
        <n v="42049.071550925932"/>
        <n v="42322.719953703709"/>
        <n v="42279.75"/>
        <n v="41912.638298611113"/>
        <n v="41910.068437499998"/>
        <n v="42777.680902777778"/>
        <n v="42064.907858796301"/>
        <n v="41872.91002314815"/>
        <n v="41936.166666666664"/>
        <n v="42554.318703703699"/>
        <n v="41859.889027777775"/>
        <n v="42063.314074074078"/>
        <n v="42186.906678240746"/>
        <n v="42576.791666666672"/>
        <n v="42765.290972222225"/>
        <n v="42097.192708333328"/>
        <n v="41850.752268518518"/>
        <n v="42095.042708333334"/>
        <n v="40971.319062499999"/>
        <n v="41670.792361111111"/>
        <n v="41206.684907407405"/>
        <n v="41647.088888888888"/>
        <n v="41466.83452546296"/>
        <n v="41687.923807870371"/>
        <n v="40605.325937499998"/>
        <n v="41768.916666666664"/>
        <n v="40564.916666666664"/>
        <n v="41694.684108796297"/>
        <n v="41041.996099537035"/>
        <n v="40606.539664351854"/>
        <n v="41335.332638888889"/>
        <n v="42028.964062500003"/>
        <n v="42460.660543981481"/>
        <n v="41322.809363425928"/>
        <n v="40986.006192129629"/>
        <n v="40817.125"/>
        <n v="42644.722013888888"/>
        <n v="41401.207638888889"/>
        <n v="41779.207638888889"/>
        <n v="42065.249305555553"/>
        <n v="40594.994837962964"/>
        <n v="40705.125"/>
        <n v="42538.204861111109"/>
        <n v="41258.650196759263"/>
        <n v="42115.236481481479"/>
        <n v="40755.290972222225"/>
        <n v="41199.845590277779"/>
        <n v="41830.959490740745"/>
        <n v="41848.041666666664"/>
        <n v="42119"/>
        <n v="41227.102048611108"/>
        <n v="41418.021261574075"/>
        <n v="41645.538657407407"/>
        <n v="41838.854999999996"/>
        <n v="41894.76866898148"/>
        <n v="40893.242141203707"/>
        <n v="40808.770011574074"/>
        <n v="41676.709305555552"/>
        <n v="42030.300243055557"/>
        <n v="42802.3125"/>
        <n v="41802.797280092593"/>
        <n v="41763.716435185182"/>
        <n v="42680.409108796302"/>
        <n v="42795.166666666672"/>
        <n v="42679.924907407403"/>
        <n v="42353.332638888889"/>
        <n v="42739.002881944441"/>
        <n v="42400.178472222222"/>
        <n v="41963.825243055559"/>
        <n v="42185.129652777774"/>
        <n v="42193.697916666672"/>
        <n v="42549.969131944439"/>
        <n v="42588.899398148147"/>
        <n v="41806.284780092588"/>
        <n v="42064.029224537036"/>
        <n v="41803.008738425924"/>
        <n v="42443.607974537037"/>
        <n v="42459.525231481486"/>
        <n v="42073.110983796301"/>
        <n v="41100.991666666669"/>
        <n v="41007.906342592592"/>
        <n v="41240.5"/>
        <n v="41131.916666666664"/>
        <n v="41955.94835648148"/>
        <n v="42341.895833333328"/>
        <n v="40330.207638888889"/>
        <n v="41344.751689814817"/>
        <n v="41258.786203703705"/>
        <n v="40381.25"/>
        <n v="40701.637511574074"/>
        <n v="40649.165972222225"/>
        <n v="40951.904895833337"/>
        <n v="42297.746782407412"/>
        <n v="41011.710243055553"/>
        <n v="41702.875"/>
        <n v="42401.75"/>
        <n v="42088.90006944444"/>
        <n v="41188.415972222225"/>
        <n v="42146.541666666672"/>
        <n v="42067.789895833332"/>
        <n v="42762.770729166667"/>
        <n v="42371.685428240744"/>
        <n v="41889.925856481481"/>
        <n v="42544.671099537038"/>
        <n v="41782.587094907409"/>
        <n v="42733.917824074073"/>
        <n v="41935.429155092592"/>
        <n v="42308.947916666672"/>
        <n v="41860.033958333333"/>
        <n v="42159.226388888885"/>
        <n v="41920.511319444442"/>
        <n v="41944.165972222225"/>
        <n v="41884.04886574074"/>
        <n v="42681.758969907409"/>
        <n v="42776.270057870366"/>
        <n v="41863.789942129632"/>
        <n v="42143.875567129624"/>
        <n v="42298.958333333328"/>
        <n v="41104.221562500003"/>
        <n v="41620.255868055552"/>
        <n v="40813.207638888889"/>
        <n v="41654.814583333333"/>
        <n v="41558"/>
        <n v="40484.018055555556"/>
        <n v="40976.207638888889"/>
        <n v="41401.648078703707"/>
        <n v="40729.021597222221"/>
        <n v="41462.558819444443"/>
        <n v="41051.145833333336"/>
        <n v="40932.809872685182"/>
        <n v="41909.130868055552"/>
        <n v="40902.208333333336"/>
        <n v="41811.207638888889"/>
        <n v="40883.249305555553"/>
        <n v="41075.165972222225"/>
        <n v="41457.208333333336"/>
        <n v="41343.943379629629"/>
        <n v="40709.165972222225"/>
        <n v="41774.290868055556"/>
        <n v="40728.828009259261"/>
        <n v="42593.269861111112"/>
        <n v="41760.584374999999"/>
        <n v="42197.251828703709"/>
        <n v="41749.108344907407"/>
        <n v="40140.249305555553"/>
        <n v="42527.709722222222"/>
        <n v="41830.423043981478"/>
        <n v="40655.181400462963"/>
        <n v="42681.462233796294"/>
        <n v="41563.60665509259"/>
        <n v="40970.125"/>
        <n v="42441.208333333328"/>
        <n v="41052.791666666664"/>
        <n v="42112.882002314815"/>
        <n v="41209.098530092589"/>
        <n v="41356.94630787037"/>
        <n v="41913"/>
        <n v="41994.362743055557"/>
        <n v="41188.165972222225"/>
        <n v="41772.780509259261"/>
        <n v="41898.429791666669"/>
        <n v="42482.272824074069"/>
        <n v="40920.041666666664"/>
        <n v="41865.540486111109"/>
        <n v="41760.663530092592"/>
        <n v="42707.628645833334"/>
        <n v="42587.792453703703"/>
        <n v="41384.151631944449"/>
        <n v="41593.166666666664"/>
        <n v="41231.053749999999"/>
        <n v="42588.291666666672"/>
        <n v="41505.334131944444"/>
        <n v="41343.755219907405"/>
        <n v="41468.899594907409"/>
        <n v="42357.332638888889"/>
        <n v="41072.291666666664"/>
        <n v="42327.207638888889"/>
        <n v="42463.500717592593"/>
        <n v="41829.725289351853"/>
        <n v="42708.628321759257"/>
        <n v="42615.291666666672"/>
        <n v="41973.831956018519"/>
        <n v="42584.958333333328"/>
        <n v="42443.392164351855"/>
        <n v="42064.639768518522"/>
        <n v="42236.763217592597"/>
        <n v="42715.680648148147"/>
        <n v="42413.195972222224"/>
        <n v="42188.89335648148"/>
        <n v="42053.143414351856"/>
        <n v="42359.58839120371"/>
        <n v="42711.047939814816"/>
        <n v="42201.902037037042"/>
        <n v="41830.819571759261"/>
        <n v="41877.930694444447"/>
        <n v="41852.118495370371"/>
        <n v="41956.524398148147"/>
        <n v="42375.951539351852"/>
        <n v="42167.833333333328"/>
        <n v="42758.71230324074"/>
        <n v="40361.958333333336"/>
        <n v="41830.604895833334"/>
        <n v="41563.165972222225"/>
        <n v="41976.542187500003"/>
        <n v="40414.166666666664"/>
        <n v="40805.604421296295"/>
        <n v="42697.365081018521"/>
        <n v="42600.996423611112"/>
        <n v="42380.958333333328"/>
        <n v="42040.822233796294"/>
        <n v="42559.960810185185"/>
        <n v="41358.172905092593"/>
        <n v="40795.876886574071"/>
        <n v="41342.88077546296"/>
        <n v="40992.166666666664"/>
        <n v="42229.365844907406"/>
        <n v="42635.70857638889"/>
        <n v="41773.961111111108"/>
        <n v="41906.070567129631"/>
        <n v="42532.569120370375"/>
        <n v="42166.420752314814"/>
        <n v="41134.125"/>
        <n v="42166.184560185182"/>
        <n v="41750.165972222225"/>
        <n v="42093.772210648152"/>
        <n v="40252.913194444445"/>
        <n v="41878.021770833337"/>
        <n v="41242.996481481481"/>
        <n v="42013.041666666672"/>
        <n v="42719.208333333328"/>
        <n v="41755.082384259258"/>
        <n v="42131.290277777778"/>
        <n v="42357.041666666672"/>
        <n v="41768.864803240744"/>
        <n v="41638.251770833333"/>
        <n v="41456.75"/>
        <n v="42705.207638888889"/>
        <n v="41593.968784722223"/>
        <n v="42684.567442129628"/>
        <n v="42391.708032407405"/>
        <n v="42715.207638888889"/>
        <n v="42168.684189814812"/>
        <n v="41099.088506944441"/>
        <n v="41417.171805555554"/>
        <n v="42111"/>
        <n v="41417.651516203703"/>
        <n v="41610.957638888889"/>
        <n v="42155.071504629625"/>
        <n v="41634.022418981483"/>
        <n v="42420.08394675926"/>
        <n v="42333.659155092595"/>
        <n v="41761.520949074074"/>
        <n v="41976.166666666672"/>
        <n v="41381.76090277778"/>
        <n v="42426.494583333333"/>
        <n v="42065.833333333328"/>
        <n v="42400.915972222225"/>
        <n v="41843.642939814818"/>
        <n v="42735.764513888891"/>
        <n v="42453.341412037036"/>
        <n v="42505.73265046296"/>
        <n v="41425.5"/>
        <n v="41633.333668981482"/>
        <n v="41874.771793981483"/>
        <n v="42148.853888888887"/>
        <n v="42663.841608796298"/>
        <n v="42371.972118055557"/>
        <n v="42549.6565162037"/>
        <n v="42645.278749999998"/>
        <n v="42497.581388888888"/>
        <n v="42132.668032407411"/>
        <n v="42496.826180555552"/>
        <n v="41480.681574074071"/>
        <n v="41843.880659722221"/>
        <n v="42160.875"/>
        <n v="42722.771493055552"/>
        <n v="42180.791666666672"/>
        <n v="42319.998842592591"/>
        <n v="41045.207638888889"/>
        <n v="40871.161990740737"/>
        <n v="41064.72216435185"/>
        <n v="41763.290972222225"/>
        <n v="41105.835497685184"/>
        <n v="40891.207638888889"/>
        <n v="40794.204375000001"/>
        <n v="40432.165972222225"/>
        <n v="41488.076319444444"/>
        <n v="41329.381423611114"/>
        <n v="40603.833333333336"/>
        <n v="40823.707546296297"/>
        <n v="41265.896203703705"/>
        <n v="40973.125"/>
        <n v="40818.733483796292"/>
        <n v="41208.165972222225"/>
        <n v="40878.626562500001"/>
        <n v="40976.11383101852"/>
        <n v="42187.152777777781"/>
        <n v="41090.165972222225"/>
        <n v="40952.149467592593"/>
        <n v="40668.868611111109"/>
        <n v="41222.7966087963"/>
        <n v="41425"/>
        <n v="41964.166666666672"/>
        <n v="41300.21497685185"/>
        <n v="41955.752233796295"/>
        <n v="41162.163194444445"/>
        <n v="42190.708530092597"/>
        <n v="41787.207638888889"/>
        <n v="40770.041666666664"/>
        <n v="41379.928159722222"/>
        <n v="41905.86546296296"/>
        <n v="40521.207638888889"/>
        <n v="40594.081030092595"/>
        <n v="41184.777812500004"/>
        <n v="42304.207638888889"/>
        <n v="40748.839537037034"/>
        <n v="41137.130150462966"/>
        <n v="41640.964537037034"/>
        <n v="42746.7424537037"/>
        <n v="42742.300567129627"/>
        <n v="40252.290972222225"/>
        <n v="40512.208333333336"/>
        <n v="42221.023530092592"/>
        <n v="41981.973229166666"/>
        <n v="42075.463692129633"/>
        <n v="41903.772789351853"/>
        <n v="42439.024305555555"/>
        <n v="41867.086377314816"/>
        <n v="42197.207071759258"/>
        <n v="41673.487175925926"/>
        <n v="40657.290972222225"/>
        <n v="41391.886469907404"/>
        <n v="41186.963344907403"/>
        <n v="41566.509097222224"/>
        <n v="41978.771168981482"/>
        <n v="41587.054849537039"/>
        <n v="42677.750092592592"/>
        <n v="41285.833611111113"/>
        <n v="41957.277303240742"/>
        <n v="42368.701504629629"/>
        <n v="40380.791666666664"/>
        <n v="41531.546759259261"/>
        <n v="41605.279097222221"/>
        <n v="42411.679513888885"/>
        <n v="41959.337361111116"/>
        <n v="42096.691921296297"/>
        <n v="40390"/>
        <n v="42564.284710648149"/>
        <n v="42550.847384259265"/>
        <n v="41713.790613425925"/>
        <n v="42014.332638888889"/>
        <n v="41667.632256944446"/>
        <n v="42460.70584490741"/>
        <n v="41533.85423611111"/>
        <n v="42727.332638888889"/>
        <n v="41309.853865740741"/>
        <n v="40740.731180555551"/>
        <n v="41048.711863425924"/>
        <n v="42270.852534722217"/>
        <n v="41844.766099537039"/>
        <n v="42163.159722222219"/>
        <n v="42546.165972222225"/>
        <n v="42468.625405092593"/>
        <n v="41978.879837962959"/>
        <n v="41167.066400462965"/>
        <n v="42776.208333333328"/>
        <n v="42796.700821759259"/>
        <n v="42238.750254629631"/>
        <n v="42177.208333333328"/>
        <n v="42112.580092592587"/>
        <n v="41527.165972222225"/>
        <n v="42495.542905092589"/>
        <n v="42572.009097222224"/>
        <n v="42126.633206018523"/>
        <n v="42527.250775462962"/>
        <n v="42753.63653935185"/>
        <n v="42105.171203703707"/>
        <n v="42321.711435185185"/>
        <n v="42787.005243055552"/>
        <n v="41914.900752314818"/>
        <n v="42775.208333333328"/>
        <n v="42394.666666666672"/>
        <n v="41359.349988425929"/>
        <n v="42620.083333333328"/>
        <n v="42097.165972222225"/>
        <n v="42668.708333333328"/>
        <n v="42481.916666666672"/>
        <n v="42452.290972222225"/>
        <n v="42780.833645833336"/>
        <n v="42719.958333333328"/>
        <n v="42695.207638888889"/>
        <n v="42455.716319444444"/>
        <n v="42227.771990740745"/>
        <n v="42706.291666666672"/>
        <n v="42063.584016203706"/>
        <n v="42322.555555555555"/>
        <n v="42292.416643518518"/>
        <n v="42191.125"/>
        <n v="41290.846817129634"/>
        <n v="41214.849166666667"/>
        <n v="42271.85974537037"/>
        <n v="41342.311562499999"/>
        <n v="41061.82163194444"/>
        <n v="41015.257222222222"/>
        <n v="41594.235798611109"/>
        <n v="41006.166666666664"/>
        <n v="41743.958333333336"/>
        <n v="41013.73333333333"/>
        <n v="41739.290972222225"/>
        <n v="41582.041666666664"/>
        <n v="42139.826145833329"/>
        <n v="41676.792222222226"/>
        <n v="40981.290972222225"/>
        <n v="42208.751678240747"/>
        <n v="42310.333333333328"/>
        <n v="41150"/>
        <n v="42235.718888888892"/>
        <n v="41482.060601851852"/>
        <n v="42483"/>
        <n v="40936.787581018521"/>
        <n v="42182.640833333338"/>
        <n v="42672.791666666672"/>
        <n v="41903.79184027778"/>
        <n v="42412.207638888889"/>
        <n v="41591.849016203705"/>
        <n v="42232.278194444443"/>
        <n v="41520.166666666664"/>
        <n v="41754.881099537037"/>
        <n v="41450.208333333336"/>
        <n v="41839.125"/>
        <n v="42352"/>
        <n v="42740.824618055558"/>
        <n v="42091.980451388896"/>
        <n v="42401.617164351846"/>
        <n v="41955.332638888889"/>
        <n v="42804.621712962966"/>
        <n v="41609.168055555558"/>
        <n v="42482.825740740736"/>
        <n v="42796.827546296292"/>
        <n v="41605.126388888886"/>
        <n v="42807.125"/>
        <n v="42659.854166666672"/>
        <n v="41691.75"/>
        <n v="42251.79178240741"/>
        <n v="42214.666261574079"/>
        <n v="42718.875902777778"/>
        <n v="41366.661631944444"/>
        <n v="42707.0471412037"/>
        <n v="41867.34579861111"/>
        <n v="42588.327986111108"/>
        <n v="42326.672997685186"/>
        <n v="42759.647777777776"/>
        <n v="42497.951979166668"/>
        <n v="42696.451921296291"/>
        <n v="42540.958333333328"/>
        <n v="42166.75100694444"/>
        <n v="42712.804814814815"/>
        <n v="41724.975115740745"/>
        <n v="42780.724768518514"/>
        <n v="41961"/>
        <n v="42035.832326388889"/>
        <n v="42513.125"/>
        <n v="42696.853090277778"/>
        <n v="42487.083333333328"/>
        <n v="41994.041666666672"/>
        <n v="42806.082349537035"/>
        <n v="42801.208333333328"/>
        <n v="42745.915972222225"/>
        <n v="42714.000046296293"/>
        <n v="42345.699490740735"/>
        <n v="42806.507430555561"/>
        <n v="41693.500659722224"/>
        <n v="41995.616655092599"/>
        <n v="41644.651493055557"/>
        <n v="40966.678506944445"/>
        <n v="42372.957638888889"/>
        <n v="42039.166666666672"/>
        <n v="42264.624895833331"/>
        <n v="40749.284722222219"/>
        <n v="42383.17460648148"/>
        <n v="41038.083379629628"/>
        <n v="40614.166666666664"/>
        <n v="41089.185682870368"/>
        <n v="41523.165972222225"/>
        <n v="41813.667361111111"/>
        <n v="41086.75"/>
        <n v="41614.973611111112"/>
        <n v="40148.708333333336"/>
        <n v="41022.166666666664"/>
        <n v="41017.697638888887"/>
        <n v="41177.165972222225"/>
        <n v="41294.72314814815"/>
        <n v="41300.954351851848"/>
        <n v="40962.731782407405"/>
        <n v="40982.165972222225"/>
        <n v="41724.798993055556"/>
        <n v="40580.032511574071"/>
        <n v="41088.727037037039"/>
        <n v="41446.146944444445"/>
        <n v="41639.291666666664"/>
        <n v="40890.152731481481"/>
        <n v="41859.75"/>
        <n v="40978.16815972222"/>
        <n v="41034.802407407406"/>
        <n v="41880.041666666664"/>
        <n v="41342.987696759257"/>
        <n v="41354.752488425926"/>
        <n v="41766.004502314812"/>
        <n v="41747.958333333336"/>
        <n v="41032.958634259259"/>
        <n v="41067.551585648151"/>
        <n v="41034.72619212963"/>
        <n v="40156.76666666667"/>
        <n v="40224.208333333336"/>
        <n v="40082.165972222225"/>
        <n v="41623.082002314812"/>
        <n v="41731.775462962964"/>
        <n v="42829.21876157407"/>
        <n v="42834.853807870371"/>
        <n v="42814.755173611105"/>
        <n v="42820.843576388885"/>
        <n v="42823.980682870373"/>
        <n v="42855.708333333328"/>
        <n v="41877.917129629634"/>
        <n v="42169.781678240746"/>
        <n v="41837.624374999999"/>
        <n v="42363"/>
        <n v="41869.005671296298"/>
        <n v="42041.628136574072"/>
        <n v="41788.743055555555"/>
        <n v="41948.731944444444"/>
        <n v="41801.572256944448"/>
        <n v="41706.924710648149"/>
        <n v="41816.640543981484"/>
        <n v="41819.896805555552"/>
        <n v="42723.332638888889"/>
        <n v="42673.642800925925"/>
        <n v="42197.813703703709"/>
        <n v="41918.208333333336"/>
        <n v="42377.82430555555"/>
        <n v="42545.727650462963"/>
        <n v="42094.985416666663"/>
        <n v="42660.79896990741"/>
        <n v="42607.607361111113"/>
        <n v="42420.932152777779"/>
        <n v="42227.775787037041"/>
        <n v="42738.842245370368"/>
        <n v="42124.101145833338"/>
        <n v="42161.633703703701"/>
        <n v="42115.676180555558"/>
        <n v="42014.722916666666"/>
        <n v="42126.918240740735"/>
        <n v="42160.78361111111"/>
        <n v="42294.620115740734"/>
        <n v="42035.027083333334"/>
        <n v="42219.649583333332"/>
        <n v="42407.70694444445"/>
        <n v="42490.916666666672"/>
        <n v="41984.688310185185"/>
        <n v="42367.011574074073"/>
        <n v="42303.934675925921"/>
        <n v="42386.958333333328"/>
        <n v="42298.531631944439"/>
        <n v="42485.928425925929"/>
        <n v="42108.680150462969"/>
        <n v="42410.812627314815"/>
        <n v="41991.18913194444"/>
        <n v="42180.777731481481"/>
        <n v="42118.069108796291"/>
        <n v="42245.662314814821"/>
        <n v="42047.843287037031"/>
        <n v="42622.836076388892"/>
        <n v="42348.925532407404"/>
        <n v="42699.911840277782"/>
        <n v="42242.013078703705"/>
        <n v="42282.016388888893"/>
        <n v="42278.793310185181"/>
        <n v="42104.935740740737"/>
        <n v="42220.187534722223"/>
        <n v="42057.056793981479"/>
        <n v="41957.109293981484"/>
        <n v="42221.70175925926"/>
        <n v="42014.838240740741"/>
        <n v="42573.626620370371"/>
        <n v="42019.811805555553"/>
        <n v="42210.915972222225"/>
        <n v="42008.262314814812"/>
        <n v="42094.752824074079"/>
        <n v="42306.120636574073"/>
        <n v="42224.648344907408"/>
        <n v="42061.362187499995"/>
        <n v="42745.372916666667"/>
        <n v="42292.849050925928"/>
        <n v="42006.88490740741"/>
        <n v="42187.916481481487"/>
        <n v="41991.853078703702"/>
        <n v="42474.268101851849"/>
        <n v="42434.822870370372"/>
        <n v="42137.679756944446"/>
        <n v="42459.840949074074"/>
        <n v="42372.03943287037"/>
        <n v="42616.585358796292"/>
        <n v="42023.110995370371"/>
        <n v="42105.25"/>
        <n v="41949.182372685187"/>
        <n v="42234.875868055555"/>
        <n v="42254.408275462964"/>
        <n v="42241.732430555552"/>
        <n v="42700.778622685189"/>
        <n v="41790.979166666664"/>
        <n v="42238.165972222225"/>
        <n v="42566.862800925926"/>
        <n v="42077.625"/>
        <n v="41861.884108796294"/>
        <n v="42087.815324074079"/>
        <n v="42053.738298611104"/>
        <n v="41953.070543981477"/>
        <n v="42056.687453703707"/>
        <n v="42074.683287037042"/>
        <n v="42004.704745370371"/>
        <n v="41939.892453703702"/>
        <n v="42517.919444444444"/>
        <n v="42224.170046296291"/>
        <n v="42452.277002314819"/>
        <n v="42075.742488425924"/>
        <n v="42771.697222222225"/>
        <n v="42412.130833333329"/>
        <n v="42549.099687499998"/>
        <n v="42071.218715277777"/>
        <n v="42427.89980324074"/>
        <n v="42220.18604166666"/>
        <n v="42282.277615740735"/>
        <n v="42398.615393518514"/>
        <n v="42080.75"/>
        <n v="42345.956736111111"/>
        <n v="42295.818622685183"/>
        <n v="42413.899456018517"/>
        <n v="42208.207638888889"/>
        <n v="42082.625324074077"/>
        <n v="41866.625254629631"/>
        <n v="42515.754525462966"/>
        <n v="42273.190057870372"/>
        <n v="42700.64434027778"/>
        <n v="42686.166666666672"/>
        <n v="42613.233333333337"/>
        <n v="41973.184201388889"/>
        <n v="41940.132638888892"/>
        <n v="42799.908449074079"/>
        <n v="42367.958333333328"/>
        <n v="42768.692233796297"/>
        <n v="42805.201481481476"/>
        <n v="42480.781828703708"/>
        <n v="42791.961099537039"/>
        <n v="42453.560833333337"/>
        <n v="42530.791666666672"/>
        <n v="42452.595891203702"/>
        <n v="42738.178472222222"/>
        <n v="41109.186296296299"/>
        <n v="41380.791666666664"/>
        <n v="42277.811805555553"/>
        <n v="41175.719305555554"/>
        <n v="41403.102465277778"/>
        <n v="41039.708333333336"/>
        <n v="41210.208333333336"/>
        <n v="40582.429733796293"/>
        <n v="41053.07471064815"/>
        <n v="40933.992962962962"/>
        <n v="40425.043749999997"/>
        <n v="41223.790150462963"/>
        <n v="40462.011296296296"/>
        <n v="40369.916666666664"/>
        <n v="41946.370023148149"/>
        <n v="41133.691493055558"/>
        <n v="41287.950381944444"/>
        <n v="41118.083333333336"/>
        <n v="42287.936157407406"/>
        <n v="41029.645925925928"/>
        <n v="40756.782210648147"/>
        <n v="41030.708368055559"/>
        <n v="40801.916701388887"/>
        <n v="40828.998599537037"/>
        <n v="41021.708055555559"/>
        <n v="41056.083298611113"/>
        <n v="40863.674861111111"/>
        <n v="41403.690266203703"/>
        <n v="41083.227731481478"/>
        <n v="40559.07708333333"/>
        <n v="41076.415972222225"/>
        <n v="41393.168287037035"/>
        <n v="41052.645185185182"/>
        <n v="41066.946469907409"/>
        <n v="41362.954768518517"/>
        <n v="40760.878912037035"/>
        <n v="42031.967442129629"/>
        <n v="41274.75"/>
        <n v="41083.772858796299"/>
        <n v="42274.776666666665"/>
        <n v="41903.825439814813"/>
        <n v="42528.879166666666"/>
        <n v="41958.057106481487"/>
        <n v="42077.014074074075"/>
        <n v="42280.875"/>
        <n v="42135.072962962964"/>
        <n v="41865.951782407406"/>
        <n v="42114.767928240741"/>
        <n v="42138.997361111105"/>
        <n v="42401.446909722217"/>
        <n v="41986.876863425925"/>
        <n v="42792.00681712963"/>
        <n v="41871.389780092592"/>
        <n v="42057.839733796296"/>
        <n v="41972.6950462963"/>
        <n v="42082.760763888888"/>
        <n v="41956.722546296296"/>
        <n v="41839.155138888891"/>
        <n v="42658.806249999994"/>
        <n v="42290.967835648145"/>
        <n v="42482.619444444441"/>
        <n v="41961.017268518524"/>
        <n v="41994.1875"/>
        <n v="41088.844571759262"/>
        <n v="41981.207638888889"/>
        <n v="41565.165972222225"/>
        <n v="42236.458333333328"/>
        <n v="40993.0390625"/>
        <n v="42114.201388888891"/>
        <n v="42231.165972222225"/>
        <n v="41137.849143518521"/>
        <n v="41334.750787037039"/>
        <n v="40179.25"/>
        <n v="41974.832696759258"/>
        <n v="41485.106087962966"/>
        <n v="40756.648784722223"/>
        <n v="41329.207638888889"/>
        <n v="42037.902222222227"/>
        <n v="40845.675011574072"/>
        <n v="41543.449282407404"/>
        <n v="41548.165972222225"/>
        <n v="40545.125"/>
        <n v="41098.520474537036"/>
        <n v="42062.020833333328"/>
        <n v="41552.208333333336"/>
        <n v="41003.731516203705"/>
        <n v="42643.185416666667"/>
        <n v="41425.708333333336"/>
        <n v="42285.165972222225"/>
        <n v="40989.866666666669"/>
        <n v="42799.809965277775"/>
        <n v="41173.199155092596"/>
        <n v="42156.165972222225"/>
        <n v="41057.655011574076"/>
        <n v="41267.991400462961"/>
        <n v="41774.745208333334"/>
        <n v="42125.582638888889"/>
        <n v="40862.817361111112"/>
        <n v="42069.951087962967"/>
        <n v="42290.528807870374"/>
        <n v="42654.524756944447"/>
        <n v="42215.139479166668"/>
        <n v="41852.040497685186"/>
        <n v="42499.868055555555"/>
        <n v="41872.980879629627"/>
        <n v="42117.878912037035"/>
        <n v="42614.666597222225"/>
        <n v="42264.105462962965"/>
        <n v="42774.903182870374"/>
        <n v="42509.341678240744"/>
        <n v="42107.119409722218"/>
        <n v="41874.592002314814"/>
        <n v="42508.825752314813"/>
        <n v="42016.108726851846"/>
        <n v="42104.968136574069"/>
        <n v="41855.820567129631"/>
        <n v="42286.708333333328"/>
        <n v="41897.829895833333"/>
        <n v="42140.125"/>
        <n v="42324.670115740737"/>
        <n v="42672.988819444443"/>
        <n v="42079.727777777778"/>
        <n v="42170.173252314817"/>
        <n v="41825.963333333333"/>
        <n v="42363.330277777779"/>
        <n v="42368.675381944442"/>
        <n v="42094.551388888889"/>
        <n v="42452.494525462964"/>
        <n v="42395.589085648149"/>
        <n v="42442.864861111113"/>
        <n v="41917.801168981481"/>
        <n v="42119.84520833334"/>
        <n v="41858.967916666668"/>
        <n v="42790.244212962964"/>
        <n v="41858.664456018516"/>
        <n v="42540.341631944444"/>
        <n v="42270.840289351851"/>
        <n v="41854.754016203704"/>
        <n v="42454.858796296292"/>
        <n v="41165.165972222225"/>
        <n v="41955.888888888891"/>
        <n v="41631.912662037037"/>
        <n v="41028.051192129627"/>
        <n v="42538.541550925926"/>
        <n v="41758.712754629632"/>
        <n v="42228.083333333328"/>
        <n v="42809"/>
        <n v="41105.237858796296"/>
        <n v="42604.290972222225"/>
        <n v="42737.957638888889"/>
        <n v="42013.143171296295"/>
        <n v="41173.81821759259"/>
        <n v="41759.208333333336"/>
        <n v="42490.5"/>
        <n v="42241.99454861111"/>
        <n v="41932.874432870369"/>
        <n v="42339.834039351852"/>
        <n v="42300.458333333328"/>
        <n v="42288.041666666672"/>
        <n v="42145.74754629629"/>
        <n v="42734.74324074074"/>
        <n v="42706.256550925929"/>
        <n v="41165.42155092593"/>
        <n v="42683.851944444439"/>
        <n v="42158.628113425926"/>
        <n v="42334.871076388896"/>
        <n v="41973.966053240743"/>
        <n v="42138.538449074069"/>
        <n v="42551.416666666672"/>
        <n v="42246.169293981482"/>
        <n v="42519.061793981484"/>
        <n v="41697.958333333336"/>
        <n v="42642.656493055561"/>
        <n v="42072.909270833334"/>
        <n v="42659.041666666672"/>
        <n v="42655.549479166672"/>
        <n v="42019.913136574076"/>
        <n v="42054.86513888889"/>
        <n v="42163.160578703704"/>
        <n v="41897.839583333334"/>
        <n v="42566.289583333331"/>
        <n v="42804.792071759264"/>
        <n v="41951.884293981479"/>
        <n v="42256.313298611116"/>
        <n v="42230.261793981481"/>
        <n v="42438.714814814812"/>
        <n v="42401.99700231482"/>
        <n v="42725.624340277776"/>
        <n v="42355.805659722217"/>
        <n v="41983.158854166672"/>
        <n v="41803.166666666664"/>
        <n v="42115.559328703705"/>
        <n v="42409.833333333328"/>
        <n v="42806.791666666672"/>
        <n v="42585.0625"/>
        <n v="42581.884189814817"/>
        <n v="42112.069560185191"/>
        <n v="42332.754837962959"/>
        <n v="41572.958449074074"/>
        <n v="42237.746678240743"/>
        <n v="42251.625"/>
        <n v="42347.290972222225"/>
        <n v="42128.895532407405"/>
        <n v="42272.875"/>
        <n v="42410.926111111112"/>
        <n v="42317.60555555555"/>
        <n v="42379.035833333335"/>
        <n v="41849.020601851851"/>
        <n v="41992.818055555559"/>
        <n v="42366.25"/>
        <n v="41941.947916666664"/>
        <n v="42556.207638888889"/>
        <n v="41953.899178240739"/>
        <n v="42512.624699074076"/>
        <n v="41823.029432870368"/>
        <n v="42271.798206018517"/>
        <n v="42063.001087962963"/>
        <n v="42466.170034722221"/>
        <n v="41830.895254629628"/>
        <n v="41965.249305555553"/>
        <n v="42064.75509259259"/>
        <n v="41860.914641203701"/>
        <n v="42121.654282407413"/>
        <n v="41912.974803240737"/>
        <n v="42184.64025462963"/>
        <n v="42059.125"/>
        <n v="42581.961689814809"/>
        <n v="42158.105046296296"/>
        <n v="42134.724039351851"/>
        <n v="42088.292361111111"/>
        <n v="41864.138495370367"/>
        <n v="41908.140497685185"/>
        <n v="42108.14025462963"/>
        <n v="41998.844444444447"/>
        <n v="42218.916666666672"/>
        <n v="41817.898240740738"/>
        <n v="41859.896562499998"/>
        <n v="41900.87467592593"/>
        <n v="42832.733032407406"/>
        <n v="42830.760150462964"/>
        <n v="42816.648495370369"/>
        <n v="42830.820763888885"/>
        <n v="42818.874513888892"/>
        <n v="41928.290972222225"/>
        <n v="41421.290972222225"/>
        <n v="42572.698217592595"/>
        <n v="42647.165972222225"/>
        <n v="41860.083333333336"/>
        <n v="41810.917361111111"/>
        <n v="41468.75"/>
        <n v="42362.653749999998"/>
        <n v="42657.958333333328"/>
        <n v="42421.398472222223"/>
        <n v="42285.333252314813"/>
        <n v="41979.956585648149"/>
        <n v="42493.958333333328"/>
        <n v="42477.989513888882"/>
        <n v="42685.507557870369"/>
        <n v="41523.791666666664"/>
        <n v="42764.857094907406"/>
        <n v="42004.880648148144"/>
        <n v="42231.32707175926"/>
        <n v="42795.744618055556"/>
        <n v="42482.579988425925"/>
        <n v="42223.676655092597"/>
        <n v="42368.59993055556"/>
        <n v="42125.240706018521"/>
        <n v="41386.541377314818"/>
        <n v="41930.166666666664"/>
        <n v="41422"/>
        <n v="42104.231180555551"/>
        <n v="42656.915972222225"/>
        <n v="41346.833333333336"/>
        <n v="41752.666354166664"/>
        <n v="41654.791666666664"/>
        <n v="42680.143564814818"/>
        <n v="41764.887928240743"/>
        <n v="42074.99018518519"/>
        <n v="41932.088194444441"/>
        <n v="41044.719756944447"/>
        <n v="42662.328784722224"/>
        <n v="40968.062476851854"/>
        <n v="41104.988055555557"/>
        <n v="41880.781377314815"/>
        <n v="41076.131944444445"/>
        <n v="42615.7106712963"/>
        <n v="42098.757372685184"/>
        <n v="41090.833333333336"/>
        <n v="41807.887060185189"/>
        <n v="40895.765092592592"/>
        <n v="41147.900729166664"/>
        <n v="41893.636006944449"/>
        <n v="42102.790821759263"/>
        <n v="41650.90047453704"/>
        <n v="42588.65662037037"/>
        <n v="42653.441932870366"/>
        <n v="42567.36650462963"/>
        <n v="41445.461319444446"/>
        <n v="41277.063576388886"/>
        <n v="40986.995312500003"/>
        <n v="41418.579675925925"/>
        <n v="41059.791666666664"/>
        <n v="41210.579027777778"/>
        <n v="40766.668032407404"/>
        <n v="42232.958912037036"/>
        <n v="40997.573182870372"/>
        <n v="41795.826273148145"/>
        <n v="41716.663541666669"/>
        <n v="41306.708333333336"/>
        <n v="41552.869143518517"/>
        <n v="42484.86482638889"/>
        <n v="41341.126481481479"/>
        <n v="40893.013356481482"/>
        <n v="42167.297175925924"/>
        <n v="42202.669027777782"/>
        <n v="41876.978078703702"/>
        <n v="42330.627557870372"/>
        <n v="42804.447777777779"/>
        <n v="42047.291666666672"/>
        <n v="42052.207638888889"/>
        <n v="42117.535254629634"/>
        <n v="41941.787534722222"/>
        <n v="42587.875"/>
        <n v="41829.569212962961"/>
        <n v="41838.198518518519"/>
        <n v="42580.701886574068"/>
        <n v="42075.166666666672"/>
        <n v="42046.938692129625"/>
        <n v="42622.166666666672"/>
        <n v="42228.231006944443"/>
        <n v="42206.419039351851"/>
        <n v="42432.791666666672"/>
        <n v="41796.958333333336"/>
        <n v="41825.528101851851"/>
        <n v="41828.94027777778"/>
        <n v="42216.666666666672"/>
        <n v="42538.666666666672"/>
        <n v="42008.552847222221"/>
        <n v="41922.458333333336"/>
        <n v="42222.64707175926"/>
        <n v="42201"/>
        <n v="41911.453587962962"/>
        <n v="42238.505474537036"/>
        <n v="42221.458333333328"/>
        <n v="42184.873124999998"/>
        <n v="42238.84646990741"/>
        <n v="42459.610416666663"/>
        <n v="41791.165972222225"/>
        <n v="42058.496562500004"/>
        <n v="42100.166666666672"/>
        <n v="42718.742604166662"/>
        <n v="42133.399479166663"/>
        <n v="42589.776724537034"/>
        <n v="42218.666666666672"/>
        <n v="42063.634976851856"/>
        <n v="42270.598217592589"/>
        <n v="42169.525567129633"/>
        <n v="42426"/>
        <n v="41905.922858796301"/>
        <n v="42090.642268518524"/>
        <n v="42094.957638888889"/>
        <n v="42168.071527777778"/>
        <n v="42342.792662037042"/>
        <n v="42195.291666666672"/>
        <n v="42524.6875"/>
        <n v="42279.958333333328"/>
        <n v="42523.434236111112"/>
        <n v="41771.165972222225"/>
        <n v="42201.824884259258"/>
        <n v="41966.916666666672"/>
        <n v="42288.083333333328"/>
        <n v="42034.959837962961"/>
        <n v="42343"/>
        <n v="42784.207638888889"/>
        <n v="42347.950046296297"/>
        <n v="41864.916666666664"/>
        <n v="41876.207638888889"/>
        <n v="42081.708333333328"/>
        <n v="42351.781215277777"/>
        <n v="41811.458333333336"/>
        <n v="42534.166666666672"/>
        <n v="42739.546064814815"/>
        <n v="42163.016585648147"/>
        <n v="42153.692060185189"/>
        <n v="42513.806307870371"/>
        <n v="42153.648831018523"/>
        <n v="42483.428240740745"/>
        <n v="41888.007071759261"/>
        <n v="42398.970138888893"/>
        <n v="41811.045173611114"/>
        <n v="41896.190937499996"/>
        <n v="42131.71665509259"/>
        <n v="42398.981944444444"/>
        <n v="42224.898611111115"/>
        <n v="42786.75"/>
        <n v="41978.477777777778"/>
        <n v="42293.362314814818"/>
        <n v="42540.800648148142"/>
        <n v="42271.590833333335"/>
        <n v="41814.789687500001"/>
        <n v="41891.675034722226"/>
        <n v="42202.554166666669"/>
        <n v="42010.114108796297"/>
        <n v="42657.916666666672"/>
        <n v="42555.166666666672"/>
        <n v="42648.827013888891"/>
        <n v="42570.593530092592"/>
        <n v="41776.189409722225"/>
        <n v="41994.738576388889"/>
        <n v="42175.11618055556"/>
        <n v="42032.817488425921"/>
        <n v="42752.84474537037"/>
        <n v="42495.128391203703"/>
        <n v="42201.743969907402"/>
        <n v="42704.708333333328"/>
        <n v="42188.615682870368"/>
        <n v="42389.725243055553"/>
        <n v="42236.711805555555"/>
        <n v="41976.639305555553"/>
        <n v="42491.596273148149"/>
        <n v="42406.207638888889"/>
        <n v="41978.727256944447"/>
        <n v="42077.034733796296"/>
        <n v="42266.165972222225"/>
        <n v="42015.427361111113"/>
        <n v="41930.207638888889"/>
        <n v="41880.863252314812"/>
        <n v="41860.125"/>
        <n v="42475.84175925926"/>
        <n v="41876.875"/>
        <n v="42013.083333333328"/>
        <n v="42097.944618055553"/>
        <n v="41812.875"/>
        <n v="42716.25"/>
        <n v="42288.645196759258"/>
        <n v="42308.664965277778"/>
        <n v="42575.078217592592"/>
        <n v="41860.234166666669"/>
        <n v="42042.904386574075"/>
        <n v="42240.439768518518"/>
        <n v="42256.166874999995"/>
        <n v="41952.5"/>
        <n v="42620.056863425925"/>
        <n v="42217.041666666672"/>
        <n v="42504.877743055549"/>
        <n v="42529.731701388882"/>
        <n v="41968.823611111111"/>
        <n v="42167.841284722221"/>
        <n v="42182.768819444449"/>
        <n v="42384.131643518514"/>
        <n v="41888.922905092593"/>
        <n v="42077.865671296298"/>
        <n v="42445.356365740736"/>
        <n v="41778.476724537039"/>
        <n v="42263.234340277777"/>
        <n v="42306.629710648151"/>
        <n v="41856.61954861111"/>
        <n v="42088.750810185185"/>
        <n v="41907.886620370373"/>
        <n v="42142.874155092592"/>
        <n v="42028.125"/>
        <n v="42133.165972222225"/>
        <n v="41893.584120370368"/>
        <n v="42058.765960648147"/>
        <n v="41835.208333333336"/>
        <n v="42433.998217592598"/>
        <n v="41784.564328703702"/>
        <n v="42131.584074074075"/>
        <n v="41897.255555555559"/>
        <n v="42056.458333333328"/>
        <n v="42525.956631944442"/>
        <n v="41805.636157407411"/>
        <n v="42611.708333333328"/>
        <n v="41925.207638888889"/>
        <n v="41833.457326388889"/>
        <n v="42034.703865740739"/>
        <n v="41879.041666666664"/>
        <n v="42022.773356481484"/>
        <n v="42064.960127314815"/>
        <n v="42354.845833333333"/>
        <n v="42107.129398148143"/>
        <n v="42162.9143287037"/>
        <n v="42148.139583333337"/>
        <n v="42597.531157407408"/>
        <n v="42698.715972222228"/>
        <n v="42157.649224537032"/>
        <n v="42327.864780092597"/>
        <n v="42392.36518518519"/>
        <n v="41917.802928240737"/>
        <n v="42660.166666666672"/>
        <n v="42285.791909722218"/>
        <n v="42810.541701388895"/>
        <n v="42171.741307870368"/>
        <n v="42494.958912037036"/>
        <n v="42090.969583333332"/>
        <n v="42498.73746527778"/>
        <n v="42528.008391203708"/>
        <n v="41893.757210648146"/>
        <n v="42089.166666666672"/>
        <n v="42064.290972222225"/>
        <n v="42187.470185185186"/>
        <n v="41857.897222222222"/>
        <n v="42192.729548611111"/>
        <n v="42263.738564814819"/>
        <n v="42072.156157407408"/>
        <n v="42599.165972222225"/>
        <n v="42127.952083333337"/>
        <n v="41838.669571759259"/>
        <n v="41882.658310185187"/>
        <n v="42709.041666666672"/>
        <n v="42370.166666666672"/>
        <n v="41908.065972222219"/>
        <n v="41970.125"/>
        <n v="42442.5"/>
        <n v="42086.093055555553"/>
        <n v="41932.249305555553"/>
        <n v="42010.25"/>
        <n v="42240.083333333328"/>
        <n v="42270.559675925921"/>
        <n v="42411.686840277776"/>
        <n v="41954.674027777779"/>
        <n v="42606.278715277775"/>
        <n v="42674.166666666672"/>
        <n v="42491.458402777775"/>
        <n v="42656"/>
        <n v="42541.362048611118"/>
        <n v="42359.207638888889"/>
        <n v="42376.57430555555"/>
        <n v="42762.837152777778"/>
        <n v="42652.767476851848"/>
        <n v="42420.838738425926"/>
        <n v="41915.478842592594"/>
        <n v="42754.665173611109"/>
        <n v="42150.912500000006"/>
        <n v="42793.207638888889"/>
        <n v="41806.184027777781"/>
        <n v="42766.75"/>
        <n v="42564.895625000005"/>
        <n v="41269.83625"/>
        <n v="42430.249305555553"/>
        <n v="41958.922731481478"/>
        <n v="41918.674826388888"/>
        <n v="41987.756840277783"/>
        <n v="42119.216238425928"/>
        <n v="42390.212025462963"/>
        <n v="41969.611574074079"/>
        <n v="42056.832395833335"/>
        <n v="42361.957638888889"/>
        <n v="42045.702893518523"/>
        <n v="42176.836215277777"/>
        <n v="41948.208333333336"/>
        <n v="41801.166666666664"/>
        <n v="41838.548055555555"/>
        <n v="41871.850034722222"/>
        <n v="42205.916666666672"/>
        <n v="41786.125"/>
        <n v="42230.846446759257"/>
        <n v="42696.249305555553"/>
        <n v="42609.95380787037"/>
        <n v="42166.675763888896"/>
        <n v="41188.993923611109"/>
        <n v="41789.666666666664"/>
        <n v="42797.459398148145"/>
        <n v="42083.662627314814"/>
        <n v="42597.264178240745"/>
        <n v="41961.190972222219"/>
        <n v="42263.747349537036"/>
        <n v="42657.882488425923"/>
        <n v="42258.044664351852"/>
        <n v="42600.110243055555"/>
        <n v="42675.165972222225"/>
        <n v="41398.560289351852"/>
        <n v="41502.499305555553"/>
        <n v="40453.207638888889"/>
        <n v="42433.252280092594"/>
        <n v="41637.332638888889"/>
        <n v="42181.958333333328"/>
        <n v="42389.868611111116"/>
        <n v="42283.688043981485"/>
        <n v="42110.118055555555"/>
        <n v="42402.7268287037"/>
        <n v="41873.155729166669"/>
        <n v="41892.202777777777"/>
        <n v="42487.552777777775"/>
        <n v="42004.890277777777"/>
        <n v="42169.014525462961"/>
        <n v="42495.16851851852"/>
        <n v="42774.416030092587"/>
        <n v="42152.665972222225"/>
        <n v="41914.165972222225"/>
        <n v="42065.044444444444"/>
        <n v="42013.95821759259"/>
        <n v="41911.636388888888"/>
        <n v="42463.608923611115"/>
        <n v="42510.374305555553"/>
        <n v="41859.935717592591"/>
        <n v="42275.274699074071"/>
        <n v="41864.784120370372"/>
        <n v="42277.75"/>
        <n v="42665.922893518517"/>
        <n v="42330.290972222225"/>
        <n v="41850.055231481485"/>
        <n v="42561.228437500002"/>
        <n v="42256.938414351855"/>
        <n v="42293.691574074073"/>
        <n v="41987.833726851852"/>
        <n v="42711.733437499999"/>
        <n v="42115.249305555553"/>
        <n v="42673.073611111111"/>
        <n v="42169.804861111115"/>
        <n v="42439.571284722217"/>
        <n v="42601.102314814809"/>
        <n v="42286.651886574073"/>
        <n v="42796.956921296296"/>
        <n v="42061.138831018514"/>
        <n v="42085.671701388885"/>
        <n v="42000.0699537037"/>
        <n v="42267.181608796294"/>
        <n v="42323.96465277778"/>
        <n v="41883.208333333336"/>
        <n v="42129.783333333333"/>
        <n v="42276.883784722217"/>
        <n v="42233.67082175926"/>
        <n v="42725.192013888889"/>
        <n v="42012.570138888885"/>
        <n v="42560.082638888889"/>
        <n v="42125.777141203704"/>
        <n v="42596.948414351849"/>
        <n v="42292.916666666672"/>
        <n v="42267.795787037037"/>
        <n v="42583.025231481486"/>
        <n v="42144.825532407413"/>
        <n v="42650.583333333328"/>
        <n v="42408.01180555555"/>
        <n v="42412.189710648148"/>
        <n v="41932.622395833336"/>
        <n v="42201.330555555556"/>
        <n v="42605.340486111112"/>
        <n v="42167.156319444446"/>
        <n v="42038.083333333328"/>
        <n v="41931.208333333336"/>
        <n v="42263.916666666672"/>
        <n v="42135.814247685179"/>
        <n v="42122.638819444444"/>
        <n v="41879.125115740739"/>
        <n v="42785.031469907408"/>
        <n v="41916.595138888886"/>
        <n v="42675.121921296297"/>
        <n v="42111.731273148151"/>
        <n v="41903.632523148146"/>
        <n v="42526.447071759263"/>
        <n v="42095.515335648146"/>
        <n v="42517.55"/>
        <n v="42553.649571759262"/>
        <n v="42090.003842592589"/>
        <n v="42495.900416666671"/>
        <n v="41908.679803240739"/>
        <n v="42683.973750000005"/>
        <n v="42560.993032407408"/>
        <n v="42037.780104166668"/>
        <n v="42376.20685185185"/>
        <n v="42456.976412037038"/>
        <n v="42064.856817129628"/>
        <n v="42810.784039351856"/>
        <n v="42843.801145833335"/>
        <n v="42839.207638888889"/>
        <n v="42833.537557870368"/>
        <n v="42846.308564814812"/>
        <n v="42818.523541666669"/>
        <n v="42821.678460648152"/>
        <n v="42829.151863425926"/>
        <n v="42825.957638888889"/>
        <n v="42858.8"/>
        <n v="42828.645914351851"/>
        <n v="42819.189583333333"/>
        <n v="42832.677118055552"/>
        <n v="42841.833333333328"/>
        <n v="42813.471516203703"/>
        <n v="42834.358287037037"/>
        <n v="42813.25"/>
        <n v="42821.999236111107"/>
        <n v="42841.640810185185"/>
        <n v="41950.011053240742"/>
        <n v="41913.166666666664"/>
        <n v="41250.083333333336"/>
        <n v="40568.166666666664"/>
        <n v="41892.83997685185"/>
        <n v="41580.867673611108"/>
        <n v="40664.207638888889"/>
        <n v="41000.834004629629"/>
        <n v="41263.499131944445"/>
        <n v="41061.953055555554"/>
        <n v="41839.208333333336"/>
        <n v="41477.839722222219"/>
        <n v="40926.958333333336"/>
        <n v="41864.207638888889"/>
        <n v="41927.536134259259"/>
        <n v="41827.083333333336"/>
        <n v="41805.753761574073"/>
        <n v="41799.80572916667"/>
        <n v="41969.332638888889"/>
        <n v="41853.175706018519"/>
        <n v="41803.916666666664"/>
        <n v="41621.207638888889"/>
        <n v="41822.166666666664"/>
        <n v="42496.608310185184"/>
        <n v="40953.729953703703"/>
        <n v="41908.878379629627"/>
        <n v="41876.864675925928"/>
        <n v="40591.886886574073"/>
        <n v="41504.625"/>
        <n v="41811.666770833333"/>
        <n v="41836.605034722219"/>
        <n v="41400.702210648145"/>
        <n v="41810.412604166668"/>
        <n v="41805.666666666664"/>
        <n v="40939.708333333336"/>
        <n v="41509.79478009259"/>
        <n v="41821.993414351848"/>
        <n v="41836.977326388893"/>
        <n v="41898.875"/>
        <n v="41855.666354166664"/>
        <n v="42165.415532407409"/>
        <n v="42148.346435185187"/>
        <n v="42713.192997685182"/>
        <n v="42598.755428240736"/>
        <n v="42063.916666666672"/>
        <n v="42055.968240740738"/>
        <n v="42212.062476851846"/>
        <n v="42047.594236111108"/>
        <n v="42217.583333333328"/>
        <n v="42039.493263888886"/>
        <n v="42051.424502314811"/>
        <n v="41888.875"/>
        <n v="42490.231944444444"/>
        <n v="41882.767094907409"/>
        <n v="42352.249305555553"/>
        <n v="42272.988680555558"/>
        <n v="42202.676388888889"/>
        <n v="42125.374675925923"/>
        <n v="42266.276053240741"/>
        <n v="42117.236192129625"/>
        <n v="41848.605057870373"/>
        <n v="41810.958333333336"/>
        <n v="41061.165972222225"/>
        <n v="41866.083333333336"/>
        <n v="41859.795729166668"/>
        <n v="42211.763414351852"/>
        <n v="42374.996527777781"/>
        <n v="42257.165972222225"/>
        <n v="42196.604166666672"/>
        <n v="42678.546111111107"/>
        <n v="42004"/>
        <n v="42085.941516203704"/>
        <n v="42806.875"/>
        <n v="42190.696793981479"/>
        <n v="42301.895138888889"/>
        <n v="42236.835370370376"/>
        <n v="42745.208333333328"/>
        <n v="42524.875"/>
        <n v="42307.583472222221"/>
        <n v="42752.882361111115"/>
        <n v="42355.207638888889"/>
        <n v="41963.333310185189"/>
        <n v="42476.943831018521"/>
        <n v="42494.165972222225"/>
        <n v="42796.805034722223"/>
        <n v="42767.979861111111"/>
        <n v="42552.347812499997"/>
        <n v="42732.917048611111"/>
        <n v="42276.165972222225"/>
        <n v="42186.510393518518"/>
        <n v="42302.999305555553"/>
        <n v="42782.958333333328"/>
        <n v="41926.290972222225"/>
        <n v="41901.755694444444"/>
        <n v="42286"/>
        <n v="42705.735902777778"/>
        <n v="42167.083333333328"/>
        <n v="42259.165972222225"/>
        <n v="42197.434166666666"/>
        <n v="42098.846724537041"/>
        <n v="42175.746689814812"/>
        <n v="41948.783842592595"/>
        <n v="42176.731087962966"/>
        <n v="42620.472685185188"/>
        <n v="42621.15625"/>
        <n v="42089.044085648144"/>
        <n v="41919.768229166664"/>
        <n v="42166.165972222225"/>
        <n v="42788.559629629628"/>
        <n v="42012.887280092589"/>
        <n v="42644.165972222225"/>
        <n v="42338.714328703703"/>
        <n v="42201.725416666668"/>
        <n v="41995.166666666672"/>
        <n v="42307.875"/>
        <n v="42032.916666666672"/>
        <n v="42341.708333333328"/>
        <n v="42167.875"/>
        <n v="42202.757638888885"/>
        <n v="42606.90425925926"/>
        <n v="42171.458333333328"/>
        <n v="42197.533159722225"/>
        <n v="41945.478877314818"/>
        <n v="42314.541770833333"/>
        <n v="42627.791666666672"/>
        <n v="42444.875"/>
        <n v="42044.1875"/>
        <n v="42461.165972222225"/>
        <n v="41961.724606481483"/>
        <n v="42154.848414351851"/>
        <n v="42461.06086805556"/>
        <n v="42156.208333333328"/>
        <n v="42249.019733796296"/>
        <n v="42489.19430555556"/>
        <n v="42410.875"/>
        <n v="42398.249305555553"/>
        <n v="42794.208333333328"/>
        <n v="42597.840069444443"/>
        <n v="42336.750324074077"/>
        <n v="42541.958333333328"/>
        <n v="42786.368078703701"/>
        <n v="42805.51494212963"/>
        <n v="42264.165972222225"/>
        <n v="42342.811898148153"/>
        <n v="42798.425370370373"/>
        <n v="42171.541134259256"/>
        <n v="42639.442465277782"/>
        <n v="42330.916666666672"/>
        <n v="42212.957638888889"/>
        <n v="42260"/>
        <n v="42291.917395833334"/>
        <n v="42123.743773148148"/>
        <n v="42583.290972222225"/>
        <n v="42711.35157407407"/>
        <n v="42091.609768518523"/>
        <n v="42726.624444444446"/>
        <n v="42216.855879629627"/>
        <n v="42531.125"/>
        <n v="42505.057164351849"/>
        <n v="42473.876909722225"/>
        <n v="42659.650208333333"/>
        <n v="42283.928530092591"/>
        <n v="42294.29178240741"/>
        <n v="42685.916666666672"/>
        <n v="42396.041666666672"/>
        <n v="42132.836805555555"/>
        <n v="42496.303715277783"/>
        <n v="41859.57916666667"/>
        <n v="42529.039629629624"/>
        <n v="42471.104166666672"/>
        <n v="42035.585486111115"/>
        <n v="42543.045798611114"/>
        <n v="41928.165972222225"/>
        <n v="42543.163194444445"/>
        <n v="42638.36583333333"/>
        <n v="42526.58321759259"/>
        <n v="42099.743946759263"/>
        <n v="42071.67251157407"/>
        <n v="42498.374606481477"/>
        <n v="41825.041666666664"/>
        <n v="41847.958333333336"/>
        <n v="42095.845694444448"/>
        <n v="42283.697754629626"/>
        <n v="41839.860300925924"/>
        <n v="42170.676851851851"/>
        <n v="42215.521087962959"/>
        <n v="41854.958333333336"/>
        <n v="42465.35701388889"/>
        <n v="41922.875"/>
        <n v="42790.574999999997"/>
        <n v="42579.665717592594"/>
        <n v="42710.974004629628"/>
        <n v="42533.708333333328"/>
        <n v="42095.207638888889"/>
        <n v="42473.554166666669"/>
        <n v="41881.200150462959"/>
        <n v="42112.025694444441"/>
        <n v="42061.024421296301"/>
        <n v="42498.875"/>
        <n v="42490.165972222225"/>
        <n v="42534.708333333328"/>
        <n v="42337.958333333328"/>
        <n v="41843.458333333336"/>
        <n v="42552.958333333328"/>
        <n v="42492.958333333328"/>
        <n v="42306.167361111111"/>
        <n v="42500.470138888893"/>
        <n v="42566.815648148149"/>
        <n v="41852.417939814812"/>
        <n v="41962.352766203709"/>
        <n v="42791.057106481487"/>
        <n v="42718.665972222225"/>
        <n v="41883.665972222225"/>
        <n v="42070.204861111109"/>
        <n v="41870.666666666664"/>
        <n v="42351.101759259262"/>
        <n v="42137.067557870367"/>
        <n v="42217.933958333335"/>
        <n v="42005.208333333328"/>
        <n v="42750.041435185187"/>
        <n v="42721.333333333328"/>
        <n v="42340.874594907407"/>
        <n v="42203.666666666672"/>
        <n v="42305.731666666667"/>
        <n v="41777.610798611109"/>
        <n v="42119.659652777773"/>
        <n v="42083.705555555556"/>
        <n v="41882.547222222223"/>
        <n v="42242.958333333328"/>
        <n v="41972.995115740734"/>
        <n v="42074.143321759257"/>
        <n v="42583.957638888889"/>
        <n v="42544.782638888893"/>
        <n v="42329.125"/>
        <n v="41983.8675"/>
        <n v="41976.644745370373"/>
        <n v="41987.762592592597"/>
        <n v="42173.461122685185"/>
        <n v="42524.563449074078"/>
        <n v="41830.774826388886"/>
        <n v="41859.936111111114"/>
        <n v="42496.845543981486"/>
        <n v="41949.031944444447"/>
        <n v="41847.59542824074"/>
        <n v="42154.756944444445"/>
        <n v="42418.916666666672"/>
        <n v="41964.708333333328"/>
        <n v="42056.920428240745"/>
        <n v="41879.953865740739"/>
        <n v="42223.723912037036"/>
        <n v="42320.104861111111"/>
        <n v="42180.462083333332"/>
        <n v="42172.503495370373"/>
        <n v="42430.999305555553"/>
        <n v="41836.492777777778"/>
        <n v="41826.422326388885"/>
        <n v="41838.991944444446"/>
        <n v="42582.873611111107"/>
        <n v="42527.291666666672"/>
        <n v="42285.022824074069"/>
        <n v="41909.959050925929"/>
        <n v="42063.207638888889"/>
        <n v="42705.332638888889"/>
        <n v="42477.979166666672"/>
        <n v="42117.770833333328"/>
        <n v="41938.029861111114"/>
        <n v="41782.83457175926"/>
        <n v="42466.895833333328"/>
        <n v="42414"/>
        <n v="42067.791238425925"/>
        <n v="42118.911354166667"/>
        <n v="42040.290972222225"/>
        <n v="41916.617314814815"/>
        <n v="41903.083333333336"/>
        <n v="41822.645277777774"/>
        <n v="42063.708333333328"/>
        <n v="42676.021539351852"/>
        <n v="41850.945613425924"/>
        <n v="41869.730937500004"/>
        <n v="42405.916666666672"/>
        <n v="41807.125"/>
        <n v="41830.380428240744"/>
        <n v="42589.125"/>
        <n v="41872.686111111114"/>
        <n v="42235.710879629631"/>
        <n v="42126.875"/>
        <n v="42388.207638888889"/>
        <n v="41831.677083333336"/>
        <n v="42321.845138888893"/>
        <n v="42154.841111111105"/>
        <n v="41891.524837962963"/>
        <n v="42529.582638888889"/>
        <n v="42300.530509259261"/>
        <n v="42040.513888888891"/>
        <n v="42447.847361111111"/>
        <n v="41990.119085648148"/>
        <n v="42560.166666666672"/>
        <n v="42096.662858796291"/>
        <n v="42115.723692129628"/>
        <n v="41843.165972222225"/>
        <n v="42595.97865740741"/>
        <n v="41851.698599537034"/>
        <n v="42656.7503125"/>
        <n v="41852.290972222225"/>
        <n v="42047.249305555553"/>
        <n v="42038.185416666667"/>
        <n v="42510.479861111111"/>
        <n v="41866.527222222219"/>
        <n v="42672.125"/>
        <n v="42195.75"/>
        <n v="42654.165972222225"/>
        <n v="42605.130057870367"/>
        <n v="42225.666666666672"/>
        <n v="42479.977430555555"/>
        <n v="42083.630000000005"/>
        <n v="42634.125"/>
        <n v="42488.641724537039"/>
        <n v="42566.901388888888"/>
        <n v="41882.833333333336"/>
        <n v="41949.249305555553"/>
        <n v="42083.852083333331"/>
        <n v="42571.501516203702"/>
        <n v="41946"/>
        <n v="41939.125"/>
        <n v="42141.125"/>
        <n v="42079.875"/>
        <n v="41811.855092592588"/>
        <n v="42195.875"/>
        <n v="42006.24754629629"/>
        <n v="41826.771597222221"/>
        <n v="41823.668761574074"/>
        <n v="42536.760405092587"/>
        <n v="42402.693055555559"/>
        <n v="42158.290972222225"/>
        <n v="42179.940416666665"/>
        <n v="42111.666666666672"/>
        <n v="41783.875"/>
        <n v="42473.802361111113"/>
        <n v="42142.249814814815"/>
        <n v="42303.009224537032"/>
        <n v="41868.21597222222"/>
        <n v="42700.25"/>
        <n v="41944.720833333333"/>
        <n v="42624.846828703703"/>
        <n v="42523.916666666672"/>
        <n v="42518.905555555553"/>
        <n v="42186.290972222225"/>
        <n v="42436.207638888889"/>
        <n v="42258.763831018514"/>
        <n v="42445.165972222225"/>
        <n v="42575.478333333333"/>
        <n v="42327.790405092594"/>
        <n v="41772.166666666664"/>
        <n v="41874.734259259261"/>
        <n v="42521.92288194444"/>
        <n v="42500.875"/>
        <n v="41964.204861111109"/>
        <n v="41822.62090277778"/>
        <n v="41950.770833333336"/>
        <n v="42117.49527777778"/>
        <n v="41794.207638888889"/>
        <n v="42037.207638888889"/>
        <n v="42155.772812499999"/>
        <n v="41890.125"/>
        <n v="41824.458333333336"/>
        <n v="41914.597916666666"/>
        <n v="42067.598958333328"/>
        <n v="42253.57430555555"/>
        <n v="41911.361342592594"/>
        <n v="42262.420833333337"/>
        <n v="42638.958333333328"/>
        <n v="41895.166666666664"/>
        <n v="42488.249305555553"/>
        <n v="42196.165972222225"/>
        <n v="42753.50136574074"/>
        <n v="42198.041666666672"/>
        <n v="42470.833333333328"/>
        <n v="42551.654328703706"/>
        <n v="41900.165972222225"/>
        <n v="42319.802858796291"/>
        <n v="42278.6252662037"/>
        <n v="42358.499305555553"/>
        <n v="41960.332638888889"/>
        <n v="42599.420601851853"/>
        <n v="42621.756041666667"/>
        <n v="42547.003368055557"/>
        <n v="42247.730034722219"/>
        <n v="41889.599791666667"/>
        <n v="42180.755312499998"/>
        <n v="42070.831678240742"/>
        <n v="42105.807395833333"/>
        <n v="42095.165972222225"/>
        <n v="42504.165972222225"/>
        <n v="42434.041666666672"/>
        <n v="42251.394363425927"/>
        <n v="42492.893495370372"/>
        <n v="41781.921527777777"/>
        <n v="41818.587083333332"/>
        <n v="42228"/>
        <n v="42046.708333333328"/>
        <n v="42691.483726851846"/>
        <n v="41868.649583333332"/>
        <n v="41764.276747685188"/>
        <n v="42181.875"/>
        <n v="42216.373611111107"/>
        <n v="42151.114583333328"/>
        <n v="42221.774999999994"/>
        <n v="42442.916666666672"/>
        <n v="42583.791666666672"/>
        <n v="42282.666666666672"/>
        <n v="42004.743148148147"/>
        <n v="42027.507905092592"/>
        <n v="42165.810694444444"/>
        <n v="41899.740671296298"/>
        <n v="42012.688611111109"/>
        <n v="42004.291666666672"/>
        <n v="41942.858946759261"/>
        <n v="42176.570393518516"/>
        <n v="41951.417199074072"/>
        <n v="41956.984351851846"/>
        <n v="42593.165972222225"/>
        <n v="42709.590902777782"/>
        <n v="42120.26944444445"/>
        <n v="42490.733530092592"/>
        <n v="42460.720555555556"/>
        <n v="42064.207638888889"/>
        <n v="41850.471180555556"/>
        <n v="42465.095856481479"/>
        <n v="42478.384317129632"/>
        <n v="42198.316481481481"/>
        <n v="41994.716319444444"/>
        <n v="42636.697569444441"/>
        <n v="42548.791666666672"/>
        <n v="42123.958333333328"/>
        <n v="42150.647534722222"/>
        <n v="41932.333726851852"/>
        <n v="42028.207638888889"/>
        <n v="42046.207638888889"/>
        <n v="42009.851388888885"/>
        <n v="42617.066921296297"/>
        <n v="42076.290972222225"/>
        <n v="41877.715069444443"/>
        <n v="42432.249305555553"/>
        <n v="41885.207638888889"/>
        <n v="42246"/>
        <n v="42656.849120370374"/>
        <n v="42020.99863425926"/>
        <n v="42507.894432870366"/>
        <n v="42313.906018518523"/>
        <n v="42489.290972222225"/>
        <n v="42413.793124999997"/>
        <n v="42596.604826388888"/>
        <n v="42353"/>
        <n v="42538.583333333328"/>
        <n v="42459.950057870374"/>
        <n v="42233.432129629626"/>
        <n v="42102.370381944449"/>
        <n v="41799.726979166669"/>
        <n v="41818.58997685185"/>
        <n v="42174.041851851856"/>
        <n v="42348.593703703707"/>
        <n v="42082.908148148148"/>
        <n v="42794"/>
        <n v="42158.627893518518"/>
        <n v="42693.916666666672"/>
        <n v="42068.166666666672"/>
        <n v="42643.875"/>
        <n v="41910.140972222223"/>
        <n v="41846.291666666664"/>
        <n v="42605.774189814809"/>
        <n v="42187.652511574073"/>
        <n v="41867.667326388888"/>
        <n v="42511.165972222225"/>
        <n v="42351.874953703707"/>
        <n v="42495.708333333328"/>
        <n v="41972.888773148152"/>
        <n v="41905.165972222225"/>
        <n v="41966.936909722222"/>
        <n v="42693.041666666672"/>
        <n v="42749.165972222225"/>
        <n v="42480.88282407407"/>
        <n v="42261.694780092599"/>
        <n v="42005.700636574074"/>
        <n v="42113.631157407406"/>
        <n v="42650.632638888885"/>
        <n v="42134.781597222223"/>
        <n v="41917.208333333336"/>
        <n v="42338.708333333328"/>
        <n v="42325.185636574075"/>
        <n v="42437.207638888889"/>
        <n v="42696.012013888889"/>
        <n v="42171.979166666672"/>
        <n v="42643.749155092592"/>
        <n v="41917.292187500003"/>
        <n v="41806.712893518517"/>
        <n v="42402.478981481487"/>
        <n v="41861.665972222225"/>
        <n v="42607.165972222225"/>
        <n v="42221.363506944443"/>
        <n v="42463.708333333328"/>
        <n v="42203.290972222225"/>
        <n v="42767.957638888889"/>
        <n v="42522.904166666667"/>
        <n v="41822.165972222225"/>
        <n v="42082.610416666663"/>
        <n v="41996.881076388891"/>
        <n v="42470.166666666672"/>
        <n v="42094.178402777776"/>
        <n v="42725.493402777778"/>
        <n v="42537.248715277776"/>
        <n v="42305.829166666663"/>
        <n v="41844.291666666664"/>
        <n v="42203.970127314817"/>
        <n v="42208.772916666669"/>
        <n v="42166.675196759257"/>
        <n v="42155.958333333328"/>
        <n v="41841.165972222225"/>
        <n v="41908.946574074071"/>
        <n v="41948.536111111112"/>
        <n v="42616.873020833329"/>
        <n v="42505.958333333328"/>
        <n v="41894.815787037034"/>
        <n v="41823.165972222225"/>
        <n v="42155.531226851846"/>
        <n v="41821.207638888889"/>
        <n v="42648.454097222217"/>
        <n v="42384.651504629626"/>
        <n v="41806.290972222225"/>
        <n v="42663.116851851853"/>
        <n v="42249.180393518516"/>
        <n v="41778.875"/>
        <n v="42245.165972222225"/>
        <n v="41817.218229166669"/>
        <n v="41859.787083333329"/>
        <n v="42176.934027777781"/>
        <n v="41970.639849537038"/>
        <n v="42065.207638888889"/>
        <n v="41901"/>
        <n v="42338.9375"/>
        <n v="42527.083333333328"/>
        <n v="42015.870486111111"/>
        <n v="42048.617083333331"/>
        <n v="42500.465833333335"/>
        <n v="42431.806562500002"/>
        <n v="41927.602037037039"/>
        <n v="41912.666666666664"/>
        <n v="42159.541585648149"/>
        <n v="42561.957638888889"/>
        <n v="42595.290972222225"/>
        <n v="42521.689745370371"/>
        <n v="41813.75"/>
        <n v="41894.913761574076"/>
        <n v="42573.226388888885"/>
        <n v="41824.142199074071"/>
        <n v="41815.707708333335"/>
        <n v="42097.576249999998"/>
        <n v="42155.290972222225"/>
        <n v="42525.738032407404"/>
        <n v="42150.165972222225"/>
        <n v="42094.536111111112"/>
        <n v="42390.887835648144"/>
        <n v="42133.866307870368"/>
        <n v="42062.716145833328"/>
        <n v="42177.729930555557"/>
        <n v="42187.993125000001"/>
        <n v="41948.977824074071"/>
        <n v="42411.957638888889"/>
        <n v="41973.794699074075"/>
        <n v="42494.958333333328"/>
        <n v="42418.895833333328"/>
        <n v="42489.875"/>
        <n v="42663.204861111109"/>
        <n v="42235.171018518522"/>
        <n v="42086.16333333333"/>
        <n v="42233.677766203706"/>
        <n v="42014.140972222223"/>
        <n v="42028.5"/>
        <n v="42112.9375"/>
        <n v="42149.901574074072"/>
        <n v="42152.693159722221"/>
        <n v="42086.75"/>
        <n v="42320.290972222225"/>
        <n v="41835.916666666664"/>
        <n v="42568.449861111112"/>
        <n v="41863.079143518517"/>
        <n v="42355.920717592591"/>
        <n v="41888.214629629627"/>
        <n v="41823.710231481484"/>
        <n v="41825.165972222225"/>
        <n v="41861.697939814818"/>
        <n v="42651.389340277776"/>
        <n v="42190.957638888889"/>
        <n v="42416.249305555553"/>
        <n v="42489.165972222225"/>
        <n v="42045.332638888889"/>
        <n v="42462.993900462956"/>
        <n v="42659.875"/>
        <n v="42158"/>
        <n v="41846.207638888889"/>
        <n v="42475.866979166662"/>
        <n v="41801.814791666664"/>
        <n v="41974.850868055553"/>
        <n v="41778.208333333336"/>
        <n v="42242.108252314814"/>
        <n v="41764.525300925925"/>
        <n v="42226.958333333328"/>
        <n v="42218.813530092593"/>
        <n v="42095.708634259259"/>
        <n v="42519.024999999994"/>
        <n v="41850.776412037041"/>
        <n v="41823.167187500003"/>
        <n v="41802.727893518517"/>
        <n v="42475.598136574074"/>
        <n v="42168.930671296301"/>
        <n v="42508"/>
        <n v="42703.25"/>
        <n v="42689.088888888888"/>
        <n v="42103.792303240742"/>
        <n v="42103.166666666672"/>
        <n v="41852.041666666664"/>
        <n v="41909.166666666664"/>
        <n v="42049.819212962961"/>
        <n v="42455.693750000006"/>
        <n v="42198.837499999994"/>
        <n v="41890.882928240739"/>
        <n v="42575.958333333328"/>
        <n v="42444.666666666672"/>
        <n v="42561.980694444443"/>
        <n v="42584.418749999997"/>
        <n v="42517.037905092591"/>
        <n v="42361.679166666669"/>
        <n v="42170.798819444448"/>
        <n v="42696.708599537036"/>
        <n v="41826.692037037035"/>
        <n v="42200.447013888886"/>
        <n v="41989.938993055555"/>
        <n v="42162.58048611111"/>
        <n v="42244.9375"/>
        <n v="42749.029583333337"/>
        <n v="42114.881539351853"/>
        <n v="41861.722777777781"/>
        <n v="42440.93105324074"/>
        <n v="42015.207638888889"/>
        <n v="42006.676111111112"/>
        <n v="42299.126226851848"/>
        <n v="42433.971851851849"/>
        <n v="42582.291666666672"/>
        <n v="41909.887037037035"/>
        <n v="41819.259039351848"/>
        <n v="42097.909016203703"/>
        <n v="42119.412256944444"/>
        <n v="41850.958333333336"/>
        <n v="42084.807384259257"/>
        <n v="42521.458333333328"/>
        <n v="42535.904861111107"/>
        <n v="42236.958333333328"/>
        <n v="41837.690081018518"/>
        <n v="42301.165972222225"/>
        <n v="42075.800717592589"/>
        <n v="42202.876388888893"/>
        <n v="42190.651817129634"/>
        <n v="42373.180636574078"/>
        <n v="42388.957638888889"/>
        <n v="42205.165972222225"/>
        <n v="42583.570138888885"/>
        <n v="42172.069606481484"/>
        <n v="42131.423541666663"/>
        <n v="42090"/>
        <n v="42004.569293981483"/>
        <n v="42613.865405092598"/>
        <n v="42517.740868055553"/>
        <n v="41948.890567129631"/>
        <n v="42420.114988425921"/>
        <n v="41974.797916666663"/>
        <n v="42173.445219907408"/>
        <n v="42481.94222222222"/>
        <n v="42585.172916666663"/>
        <n v="42188.765717592592"/>
        <n v="42146.710752314815"/>
        <n v="42215.142638888887"/>
        <n v="42457.660057870366"/>
        <n v="41840.785729166666"/>
        <n v="41770.493657407409"/>
        <n v="41791.072500000002"/>
        <n v="41793.290972222225"/>
        <n v="42278.627013888887"/>
        <n v="41916.290972222225"/>
        <n v="42204.224432870367"/>
        <n v="42295.817002314812"/>
        <n v="42166.767175925925"/>
        <n v="42005.124340277776"/>
        <n v="42202.439571759256"/>
        <n v="42090.149027777778"/>
        <n v="41883.84002314815"/>
        <n v="42133.884930555556"/>
        <n v="42089.929062499999"/>
        <n v="42071.701423611114"/>
        <n v="41852.716666666667"/>
        <n v="42146.875"/>
        <n v="41815.875"/>
        <n v="41863.660995370366"/>
        <n v="41955.907638888893"/>
        <n v="42625.707638888889"/>
        <n v="42313.674826388888"/>
        <n v="42325.933495370366"/>
        <n v="41881.229166666664"/>
        <n v="42452.145138888889"/>
        <n v="42539.814108796301"/>
        <n v="41890.659780092588"/>
        <n v="42077.132638888885"/>
        <n v="41823.17219907407"/>
        <n v="42823.739004629635"/>
        <n v="42230.145787037036"/>
        <n v="42285.696006944447"/>
        <n v="42028.041666666672"/>
        <n v="42616.416666666672"/>
        <n v="42402.624166666668"/>
        <n v="42712.67768518519"/>
        <n v="42185.165972222225"/>
        <n v="42029.861064814817"/>
        <n v="42786.018506944441"/>
        <n v="42400.960416666669"/>
        <n v="41884.602650462963"/>
        <n v="42090.749907407408"/>
        <n v="42499.951284722221"/>
        <n v="41984.228032407409"/>
        <n v="42125.916666666672"/>
        <n v="42792.545810185184"/>
        <n v="42008.976388888885"/>
        <n v="42231.758611111116"/>
        <n v="42086.207638888889"/>
        <n v="41875.291666666664"/>
        <n v="41821.25"/>
        <n v="42710.207638888889"/>
        <n v="42063.250208333338"/>
        <n v="41807.191875000004"/>
        <n v="42012.87364583333"/>
        <n v="42233.666666666672"/>
        <n v="41863.775011574071"/>
        <n v="42166.092488425929"/>
        <n v="42357.826377314821"/>
        <n v="42688.509745370371"/>
        <n v="42230.818055555559"/>
        <n v="42109.211111111115"/>
        <n v="42166.958333333328"/>
        <n v="42181.559027777781"/>
        <n v="41938.838888888888"/>
        <n v="41849.135370370372"/>
        <n v="41893.359282407408"/>
        <n v="42254.756909722222"/>
        <n v="41969.853900462964"/>
        <n v="42119.190972222219"/>
        <n v="42338.252881944441"/>
        <n v="42134.957638888889"/>
        <n v="42522.98505787037"/>
        <n v="42524.471666666665"/>
        <n v="41893.527326388888"/>
        <n v="41855.666666666664"/>
        <n v="42387"/>
        <n v="42687.428935185191"/>
        <n v="41938.75"/>
        <n v="42065.958333333328"/>
        <n v="42103.979988425926"/>
        <n v="41816.959745370368"/>
        <n v="41850.870821759258"/>
        <n v="42000.085046296299"/>
        <n v="41860.267407407409"/>
        <n v="42293.207638888889"/>
        <n v="42631.827141203699"/>
        <n v="42461.25"/>
        <n v="42253.151701388888"/>
        <n v="42445.126898148148"/>
        <n v="42568.029861111107"/>
        <n v="42278.541666666672"/>
        <n v="42281.656782407401"/>
        <n v="42705.304629629631"/>
        <n v="42562.631481481483"/>
        <n v="42182.905717592599"/>
        <n v="41919.1875"/>
        <n v="42006.492488425924"/>
        <n v="41968.041666666672"/>
        <n v="42171.904097222221"/>
        <n v="42310.701388888891"/>
        <n v="42243.662905092591"/>
        <n v="42139.801712962959"/>
        <n v="42063.333333333328"/>
        <n v="42645.142870370371"/>
        <n v="41889.325497685182"/>
        <n v="42046.120613425926"/>
        <n v="42468.774305555555"/>
        <n v="42493.784050925926"/>
        <n v="42303.790393518517"/>
        <n v="42580.978472222225"/>
        <n v="41834.651203703703"/>
        <n v="42336.890520833331"/>
        <n v="42485.013888888891"/>
        <n v="42559.976319444439"/>
        <n v="41853.583333333336"/>
        <n v="41910.788842592592"/>
        <n v="42372.845555555556"/>
        <n v="41767.891319444447"/>
        <n v="42336.621458333335"/>
        <n v="42326.195798611108"/>
        <n v="42113.680393518516"/>
        <n v="42474.194212962961"/>
        <n v="41844.124305555553"/>
        <n v="42800.290590277778"/>
        <n v="42512.815659722226"/>
        <n v="42611.163194444445"/>
        <n v="42477.863553240735"/>
        <n v="41841.536180555559"/>
        <n v="42041.067523148144"/>
        <n v="42499.166666666672"/>
        <n v="42523.546851851846"/>
        <n v="42564.866875"/>
        <n v="41852.291666666664"/>
        <n v="42573.788564814815"/>
        <n v="42035.642974537041"/>
        <n v="42092.833333333328"/>
        <n v="41825.598923611113"/>
        <n v="42568.179965277777"/>
        <n v="42192.809953703705"/>
        <n v="41779.290972222225"/>
        <n v="41951"/>
        <n v="42420.878472222219"/>
        <n v="42496.544444444444"/>
        <n v="41775.92465277778"/>
        <n v="42245.08116898148"/>
        <n v="42316.791446759264"/>
        <n v="42431.672372685185"/>
        <n v="42155.644467592589"/>
        <n v="42349.982164351852"/>
        <n v="42137.864722222221"/>
        <n v="41839.389930555553"/>
        <n v="42049.477083333331"/>
        <n v="41963.669444444444"/>
        <n v="42099.349780092598"/>
        <n v="42091.921597222223"/>
        <n v="41882.827650462961"/>
        <n v="42497.603680555556"/>
        <n v="41909.043530092589"/>
        <n v="42050.587349537032"/>
        <n v="41920.16269675926"/>
        <n v="41932.807696759257"/>
        <n v="42416.772997685184"/>
        <n v="41877.686111111114"/>
        <n v="42207.964201388888"/>
        <n v="41891.700925925928"/>
        <n v="41938.770439814813"/>
        <n v="42032.54488425926"/>
        <n v="42126.544548611113"/>
        <n v="42051.301192129627"/>
        <n v="42434.246168981481"/>
        <n v="42204.780821759254"/>
        <n v="41899.872685185182"/>
        <n v="41886.672152777777"/>
        <n v="42650.91097222222"/>
        <n v="42475.686111111107"/>
        <n v="42087.149293981478"/>
        <n v="41938.911550925928"/>
        <n v="42036.120833333334"/>
        <n v="42453.957905092597"/>
        <n v="42247.670104166667"/>
        <n v="42211.237685185188"/>
        <n v="42342.697210648148"/>
        <n v="42789.041666666672"/>
        <n v="41795.938657407409"/>
        <n v="42352.025115740747"/>
        <n v="42403.784027777772"/>
        <n v="41991.626898148148"/>
        <n v="42353.85087962963"/>
        <n v="42645.375"/>
        <n v="42097.905671296292"/>
        <n v="41933.882951388885"/>
        <n v="41821.9375"/>
        <n v="42514.600694444445"/>
        <n v="41929.798726851855"/>
        <n v="42339.249305555553"/>
        <n v="42203.125"/>
        <n v="42619.474004629628"/>
        <n v="42024.802777777775"/>
        <n v="41963.957465277781"/>
        <n v="42104.208333333328"/>
        <n v="41872.201261574075"/>
        <n v="41934.650578703702"/>
        <n v="42015.041666666672"/>
        <n v="42471.467442129629"/>
        <n v="42199.958506944444"/>
        <n v="41935.636469907404"/>
        <n v="41768.286805555559"/>
        <n v="41925.878657407404"/>
        <n v="41958.833333333328"/>
        <n v="42644.166666666672"/>
        <n v="41809.648506944446"/>
        <n v="42554.832638888889"/>
        <n v="42333.958333333328"/>
        <n v="41898.125"/>
        <n v="41813.666666666664"/>
        <n v="42481.099803240737"/>
        <n v="42553.739212962959"/>
        <n v="41817.681527777779"/>
        <n v="42123.588263888887"/>
        <n v="41863.951516203706"/>
        <n v="42509.039212962962"/>
        <n v="42275.117476851854"/>
        <n v="42748.961805555555"/>
        <n v="42063.5"/>
        <n v="42064.125"/>
        <n v="42730.804756944446"/>
        <n v="41872.77443287037"/>
        <n v="42133.166666666672"/>
        <n v="42313.594618055555"/>
        <n v="41820.727777777778"/>
        <n v="41933.82708333333"/>
        <n v="42725.7105787037"/>
        <n v="42762.787523148145"/>
        <n v="42540.938900462963"/>
        <n v="42535.787500000006"/>
        <n v="42071.539641203708"/>
        <n v="42322.958333333328"/>
        <n v="42383.761759259258"/>
        <n v="42652.436412037037"/>
        <n v="42087.165972222225"/>
        <n v="42329.166666666672"/>
        <n v="42568.742893518516"/>
        <n v="42020.434722222228"/>
        <n v="42155.732638888891"/>
        <n v="42223.625"/>
        <n v="42020.506377314814"/>
        <n v="42099.153321759266"/>
        <n v="42238.815891203703"/>
        <n v="41934.207638888889"/>
        <n v="42723.031828703708"/>
        <n v="42794.368749999994"/>
        <n v="42400.996527777781"/>
        <n v="42525.722187499996"/>
        <n v="42615.850381944445"/>
        <n v="41937.124884259261"/>
        <n v="42760.903726851851"/>
        <n v="42505.848067129627"/>
        <n v="42242.772222222222"/>
        <n v="42670.278171296297"/>
        <n v="42730.010520833333"/>
        <n v="42096.041666666672"/>
        <n v="41906.916678240741"/>
        <n v="42797.208333333328"/>
        <n v="42337.581064814818"/>
        <n v="42572.626747685179"/>
        <n v="42059.135879629626"/>
        <n v="42428"/>
        <n v="42377.273611111115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x v="0"/>
    <n v="11633"/>
    <x v="0"/>
    <x v="0"/>
    <x v="0"/>
    <n v="1437620400"/>
    <n v="1434931811"/>
    <x v="0"/>
    <n v="182"/>
    <b v="1"/>
    <x v="0"/>
    <x v="0"/>
    <x v="0"/>
    <x v="0"/>
    <x v="0"/>
  </r>
  <r>
    <x v="1"/>
    <x v="1"/>
    <s v="A Hannibal TV Show Fan Convention and Art Collective"/>
    <x v="1"/>
    <n v="14653"/>
    <x v="0"/>
    <x v="0"/>
    <x v="0"/>
    <n v="1488464683"/>
    <n v="1485872683"/>
    <x v="0"/>
    <n v="79"/>
    <b v="1"/>
    <x v="0"/>
    <x v="1"/>
    <x v="1"/>
    <x v="0"/>
    <x v="0"/>
  </r>
  <r>
    <x v="2"/>
    <x v="2"/>
    <s v="Completion fund for post-production for teaser of British crime/drama tv series about a girl who sells morals for money"/>
    <x v="2"/>
    <n v="525"/>
    <x v="0"/>
    <x v="1"/>
    <x v="1"/>
    <n v="1455555083"/>
    <n v="1454691083"/>
    <x v="0"/>
    <n v="35"/>
    <b v="1"/>
    <x v="0"/>
    <x v="2"/>
    <x v="2"/>
    <x v="0"/>
    <x v="0"/>
  </r>
  <r>
    <x v="3"/>
    <x v="3"/>
    <s v="We already produced the *very* beginning of this story. Help us to see it through?"/>
    <x v="3"/>
    <n v="10390"/>
    <x v="0"/>
    <x v="0"/>
    <x v="0"/>
    <n v="1407414107"/>
    <n v="1404822107"/>
    <x v="0"/>
    <n v="150"/>
    <b v="1"/>
    <x v="0"/>
    <x v="3"/>
    <x v="3"/>
    <x v="0"/>
    <x v="0"/>
  </r>
  <r>
    <x v="4"/>
    <x v="4"/>
    <s v="19th centuryâ€™s most notorious literary characters, out of step with the times, find comradery as roommates in modern day Los Angeles."/>
    <x v="4"/>
    <n v="54116.28"/>
    <x v="0"/>
    <x v="0"/>
    <x v="0"/>
    <n v="1450555279"/>
    <n v="1447963279"/>
    <x v="0"/>
    <n v="284"/>
    <b v="1"/>
    <x v="0"/>
    <x v="4"/>
    <x v="4"/>
    <x v="0"/>
    <x v="0"/>
  </r>
  <r>
    <x v="5"/>
    <x v="5"/>
    <s v="The BBQ Daddy will be Filming the 1st episode of the Next Hit series to come to Network Television &quot;Bailout My Cookout&quot;"/>
    <x v="5"/>
    <n v="4390"/>
    <x v="0"/>
    <x v="0"/>
    <x v="0"/>
    <n v="1469770500"/>
    <n v="1468362207"/>
    <x v="0"/>
    <n v="47"/>
    <b v="1"/>
    <x v="0"/>
    <x v="5"/>
    <x v="5"/>
    <x v="0"/>
    <x v="0"/>
  </r>
  <r>
    <x v="6"/>
    <x v="6"/>
    <s v="The story of &quot;Point Hope&quot; will honor, respect, and share the beauty and traditions of the Alaska Natives in Point Hope, AK: the Inupiat"/>
    <x v="6"/>
    <n v="8519"/>
    <x v="0"/>
    <x v="0"/>
    <x v="0"/>
    <n v="1402710250"/>
    <n v="1401846250"/>
    <x v="0"/>
    <n v="58"/>
    <b v="1"/>
    <x v="0"/>
    <x v="6"/>
    <x v="6"/>
    <x v="0"/>
    <x v="0"/>
  </r>
  <r>
    <x v="7"/>
    <x v="7"/>
    <s v="Secrets bond three unfortunate teens who are facing issues that are common among youth today. And for one, it becomes too much to bear."/>
    <x v="7"/>
    <n v="9110"/>
    <x v="0"/>
    <x v="0"/>
    <x v="0"/>
    <n v="1467680867"/>
    <n v="1464224867"/>
    <x v="0"/>
    <n v="57"/>
    <b v="1"/>
    <x v="0"/>
    <x v="7"/>
    <x v="7"/>
    <x v="0"/>
    <x v="0"/>
  </r>
  <r>
    <x v="8"/>
    <x v="8"/>
    <s v="Help us raise the funds to film our pilot episode!"/>
    <x v="8"/>
    <n v="3501.52"/>
    <x v="0"/>
    <x v="0"/>
    <x v="0"/>
    <n v="1460754000"/>
    <n v="1460155212"/>
    <x v="0"/>
    <n v="12"/>
    <b v="1"/>
    <x v="0"/>
    <x v="8"/>
    <x v="8"/>
    <x v="0"/>
    <x v="0"/>
  </r>
  <r>
    <x v="9"/>
    <x v="9"/>
    <s v="Capturing everyday life at Falkirk Academy, a fictitious elite private high school where &quot;everyday life&quot; is anything but normal."/>
    <x v="2"/>
    <n v="629.99"/>
    <x v="0"/>
    <x v="0"/>
    <x v="0"/>
    <n v="1460860144"/>
    <n v="1458268144"/>
    <x v="0"/>
    <n v="20"/>
    <b v="1"/>
    <x v="0"/>
    <x v="9"/>
    <x v="9"/>
    <x v="0"/>
    <x v="0"/>
  </r>
  <r>
    <x v="10"/>
    <x v="10"/>
    <s v="Making a reality show casting the real elites of China. They are fun, young, wild, and ambitious. Filmed in Beijing with real risks."/>
    <x v="9"/>
    <n v="3015"/>
    <x v="0"/>
    <x v="0"/>
    <x v="0"/>
    <n v="1403660279"/>
    <n v="1400636279"/>
    <x v="0"/>
    <n v="19"/>
    <b v="1"/>
    <x v="0"/>
    <x v="7"/>
    <x v="10"/>
    <x v="0"/>
    <x v="0"/>
  </r>
  <r>
    <x v="11"/>
    <x v="11"/>
    <s v="HamRadioNow will produce YouTube video of the complete 2016 ARRL &amp; TAPR Amateur Radio (Ham Radio) Digital Communications Conference"/>
    <x v="10"/>
    <n v="6025"/>
    <x v="0"/>
    <x v="0"/>
    <x v="0"/>
    <n v="1471834800"/>
    <n v="1469126462"/>
    <x v="0"/>
    <n v="75"/>
    <b v="1"/>
    <x v="0"/>
    <x v="10"/>
    <x v="11"/>
    <x v="0"/>
    <x v="0"/>
  </r>
  <r>
    <x v="12"/>
    <x v="12"/>
    <s v="Spinward Traveller is based on the award winning role-playing game. Launch your imagination into the Traveller universe at Jump 6."/>
    <x v="11"/>
    <n v="49588"/>
    <x v="0"/>
    <x v="0"/>
    <x v="0"/>
    <n v="1405479600"/>
    <n v="1401642425"/>
    <x v="0"/>
    <n v="827"/>
    <b v="1"/>
    <x v="0"/>
    <x v="11"/>
    <x v="12"/>
    <x v="0"/>
    <x v="0"/>
  </r>
  <r>
    <x v="13"/>
    <x v="13"/>
    <s v="A travel series hosted by touring musicians that profiles a different American city in each episode."/>
    <x v="8"/>
    <n v="5599"/>
    <x v="0"/>
    <x v="0"/>
    <x v="0"/>
    <n v="1466713620"/>
    <n v="1463588109"/>
    <x v="0"/>
    <n v="51"/>
    <b v="1"/>
    <x v="0"/>
    <x v="12"/>
    <x v="13"/>
    <x v="0"/>
    <x v="0"/>
  </r>
  <r>
    <x v="14"/>
    <x v="14"/>
    <s v="A highly charged post apocalyptic sci fi series that pulls no punches!"/>
    <x v="12"/>
    <n v="6056"/>
    <x v="0"/>
    <x v="2"/>
    <x v="2"/>
    <n v="1405259940"/>
    <n v="1403051888"/>
    <x v="0"/>
    <n v="41"/>
    <b v="1"/>
    <x v="0"/>
    <x v="7"/>
    <x v="14"/>
    <x v="0"/>
    <x v="0"/>
  </r>
  <r>
    <x v="15"/>
    <x v="15"/>
    <s v="Cien&amp;Cia es un proyecto transmedia para televisiÃ³n; la finalidad de la venta de camisetas es financiar el reality (Factual)."/>
    <x v="13"/>
    <n v="2132"/>
    <x v="0"/>
    <x v="3"/>
    <x v="3"/>
    <n v="1443384840"/>
    <n v="1441790658"/>
    <x v="0"/>
    <n v="98"/>
    <b v="1"/>
    <x v="0"/>
    <x v="13"/>
    <x v="15"/>
    <x v="0"/>
    <x v="0"/>
  </r>
  <r>
    <x v="16"/>
    <x v="16"/>
    <s v="We want to create a Sizzle Reel to pitch a Reality TV Series to TV Executive starring artists Art Moose will use new artists each week."/>
    <x v="14"/>
    <n v="12029"/>
    <x v="0"/>
    <x v="0"/>
    <x v="0"/>
    <n v="1402896600"/>
    <n v="1398971211"/>
    <x v="0"/>
    <n v="70"/>
    <b v="1"/>
    <x v="0"/>
    <x v="8"/>
    <x v="16"/>
    <x v="0"/>
    <x v="0"/>
  </r>
  <r>
    <x v="17"/>
    <x v="17"/>
    <s v="Uplifting English sitcom, a love letter to youthful exuberance that proves once and for all that none of us are ready for real life."/>
    <x v="15"/>
    <n v="1510"/>
    <x v="0"/>
    <x v="1"/>
    <x v="1"/>
    <n v="1415126022"/>
    <n v="1412530422"/>
    <x v="0"/>
    <n v="36"/>
    <b v="1"/>
    <x v="0"/>
    <x v="7"/>
    <x v="17"/>
    <x v="0"/>
    <x v="0"/>
  </r>
  <r>
    <x v="18"/>
    <x v="18"/>
    <s v="The Indian cooking show you crave: complete with cooking, travel to India, and loads of spicy inspiration with Anupy."/>
    <x v="11"/>
    <n v="31896.33"/>
    <x v="0"/>
    <x v="0"/>
    <x v="0"/>
    <n v="1410958856"/>
    <n v="1408366856"/>
    <x v="0"/>
    <n v="342"/>
    <b v="1"/>
    <x v="0"/>
    <x v="6"/>
    <x v="18"/>
    <x v="0"/>
    <x v="0"/>
  </r>
  <r>
    <x v="19"/>
    <x v="19"/>
    <s v="Brouhaha chronicles the adventures of aspiring comedian and prolific hedonist Jenny Carmichael as she works at a clickbait website."/>
    <x v="16"/>
    <n v="1235"/>
    <x v="0"/>
    <x v="0"/>
    <x v="0"/>
    <n v="1437420934"/>
    <n v="1434828934"/>
    <x v="0"/>
    <n v="22"/>
    <b v="1"/>
    <x v="0"/>
    <x v="14"/>
    <x v="19"/>
    <x v="0"/>
    <x v="0"/>
  </r>
  <r>
    <x v="20"/>
    <x v="20"/>
    <s v="Help us reach our goal &amp; pay the drama dept that is performing the hard read, which is set for October 2015."/>
    <x v="13"/>
    <n v="2004"/>
    <x v="0"/>
    <x v="0"/>
    <x v="0"/>
    <n v="1442167912"/>
    <n v="1436983912"/>
    <x v="0"/>
    <n v="25"/>
    <b v="1"/>
    <x v="0"/>
    <x v="8"/>
    <x v="20"/>
    <x v="0"/>
    <x v="0"/>
  </r>
  <r>
    <x v="21"/>
    <x v="21"/>
    <s v="â€œLIFE of an INGREDIENT,&quot; a series that tells the story of the greatest chef &amp; farm collaborators in todayâ€™s marketplace."/>
    <x v="17"/>
    <n v="20190"/>
    <x v="0"/>
    <x v="0"/>
    <x v="0"/>
    <n v="1411743789"/>
    <n v="1409151789"/>
    <x v="0"/>
    <n v="101"/>
    <b v="1"/>
    <x v="0"/>
    <x v="15"/>
    <x v="21"/>
    <x v="0"/>
    <x v="0"/>
  </r>
  <r>
    <x v="22"/>
    <x v="22"/>
    <s v="Meet Gary, and Troy: Two unlikely friends that investigate &quot;strange phenomenon&quot;."/>
    <x v="18"/>
    <n v="410"/>
    <x v="0"/>
    <x v="0"/>
    <x v="0"/>
    <n v="1420099140"/>
    <n v="1418766740"/>
    <x v="0"/>
    <n v="8"/>
    <b v="1"/>
    <x v="0"/>
    <x v="16"/>
    <x v="22"/>
    <x v="0"/>
    <x v="0"/>
  </r>
  <r>
    <x v="23"/>
    <x v="23"/>
    <s v="Lois and Berlin are the Lucy and Ricky of reality. You will go on  journey to reinvent beauty from the inside out. Be the star !"/>
    <x v="13"/>
    <n v="2370"/>
    <x v="0"/>
    <x v="0"/>
    <x v="0"/>
    <n v="1430407200"/>
    <n v="1428086501"/>
    <x v="0"/>
    <n v="23"/>
    <b v="1"/>
    <x v="0"/>
    <x v="17"/>
    <x v="23"/>
    <x v="0"/>
    <x v="0"/>
  </r>
  <r>
    <x v="24"/>
    <x v="24"/>
    <s v="STL Up Late is a weekly late night comedy talk show for St. Louis television."/>
    <x v="19"/>
    <n v="38082.69"/>
    <x v="0"/>
    <x v="0"/>
    <x v="0"/>
    <n v="1442345940"/>
    <n v="1439494863"/>
    <x v="0"/>
    <n v="574"/>
    <b v="1"/>
    <x v="0"/>
    <x v="15"/>
    <x v="24"/>
    <x v="0"/>
    <x v="0"/>
  </r>
  <r>
    <x v="25"/>
    <x v="25"/>
    <s v="A dram-com television series revolved around memory and the hardships and revelations that come with its early turning point."/>
    <x v="20"/>
    <n v="800"/>
    <x v="0"/>
    <x v="0"/>
    <x v="0"/>
    <n v="1452299761"/>
    <n v="1447115761"/>
    <x v="0"/>
    <n v="14"/>
    <b v="1"/>
    <x v="0"/>
    <x v="18"/>
    <x v="25"/>
    <x v="0"/>
    <x v="0"/>
  </r>
  <r>
    <x v="26"/>
    <x v="26"/>
    <s v="Highlighting Sicily's points of light: its extraordinary people. Editing phase is now underway!!!"/>
    <x v="21"/>
    <n v="1940"/>
    <x v="0"/>
    <x v="0"/>
    <x v="0"/>
    <n v="1408278144"/>
    <n v="1404822144"/>
    <x v="0"/>
    <n v="19"/>
    <b v="1"/>
    <x v="0"/>
    <x v="19"/>
    <x v="26"/>
    <x v="0"/>
    <x v="0"/>
  </r>
  <r>
    <x v="27"/>
    <x v="27"/>
    <s v="B-Rabbit is a hilarious depiction of immigrating to New Zealand and the life you desperately tried to leave behind."/>
    <x v="22"/>
    <n v="22345"/>
    <x v="0"/>
    <x v="4"/>
    <x v="4"/>
    <n v="1416113833"/>
    <n v="1413518233"/>
    <x v="0"/>
    <n v="150"/>
    <b v="1"/>
    <x v="0"/>
    <x v="20"/>
    <x v="27"/>
    <x v="0"/>
    <x v="0"/>
  </r>
  <r>
    <x v="28"/>
    <x v="28"/>
    <s v="John and Brian are on a quest to change people's lives and rehabilitate dogs."/>
    <x v="14"/>
    <n v="12042"/>
    <x v="0"/>
    <x v="0"/>
    <x v="0"/>
    <n v="1450307284"/>
    <n v="1447715284"/>
    <x v="0"/>
    <n v="71"/>
    <b v="1"/>
    <x v="0"/>
    <x v="8"/>
    <x v="28"/>
    <x v="0"/>
    <x v="0"/>
  </r>
  <r>
    <x v="29"/>
    <x v="29"/>
    <s v="Genuine, no cliche Cop dramedy. Stories based on Adam's time as a Constable. What really goes on? Think you know the Police? Find out."/>
    <x v="9"/>
    <n v="3700"/>
    <x v="0"/>
    <x v="1"/>
    <x v="1"/>
    <n v="1406045368"/>
    <n v="1403453368"/>
    <x v="0"/>
    <n v="117"/>
    <b v="1"/>
    <x v="0"/>
    <x v="4"/>
    <x v="29"/>
    <x v="0"/>
    <x v="0"/>
  </r>
  <r>
    <x v="30"/>
    <x v="30"/>
    <s v="Comedy series about three introverted roommates coping with single life, secret resentments, and loudmouthed extroverts."/>
    <x v="23"/>
    <n v="4051.99"/>
    <x v="0"/>
    <x v="0"/>
    <x v="0"/>
    <n v="1408604515"/>
    <n v="1406012515"/>
    <x v="0"/>
    <n v="53"/>
    <b v="1"/>
    <x v="0"/>
    <x v="7"/>
    <x v="30"/>
    <x v="0"/>
    <x v="0"/>
  </r>
  <r>
    <x v="31"/>
    <x v="31"/>
    <s v="After a two-year hiatus, The Alan Katz Show is coming back! But it can't unless we can get a 16gb flash drive valued at $12.71!"/>
    <x v="24"/>
    <n v="13"/>
    <x v="0"/>
    <x v="0"/>
    <x v="0"/>
    <n v="1453748434"/>
    <n v="1452193234"/>
    <x v="0"/>
    <n v="1"/>
    <b v="1"/>
    <x v="0"/>
    <x v="8"/>
    <x v="31"/>
    <x v="0"/>
    <x v="0"/>
  </r>
  <r>
    <x v="32"/>
    <x v="32"/>
    <s v="Approaching a milestone birthday, Gail abandons her group of yuppie stay-at-home mom friends for the vibrant and rowdy gay community."/>
    <x v="25"/>
    <n v="28520"/>
    <x v="0"/>
    <x v="0"/>
    <x v="0"/>
    <n v="1463111940"/>
    <n v="1459523017"/>
    <x v="0"/>
    <n v="89"/>
    <b v="1"/>
    <x v="0"/>
    <x v="8"/>
    <x v="32"/>
    <x v="0"/>
    <x v="0"/>
  </r>
  <r>
    <x v="33"/>
    <x v="33"/>
    <s v="3 best friends balance their work, personal and private lives while finding time for their imaginary friends (who are 3 puppets)."/>
    <x v="26"/>
    <n v="5360"/>
    <x v="0"/>
    <x v="0"/>
    <x v="0"/>
    <n v="1447001501"/>
    <n v="1444405901"/>
    <x v="0"/>
    <n v="64"/>
    <b v="1"/>
    <x v="0"/>
    <x v="21"/>
    <x v="33"/>
    <x v="0"/>
    <x v="0"/>
  </r>
  <r>
    <x v="34"/>
    <x v="34"/>
    <s v="A digitally dependent Josh, is forced to coexist with his promiscuous problematic cousin Wes, and face his fears of a human connection"/>
    <x v="27"/>
    <n v="3392"/>
    <x v="0"/>
    <x v="0"/>
    <x v="0"/>
    <n v="1407224601"/>
    <n v="1405928601"/>
    <x v="0"/>
    <n v="68"/>
    <b v="1"/>
    <x v="0"/>
    <x v="22"/>
    <x v="34"/>
    <x v="0"/>
    <x v="0"/>
  </r>
  <r>
    <x v="35"/>
    <x v="35"/>
    <s v="Why Adam? is an independent TV show that explores concepts of basic science in everyday life."/>
    <x v="28"/>
    <n v="1665"/>
    <x v="0"/>
    <x v="0"/>
    <x v="0"/>
    <n v="1430179200"/>
    <n v="1428130814"/>
    <x v="0"/>
    <n v="28"/>
    <b v="1"/>
    <x v="0"/>
    <x v="23"/>
    <x v="35"/>
    <x v="0"/>
    <x v="0"/>
  </r>
  <r>
    <x v="36"/>
    <x v="36"/>
    <s v="A modern day priest makes an unusual discovery, setting off a chain of events."/>
    <x v="12"/>
    <n v="8529"/>
    <x v="0"/>
    <x v="0"/>
    <x v="0"/>
    <n v="1428128525"/>
    <n v="1425540125"/>
    <x v="0"/>
    <n v="44"/>
    <b v="1"/>
    <x v="0"/>
    <x v="24"/>
    <x v="36"/>
    <x v="0"/>
    <x v="0"/>
  </r>
  <r>
    <x v="37"/>
    <x v="37"/>
    <s v="Take an unscripted, real-time journey with Greg Aiello to the planet's wildest and most iconic places on this adventure travel TV show."/>
    <x v="29"/>
    <n v="40357"/>
    <x v="0"/>
    <x v="0"/>
    <x v="0"/>
    <n v="1425055079"/>
    <n v="1422463079"/>
    <x v="0"/>
    <n v="253"/>
    <b v="1"/>
    <x v="0"/>
    <x v="25"/>
    <x v="37"/>
    <x v="0"/>
    <x v="0"/>
  </r>
  <r>
    <x v="38"/>
    <x v="38"/>
    <s v="A television show about three brothers from Chicago on a mission to discover and highlight the best breweries in America."/>
    <x v="30"/>
    <n v="2751"/>
    <x v="0"/>
    <x v="0"/>
    <x v="0"/>
    <n v="1368235344"/>
    <n v="1365643344"/>
    <x v="0"/>
    <n v="66"/>
    <b v="1"/>
    <x v="0"/>
    <x v="5"/>
    <x v="38"/>
    <x v="0"/>
    <x v="0"/>
  </r>
  <r>
    <x v="39"/>
    <x v="39"/>
    <s v="Mystery-Drama Series. Following a shocking event, residents of a remote woodland community learn that some wounds never heal..."/>
    <x v="31"/>
    <n v="32745"/>
    <x v="0"/>
    <x v="1"/>
    <x v="1"/>
    <n v="1401058740"/>
    <n v="1398388068"/>
    <x v="0"/>
    <n v="217"/>
    <b v="1"/>
    <x v="0"/>
    <x v="26"/>
    <x v="39"/>
    <x v="0"/>
    <x v="0"/>
  </r>
  <r>
    <x v="40"/>
    <x v="40"/>
    <s v="There is a cooking show in production that needs your help, a show about using local ingredients to create simple and elegant meals."/>
    <x v="13"/>
    <n v="2027"/>
    <x v="0"/>
    <x v="0"/>
    <x v="0"/>
    <n v="1403150400"/>
    <n v="1401426488"/>
    <x v="0"/>
    <n v="16"/>
    <b v="1"/>
    <x v="0"/>
    <x v="7"/>
    <x v="40"/>
    <x v="0"/>
    <x v="0"/>
  </r>
  <r>
    <x v="41"/>
    <x v="41"/>
    <s v="A TV series that takes place in a high school setting with religions,morals,&amp; ethics as a guiding message for students &amp; their families"/>
    <x v="13"/>
    <n v="2000"/>
    <x v="0"/>
    <x v="0"/>
    <x v="0"/>
    <n v="1412516354"/>
    <n v="1409924354"/>
    <x v="0"/>
    <n v="19"/>
    <b v="1"/>
    <x v="0"/>
    <x v="8"/>
    <x v="41"/>
    <x v="0"/>
    <x v="0"/>
  </r>
  <r>
    <x v="42"/>
    <x v="42"/>
    <s v="A show that explores the universal hospitality and shenanigans of BRO cultures in the most forbidden and unfamiliar places on earth!"/>
    <x v="32"/>
    <n v="19860"/>
    <x v="0"/>
    <x v="0"/>
    <x v="0"/>
    <n v="1419780026"/>
    <n v="1417188026"/>
    <x v="0"/>
    <n v="169"/>
    <b v="1"/>
    <x v="0"/>
    <x v="24"/>
    <x v="42"/>
    <x v="0"/>
    <x v="0"/>
  </r>
  <r>
    <x v="43"/>
    <x v="43"/>
    <s v="Anglicon is a fan-run British media convention with a focus on Doctor Who, returning to the Seattle area bigger and better than ever!"/>
    <x v="3"/>
    <n v="30866"/>
    <x v="0"/>
    <x v="0"/>
    <x v="0"/>
    <n v="1405209600"/>
    <n v="1402599486"/>
    <x v="0"/>
    <n v="263"/>
    <b v="1"/>
    <x v="0"/>
    <x v="27"/>
    <x v="43"/>
    <x v="0"/>
    <x v="0"/>
  </r>
  <r>
    <x v="44"/>
    <x v="44"/>
    <s v="The Creator of the hit FOX show THE BOURBON LOUNGE brings you BIG WHISKEY. A new travel show exploring whiskey like you've never seen."/>
    <x v="13"/>
    <n v="2000"/>
    <x v="0"/>
    <x v="0"/>
    <x v="0"/>
    <n v="1412648537"/>
    <n v="1408760537"/>
    <x v="0"/>
    <n v="15"/>
    <b v="1"/>
    <x v="0"/>
    <x v="8"/>
    <x v="44"/>
    <x v="0"/>
    <x v="0"/>
  </r>
  <r>
    <x v="45"/>
    <x v="45"/>
    <s v="The Art of the Lift is a crime drama that follows an expert crew of pick-pockets and their attempt at breaking in a new recruit."/>
    <x v="10"/>
    <n v="6000"/>
    <x v="0"/>
    <x v="0"/>
    <x v="0"/>
    <n v="1461769107"/>
    <n v="1459177107"/>
    <x v="0"/>
    <n v="61"/>
    <b v="1"/>
    <x v="0"/>
    <x v="28"/>
    <x v="45"/>
    <x v="0"/>
    <x v="0"/>
  </r>
  <r>
    <x v="46"/>
    <x v="46"/>
    <s v="The legendary community TV programme Joy's World is in dire need of new equipment! We are hoping you can help."/>
    <x v="33"/>
    <n v="8750"/>
    <x v="0"/>
    <x v="2"/>
    <x v="2"/>
    <n v="1450220974"/>
    <n v="1447628974"/>
    <x v="0"/>
    <n v="45"/>
    <b v="1"/>
    <x v="0"/>
    <x v="3"/>
    <x v="46"/>
    <x v="0"/>
    <x v="0"/>
  </r>
  <r>
    <x v="47"/>
    <x v="47"/>
    <s v="Cursed with attracting odd men, an independent woman takes on the Chicago dating scene again with the help of her offbeat friends."/>
    <x v="10"/>
    <n v="5380.55"/>
    <x v="0"/>
    <x v="0"/>
    <x v="0"/>
    <n v="1419021607"/>
    <n v="1413834007"/>
    <x v="0"/>
    <n v="70"/>
    <b v="1"/>
    <x v="0"/>
    <x v="29"/>
    <x v="47"/>
    <x v="0"/>
    <x v="0"/>
  </r>
  <r>
    <x v="48"/>
    <x v="48"/>
    <s v="With future neo-London as a backdrop to this new independent TV pilot, we investigate the bad and the corrupt that rule London."/>
    <x v="13"/>
    <n v="2159"/>
    <x v="0"/>
    <x v="1"/>
    <x v="1"/>
    <n v="1425211200"/>
    <n v="1422534260"/>
    <x v="0"/>
    <n v="38"/>
    <b v="1"/>
    <x v="0"/>
    <x v="29"/>
    <x v="48"/>
    <x v="0"/>
    <x v="0"/>
  </r>
  <r>
    <x v="49"/>
    <x v="49"/>
    <s v="Driving Jersey is real people telling real stories."/>
    <x v="14"/>
    <n v="12000"/>
    <x v="0"/>
    <x v="0"/>
    <x v="0"/>
    <n v="1445660045"/>
    <n v="1443068045"/>
    <x v="0"/>
    <n v="87"/>
    <b v="1"/>
    <x v="0"/>
    <x v="8"/>
    <x v="49"/>
    <x v="0"/>
    <x v="0"/>
  </r>
  <r>
    <x v="50"/>
    <x v="50"/>
    <s v="A brand new dating show which helps one lucky lady find her Mr Right with difficult decisions to make along the way."/>
    <x v="20"/>
    <n v="600"/>
    <x v="0"/>
    <x v="1"/>
    <x v="1"/>
    <n v="1422637200"/>
    <n v="1419271458"/>
    <x v="0"/>
    <n v="22"/>
    <b v="1"/>
    <x v="0"/>
    <x v="8"/>
    <x v="50"/>
    <x v="0"/>
    <x v="0"/>
  </r>
  <r>
    <x v="51"/>
    <x v="51"/>
    <s v="Please help us reach stretch goals of 16k, 26k, 41k for the soundtrack, extended scenes &amp; story development for our sci-fi TV series!"/>
    <x v="34"/>
    <n v="14082"/>
    <x v="0"/>
    <x v="0"/>
    <x v="0"/>
    <n v="1439245037"/>
    <n v="1436653037"/>
    <x v="0"/>
    <n v="119"/>
    <b v="1"/>
    <x v="0"/>
    <x v="30"/>
    <x v="51"/>
    <x v="0"/>
    <x v="0"/>
  </r>
  <r>
    <x v="52"/>
    <x v="52"/>
    <s v="Kode Orange is an original television series that follows the lives of two police officers who join a special unit in high-crime LA"/>
    <x v="3"/>
    <n v="11621"/>
    <x v="0"/>
    <x v="0"/>
    <x v="0"/>
    <n v="1405615846"/>
    <n v="1403023846"/>
    <x v="0"/>
    <n v="52"/>
    <b v="1"/>
    <x v="0"/>
    <x v="31"/>
    <x v="52"/>
    <x v="0"/>
    <x v="0"/>
  </r>
  <r>
    <x v="53"/>
    <x v="53"/>
    <s v="Delicious TV's Vegan Mashup launching season two on public television"/>
    <x v="9"/>
    <n v="3289"/>
    <x v="0"/>
    <x v="0"/>
    <x v="0"/>
    <n v="1396648800"/>
    <n v="1395407445"/>
    <x v="0"/>
    <n v="117"/>
    <b v="1"/>
    <x v="0"/>
    <x v="5"/>
    <x v="53"/>
    <x v="0"/>
    <x v="0"/>
  </r>
  <r>
    <x v="54"/>
    <x v="54"/>
    <s v="TV stand-in Elizabeth was diagnosed BRCA+ as her mother was succumbing to cancer. This pilot navigates evolving modern female identity."/>
    <x v="3"/>
    <n v="10100"/>
    <x v="0"/>
    <x v="0"/>
    <x v="0"/>
    <n v="1451063221"/>
    <n v="1448471221"/>
    <x v="0"/>
    <n v="52"/>
    <b v="1"/>
    <x v="0"/>
    <x v="7"/>
    <x v="54"/>
    <x v="0"/>
    <x v="0"/>
  </r>
  <r>
    <x v="55"/>
    <x v="55"/>
    <s v="A story of an Italian family who tried it the right way but realized things work better if they do it &quot;their&quot; way. Weekly Series PILOT"/>
    <x v="35"/>
    <n v="11090"/>
    <x v="0"/>
    <x v="0"/>
    <x v="0"/>
    <n v="1464390916"/>
    <n v="1462576516"/>
    <x v="0"/>
    <n v="86"/>
    <b v="1"/>
    <x v="0"/>
    <x v="32"/>
    <x v="55"/>
    <x v="0"/>
    <x v="0"/>
  </r>
  <r>
    <x v="56"/>
    <x v="56"/>
    <s v="We want to see more women's cycling on TV - and we need your help to make it happen!"/>
    <x v="6"/>
    <n v="8581"/>
    <x v="0"/>
    <x v="1"/>
    <x v="1"/>
    <n v="1433779200"/>
    <n v="1432559424"/>
    <x v="0"/>
    <n v="174"/>
    <b v="1"/>
    <x v="0"/>
    <x v="13"/>
    <x v="56"/>
    <x v="0"/>
    <x v="0"/>
  </r>
  <r>
    <x v="57"/>
    <x v="57"/>
    <s v="An entertainment network built with a focus of uniting our community with quality, relevant live and scripted entertainment."/>
    <x v="36"/>
    <n v="15285"/>
    <x v="0"/>
    <x v="0"/>
    <x v="0"/>
    <n v="1429991962"/>
    <n v="1427399962"/>
    <x v="0"/>
    <n v="69"/>
    <b v="1"/>
    <x v="0"/>
    <x v="21"/>
    <x v="57"/>
    <x v="0"/>
    <x v="0"/>
  </r>
  <r>
    <x v="58"/>
    <x v="58"/>
    <s v="Alex thought he knew how the world worked. You live, you die and it's over. He was very, very wrong."/>
    <x v="3"/>
    <n v="10291"/>
    <x v="0"/>
    <x v="0"/>
    <x v="0"/>
    <n v="1416423172"/>
    <n v="1413827572"/>
    <x v="0"/>
    <n v="75"/>
    <b v="1"/>
    <x v="0"/>
    <x v="33"/>
    <x v="58"/>
    <x v="0"/>
    <x v="0"/>
  </r>
  <r>
    <x v="59"/>
    <x v="59"/>
    <s v="An electronic music producer stuck in his blue collar life has overnight success thrown at him when his music leaks on the internet."/>
    <x v="22"/>
    <n v="20025.14"/>
    <x v="0"/>
    <x v="0"/>
    <x v="0"/>
    <n v="1442264400"/>
    <n v="1439530776"/>
    <x v="0"/>
    <n v="33"/>
    <b v="1"/>
    <x v="0"/>
    <x v="8"/>
    <x v="59"/>
    <x v="0"/>
    <x v="0"/>
  </r>
  <r>
    <x v="60"/>
    <x v="60"/>
    <s v="Set in a beautiful but desolate world, we see how loneliness can lead to friendship in unconventional ways."/>
    <x v="37"/>
    <n v="4648.33"/>
    <x v="0"/>
    <x v="1"/>
    <x v="1"/>
    <n v="1395532800"/>
    <n v="1393882717"/>
    <x v="0"/>
    <n v="108"/>
    <b v="1"/>
    <x v="1"/>
    <x v="33"/>
    <x v="60"/>
    <x v="0"/>
    <x v="1"/>
  </r>
  <r>
    <x v="61"/>
    <x v="61"/>
    <s v="An exploration of the shadows that follow us from our past, the darkness that lives inside us and the ability to find our own freedom"/>
    <x v="10"/>
    <n v="7415"/>
    <x v="0"/>
    <x v="0"/>
    <x v="0"/>
    <n v="1370547157"/>
    <n v="1368646357"/>
    <x v="0"/>
    <n v="23"/>
    <b v="1"/>
    <x v="1"/>
    <x v="34"/>
    <x v="61"/>
    <x v="0"/>
    <x v="1"/>
  </r>
  <r>
    <x v="62"/>
    <x v="62"/>
    <s v="A man is forced to repeatedly crawl through a mysterious maze not knowing who captured him or why, but he is determined to find out."/>
    <x v="9"/>
    <n v="4642"/>
    <x v="0"/>
    <x v="0"/>
    <x v="0"/>
    <n v="1362337878"/>
    <n v="1360177878"/>
    <x v="0"/>
    <n v="48"/>
    <b v="1"/>
    <x v="1"/>
    <x v="19"/>
    <x v="62"/>
    <x v="0"/>
    <x v="1"/>
  </r>
  <r>
    <x v="63"/>
    <x v="63"/>
    <s v="The Attic is my first short film.  Please help me with post production and distribution so that I can let it out into the world"/>
    <x v="13"/>
    <n v="2270.37"/>
    <x v="0"/>
    <x v="0"/>
    <x v="0"/>
    <n v="1388206740"/>
    <n v="1386194013"/>
    <x v="0"/>
    <n v="64"/>
    <b v="1"/>
    <x v="1"/>
    <x v="35"/>
    <x v="63"/>
    <x v="0"/>
    <x v="1"/>
  </r>
  <r>
    <x v="64"/>
    <x v="64"/>
    <s v="At the dawn of the New Millennium, a group of teenagers battle the Y2K bug to save humanity from boredom. The 2nd film by and/or."/>
    <x v="38"/>
    <n v="2080"/>
    <x v="0"/>
    <x v="0"/>
    <x v="0"/>
    <n v="1373243181"/>
    <n v="1370651181"/>
    <x v="0"/>
    <n v="24"/>
    <b v="1"/>
    <x v="1"/>
    <x v="36"/>
    <x v="64"/>
    <x v="0"/>
    <x v="1"/>
  </r>
  <r>
    <x v="65"/>
    <x v="65"/>
    <s v="Help finish the short film Hello World. The story of an android in the broken home of a father &amp; son."/>
    <x v="39"/>
    <n v="7527"/>
    <x v="0"/>
    <x v="5"/>
    <x v="5"/>
    <n v="1407736740"/>
    <n v="1405453354"/>
    <x v="0"/>
    <n v="57"/>
    <b v="1"/>
    <x v="1"/>
    <x v="29"/>
    <x v="65"/>
    <x v="0"/>
    <x v="1"/>
  </r>
  <r>
    <x v="66"/>
    <x v="66"/>
    <s v="A dark comedy set in the '60s about clinical depression and one night stands."/>
    <x v="13"/>
    <n v="2372"/>
    <x v="0"/>
    <x v="0"/>
    <x v="0"/>
    <n v="1468873420"/>
    <n v="1466281420"/>
    <x v="0"/>
    <n v="26"/>
    <b v="1"/>
    <x v="1"/>
    <x v="17"/>
    <x v="66"/>
    <x v="0"/>
    <x v="1"/>
  </r>
  <r>
    <x v="67"/>
    <x v="67"/>
    <s v="The Ordination Mass of five Dominicans friars to the priesthood at the historic Saint Dominicâ€™s Church in Washington DC."/>
    <x v="13"/>
    <n v="2325"/>
    <x v="0"/>
    <x v="0"/>
    <x v="0"/>
    <n v="1342360804"/>
    <n v="1339768804"/>
    <x v="0"/>
    <n v="20"/>
    <b v="1"/>
    <x v="1"/>
    <x v="31"/>
    <x v="67"/>
    <x v="0"/>
    <x v="1"/>
  </r>
  <r>
    <x v="68"/>
    <x v="68"/>
    <s v="Black Comedy by final year students at Leeds University. _x000a_'Bird watching, tea, seaside and murder. Just your average British holiday.'"/>
    <x v="20"/>
    <n v="763"/>
    <x v="0"/>
    <x v="1"/>
    <x v="1"/>
    <n v="1393162791"/>
    <n v="1390570791"/>
    <x v="0"/>
    <n v="36"/>
    <b v="1"/>
    <x v="1"/>
    <x v="37"/>
    <x v="68"/>
    <x v="0"/>
    <x v="1"/>
  </r>
  <r>
    <x v="69"/>
    <x v="69"/>
    <s v="A breakthrough cinematic experience about more than just the carsâ€¦the people, lifestyle, enthusiasm, party, and the Leavenworth Drive."/>
    <x v="3"/>
    <n v="11094.23"/>
    <x v="0"/>
    <x v="0"/>
    <x v="0"/>
    <n v="1317538740"/>
    <n v="1314765025"/>
    <x v="0"/>
    <n v="178"/>
    <b v="1"/>
    <x v="1"/>
    <x v="38"/>
    <x v="69"/>
    <x v="0"/>
    <x v="1"/>
  </r>
  <r>
    <x v="70"/>
    <x v="70"/>
    <s v="Maggie barely survives a deranged baptism by her mother only to be born again to a string of foster parents. Things can always be worse"/>
    <x v="2"/>
    <n v="636"/>
    <x v="0"/>
    <x v="0"/>
    <x v="0"/>
    <n v="1315171845"/>
    <n v="1309987845"/>
    <x v="0"/>
    <n v="17"/>
    <b v="1"/>
    <x v="1"/>
    <x v="37"/>
    <x v="70"/>
    <x v="0"/>
    <x v="1"/>
  </r>
  <r>
    <x v="71"/>
    <x v="71"/>
    <s v="A comedic tale about the duality of man set in a trailer park needs your help with sound design and getting it into film festivals"/>
    <x v="40"/>
    <n v="2231"/>
    <x v="0"/>
    <x v="0"/>
    <x v="0"/>
    <n v="1338186657"/>
    <n v="1333002657"/>
    <x v="0"/>
    <n v="32"/>
    <b v="1"/>
    <x v="1"/>
    <x v="39"/>
    <x v="71"/>
    <x v="0"/>
    <x v="1"/>
  </r>
  <r>
    <x v="72"/>
    <x v="72"/>
    <s v="A young man forced to live back home after an automobile accident leaves him to rediscover what it means to be a part of his family."/>
    <x v="41"/>
    <n v="2385"/>
    <x v="0"/>
    <x v="0"/>
    <x v="0"/>
    <n v="1352937600"/>
    <n v="1351210481"/>
    <x v="0"/>
    <n v="41"/>
    <b v="1"/>
    <x v="1"/>
    <x v="29"/>
    <x v="72"/>
    <x v="0"/>
    <x v="1"/>
  </r>
  <r>
    <x v="73"/>
    <x v="73"/>
    <s v="A scientist on the brink of a discovery that will revolutionize society sees her work destroyed in an experiment gone horribly wrong."/>
    <x v="42"/>
    <n v="900"/>
    <x v="0"/>
    <x v="0"/>
    <x v="0"/>
    <n v="1304395140"/>
    <n v="1297620584"/>
    <x v="0"/>
    <n v="18"/>
    <b v="1"/>
    <x v="1"/>
    <x v="8"/>
    <x v="73"/>
    <x v="0"/>
    <x v="1"/>
  </r>
  <r>
    <x v="74"/>
    <x v="74"/>
    <s v="La nuit est devenue le lieu de la terreur. Alors qu'un couvre-feu est imposÃ©, une petite fille est enlevÃ©e par un rapace nocturne."/>
    <x v="2"/>
    <n v="564.66"/>
    <x v="0"/>
    <x v="6"/>
    <x v="3"/>
    <n v="1453376495"/>
    <n v="1450784495"/>
    <x v="0"/>
    <n v="29"/>
    <b v="1"/>
    <x v="1"/>
    <x v="40"/>
    <x v="74"/>
    <x v="0"/>
    <x v="1"/>
  </r>
  <r>
    <x v="75"/>
    <x v="75"/>
    <s v="A teenager named Charlie discovers something new about himself while coping with the loss of his father."/>
    <x v="8"/>
    <n v="4040"/>
    <x v="0"/>
    <x v="0"/>
    <x v="0"/>
    <n v="1366693272"/>
    <n v="1364101272"/>
    <x v="0"/>
    <n v="47"/>
    <b v="1"/>
    <x v="1"/>
    <x v="41"/>
    <x v="75"/>
    <x v="0"/>
    <x v="1"/>
  </r>
  <r>
    <x v="76"/>
    <x v="76"/>
    <s v="Karn A'Mor has awoken bloodied on a distant battlefield with no memory of his past! JOIN THE RESISTANCE and find out more..."/>
    <x v="43"/>
    <n v="460"/>
    <x v="0"/>
    <x v="0"/>
    <x v="0"/>
    <n v="1325007358"/>
    <n v="1319819758"/>
    <x v="0"/>
    <n v="15"/>
    <b v="1"/>
    <x v="1"/>
    <x v="42"/>
    <x v="76"/>
    <x v="0"/>
    <x v="1"/>
  </r>
  <r>
    <x v="77"/>
    <x v="77"/>
    <s v="A short film about a boy searching for companionship in a hermit crab he finds on the beach."/>
    <x v="44"/>
    <n v="1570"/>
    <x v="0"/>
    <x v="0"/>
    <x v="0"/>
    <n v="1337569140"/>
    <n v="1332991717"/>
    <x v="0"/>
    <n v="26"/>
    <b v="1"/>
    <x v="1"/>
    <x v="43"/>
    <x v="77"/>
    <x v="0"/>
    <x v="1"/>
  </r>
  <r>
    <x v="78"/>
    <x v="78"/>
    <s v="We reached our limits. Next steps are : 3 more shooting days + postproduction + cut + sound._x000a__x000a_We want to go to Cannes !_x000a__x000a_With you !"/>
    <x v="45"/>
    <n v="1351"/>
    <x v="0"/>
    <x v="6"/>
    <x v="3"/>
    <n v="1472751121"/>
    <n v="1471887121"/>
    <x v="0"/>
    <n v="35"/>
    <b v="1"/>
    <x v="1"/>
    <x v="44"/>
    <x v="78"/>
    <x v="0"/>
    <x v="1"/>
  </r>
  <r>
    <x v="79"/>
    <x v="79"/>
    <s v="A short film about life, achieving your dreams, and overcoming hardship. We all have our mountain to climb."/>
    <x v="46"/>
    <n v="1651"/>
    <x v="0"/>
    <x v="1"/>
    <x v="1"/>
    <n v="1398451093"/>
    <n v="1395859093"/>
    <x v="0"/>
    <n v="41"/>
    <b v="1"/>
    <x v="1"/>
    <x v="37"/>
    <x v="79"/>
    <x v="0"/>
    <x v="1"/>
  </r>
  <r>
    <x v="80"/>
    <x v="80"/>
    <s v="What would you do if you ended up at a swingers party with two dead bodies and $20,000 in drug money?"/>
    <x v="14"/>
    <n v="12870"/>
    <x v="0"/>
    <x v="0"/>
    <x v="0"/>
    <n v="1386640856"/>
    <n v="1383616856"/>
    <x v="0"/>
    <n v="47"/>
    <b v="1"/>
    <x v="1"/>
    <x v="13"/>
    <x v="80"/>
    <x v="0"/>
    <x v="1"/>
  </r>
  <r>
    <x v="81"/>
    <x v="81"/>
    <s v="An elderly woman in rural Maine is haunted by figures seeking a sacrifice, but there are more forces at work than mere ghosts."/>
    <x v="47"/>
    <n v="1485"/>
    <x v="0"/>
    <x v="0"/>
    <x v="0"/>
    <n v="1342234920"/>
    <n v="1341892127"/>
    <x v="0"/>
    <n v="28"/>
    <b v="1"/>
    <x v="1"/>
    <x v="45"/>
    <x v="81"/>
    <x v="0"/>
    <x v="1"/>
  </r>
  <r>
    <x v="82"/>
    <x v="82"/>
    <s v="A short film about the tragically hilarious events that occur when a fearful and panicky 6-year old boy loses his first baby tooth."/>
    <x v="23"/>
    <n v="4000.5"/>
    <x v="0"/>
    <x v="0"/>
    <x v="0"/>
    <n v="1318189261"/>
    <n v="1315597261"/>
    <x v="0"/>
    <n v="100"/>
    <b v="1"/>
    <x v="1"/>
    <x v="8"/>
    <x v="82"/>
    <x v="0"/>
    <x v="1"/>
  </r>
  <r>
    <x v="83"/>
    <x v="83"/>
    <s v="Isaac, creator of the DreamMaker3000, finds love in his dreams with Mei his boss's wife who lives on the other side of the planet."/>
    <x v="48"/>
    <n v="205"/>
    <x v="0"/>
    <x v="1"/>
    <x v="1"/>
    <n v="1424604600"/>
    <n v="1423320389"/>
    <x v="0"/>
    <n v="13"/>
    <b v="1"/>
    <x v="1"/>
    <x v="33"/>
    <x v="83"/>
    <x v="0"/>
    <x v="1"/>
  </r>
  <r>
    <x v="84"/>
    <x v="84"/>
    <s v="&quot;A sociopath crosses paths with the person he must confront about his wife's murder, it might be himself&quot;"/>
    <x v="2"/>
    <n v="500"/>
    <x v="0"/>
    <x v="0"/>
    <x v="0"/>
    <n v="1305483086"/>
    <n v="1302891086"/>
    <x v="0"/>
    <n v="7"/>
    <b v="1"/>
    <x v="1"/>
    <x v="8"/>
    <x v="84"/>
    <x v="0"/>
    <x v="1"/>
  </r>
  <r>
    <x v="85"/>
    <x v="85"/>
    <s v="A short film by Melissa Woodrow &amp; Mark Janiak about seeking forgiveness, embracing the past and memories with a loved one."/>
    <x v="38"/>
    <n v="1506"/>
    <x v="0"/>
    <x v="0"/>
    <x v="0"/>
    <n v="1316746837"/>
    <n v="1314154837"/>
    <x v="0"/>
    <n v="21"/>
    <b v="1"/>
    <x v="1"/>
    <x v="9"/>
    <x v="85"/>
    <x v="0"/>
    <x v="1"/>
  </r>
  <r>
    <x v="86"/>
    <x v="86"/>
    <s v="Two women, two destinies connected by a letter. _x000a_Between Paris and Skopje a poetic outstanding story of true courage, love and hope."/>
    <x v="12"/>
    <n v="6388"/>
    <x v="0"/>
    <x v="6"/>
    <x v="3"/>
    <n v="1451226045"/>
    <n v="1444828845"/>
    <x v="0"/>
    <n v="17"/>
    <b v="1"/>
    <x v="1"/>
    <x v="6"/>
    <x v="86"/>
    <x v="0"/>
    <x v="1"/>
  </r>
  <r>
    <x v="87"/>
    <x v="87"/>
    <s v="A father without work uses his daughter to con sympathy from strangers... sound familiar?  Help us make this film!"/>
    <x v="30"/>
    <n v="2615"/>
    <x v="0"/>
    <x v="0"/>
    <x v="0"/>
    <n v="1275529260"/>
    <n v="1274705803"/>
    <x v="0"/>
    <n v="25"/>
    <b v="1"/>
    <x v="1"/>
    <x v="2"/>
    <x v="87"/>
    <x v="0"/>
    <x v="1"/>
  </r>
  <r>
    <x v="88"/>
    <x v="88"/>
    <s v="Imprisoned in an unfamiliar reality with strange new rules, Dan Everett struggles to find meaning and reason in this sci-fi noir short."/>
    <x v="8"/>
    <n v="3600"/>
    <x v="0"/>
    <x v="0"/>
    <x v="0"/>
    <n v="1403452131"/>
    <n v="1401205731"/>
    <x v="0"/>
    <n v="60"/>
    <b v="1"/>
    <x v="1"/>
    <x v="33"/>
    <x v="88"/>
    <x v="0"/>
    <x v="1"/>
  </r>
  <r>
    <x v="89"/>
    <x v="89"/>
    <s v="A chronicle of four very different stories concerning racism to the power of love, all set in the beauty of the Southwest."/>
    <x v="12"/>
    <n v="6904"/>
    <x v="0"/>
    <x v="0"/>
    <x v="0"/>
    <n v="1370196192"/>
    <n v="1368036192"/>
    <x v="0"/>
    <n v="56"/>
    <b v="1"/>
    <x v="1"/>
    <x v="41"/>
    <x v="89"/>
    <x v="0"/>
    <x v="1"/>
  </r>
  <r>
    <x v="90"/>
    <x v="90"/>
    <s v="We're looking for funding to help submit a short film to film festivals."/>
    <x v="2"/>
    <n v="502"/>
    <x v="0"/>
    <x v="0"/>
    <x v="0"/>
    <n v="1310454499"/>
    <n v="1307862499"/>
    <x v="0"/>
    <n v="16"/>
    <b v="1"/>
    <x v="1"/>
    <x v="8"/>
    <x v="90"/>
    <x v="0"/>
    <x v="1"/>
  </r>
  <r>
    <x v="91"/>
    <x v="91"/>
    <s v="&quot;Overtime&quot; is a 15 minute horror film about a man haunted by the memories of his past during a graveyard shift at his factory job."/>
    <x v="9"/>
    <n v="3600"/>
    <x v="0"/>
    <x v="0"/>
    <x v="0"/>
    <n v="1305625164"/>
    <n v="1300354764"/>
    <x v="0"/>
    <n v="46"/>
    <b v="1"/>
    <x v="1"/>
    <x v="28"/>
    <x v="91"/>
    <x v="0"/>
    <x v="1"/>
  </r>
  <r>
    <x v="92"/>
    <x v="92"/>
    <s v="Euphoria is an adventure film that follows adrenaline filled athletes on their hunt for the sublime while balancing family and careers."/>
    <x v="10"/>
    <n v="5260"/>
    <x v="0"/>
    <x v="5"/>
    <x v="5"/>
    <n v="1485936000"/>
    <n v="1481949983"/>
    <x v="0"/>
    <n v="43"/>
    <b v="1"/>
    <x v="1"/>
    <x v="2"/>
    <x v="92"/>
    <x v="0"/>
    <x v="1"/>
  </r>
  <r>
    <x v="93"/>
    <x v="93"/>
    <s v="Someday Everyday is a short drama that navigates through the past and present of a young man's life, through his struggles and triumphs"/>
    <x v="28"/>
    <n v="1106"/>
    <x v="0"/>
    <x v="0"/>
    <x v="0"/>
    <n v="1341349200"/>
    <n v="1338928537"/>
    <x v="0"/>
    <n v="15"/>
    <b v="1"/>
    <x v="1"/>
    <x v="38"/>
    <x v="93"/>
    <x v="0"/>
    <x v="1"/>
  </r>
  <r>
    <x v="94"/>
    <x v="94"/>
    <s v="Nathan has his ideal job, the opportunity to see his dream girl on a daily basis. The local bully Jake aims to change all that."/>
    <x v="49"/>
    <n v="260"/>
    <x v="0"/>
    <x v="1"/>
    <x v="1"/>
    <n v="1396890822"/>
    <n v="1395162822"/>
    <x v="0"/>
    <n v="12"/>
    <b v="1"/>
    <x v="1"/>
    <x v="3"/>
    <x v="94"/>
    <x v="0"/>
    <x v="1"/>
  </r>
  <r>
    <x v="95"/>
    <x v="95"/>
    <s v="The Batman's Rogues Gallery assembles for a meeting. Scarecrow's fear gas accidently goes off and fears of the villains start to arise."/>
    <x v="18"/>
    <n v="460"/>
    <x v="0"/>
    <x v="0"/>
    <x v="0"/>
    <n v="1330214841"/>
    <n v="1327622841"/>
    <x v="0"/>
    <n v="21"/>
    <b v="1"/>
    <x v="1"/>
    <x v="26"/>
    <x v="95"/>
    <x v="0"/>
    <x v="1"/>
  </r>
  <r>
    <x v="96"/>
    <x v="96"/>
    <s v="Danny is a defenseman for his high school hockey team. This is a day in his life: school, hockey, girls and his next-door neighbor, Ken Daneyko."/>
    <x v="15"/>
    <n v="1720"/>
    <x v="0"/>
    <x v="0"/>
    <x v="0"/>
    <n v="1280631600"/>
    <n v="1274889241"/>
    <x v="0"/>
    <n v="34"/>
    <b v="1"/>
    <x v="1"/>
    <x v="41"/>
    <x v="96"/>
    <x v="0"/>
    <x v="1"/>
  </r>
  <r>
    <x v="97"/>
    <x v="97"/>
    <s v="Innsmouth at 9000 ft. is a Short Film Project in the Spirit of H.P. Lovecraft, and created by Denver based visual artist  Jesse Farley."/>
    <x v="44"/>
    <n v="425"/>
    <x v="0"/>
    <x v="0"/>
    <x v="0"/>
    <n v="1310440482"/>
    <n v="1307848482"/>
    <x v="0"/>
    <n v="8"/>
    <b v="1"/>
    <x v="1"/>
    <x v="6"/>
    <x v="97"/>
    <x v="0"/>
    <x v="1"/>
  </r>
  <r>
    <x v="98"/>
    <x v="98"/>
    <s v="&quot;Cut Out&quot; tells the story of a young woman who befriends a neighborhood teen and finds herself involved with gang violence."/>
    <x v="50"/>
    <n v="3400"/>
    <x v="0"/>
    <x v="0"/>
    <x v="0"/>
    <n v="1354923000"/>
    <n v="1351796674"/>
    <x v="0"/>
    <n v="60"/>
    <b v="1"/>
    <x v="1"/>
    <x v="6"/>
    <x v="98"/>
    <x v="0"/>
    <x v="1"/>
  </r>
  <r>
    <x v="99"/>
    <x v="99"/>
    <s v="A feminist tale of two girls finally giving a &quot;Nice Guy&quot; what he truly deserves. Also, dancing!"/>
    <x v="15"/>
    <n v="1590.29"/>
    <x v="0"/>
    <x v="0"/>
    <x v="0"/>
    <n v="1390426799"/>
    <n v="1387834799"/>
    <x v="0"/>
    <n v="39"/>
    <b v="1"/>
    <x v="1"/>
    <x v="6"/>
    <x v="99"/>
    <x v="0"/>
    <x v="1"/>
  </r>
  <r>
    <x v="100"/>
    <x v="100"/>
    <s v="Two sisters share a fragile relationship. When their mother dies and they inherit the family house, old problems rise to the surface."/>
    <x v="10"/>
    <n v="5000"/>
    <x v="0"/>
    <x v="0"/>
    <x v="0"/>
    <n v="1352055886"/>
    <n v="1350324286"/>
    <x v="0"/>
    <n v="26"/>
    <b v="1"/>
    <x v="1"/>
    <x v="8"/>
    <x v="100"/>
    <x v="0"/>
    <x v="1"/>
  </r>
  <r>
    <x v="101"/>
    <x v="101"/>
    <s v="The spatiotemporal boundaries between a manâ€™s life, and that of his father dissolve. A reflection on experience, image, and memory."/>
    <x v="8"/>
    <n v="3500"/>
    <x v="0"/>
    <x v="0"/>
    <x v="0"/>
    <n v="1359052710"/>
    <n v="1356979110"/>
    <x v="0"/>
    <n v="35"/>
    <b v="1"/>
    <x v="1"/>
    <x v="8"/>
    <x v="101"/>
    <x v="0"/>
    <x v="1"/>
  </r>
  <r>
    <x v="102"/>
    <x v="102"/>
    <s v="A gang of outlaw bikers pull a home invasion on a disgraced Anthropologist hiding a secret locked in his cabin basement."/>
    <x v="12"/>
    <n v="7665"/>
    <x v="0"/>
    <x v="0"/>
    <x v="0"/>
    <n v="1293073733"/>
    <n v="1290481733"/>
    <x v="0"/>
    <n v="65"/>
    <b v="1"/>
    <x v="1"/>
    <x v="30"/>
    <x v="102"/>
    <x v="0"/>
    <x v="1"/>
  </r>
  <r>
    <x v="103"/>
    <x v="103"/>
    <s v="Three friends in their twenties are trying to do the impossible - have fun on a casual Friday night."/>
    <x v="46"/>
    <n v="1367"/>
    <x v="0"/>
    <x v="1"/>
    <x v="1"/>
    <n v="1394220030"/>
    <n v="1392232830"/>
    <x v="0"/>
    <n v="49"/>
    <b v="1"/>
    <x v="1"/>
    <x v="2"/>
    <x v="103"/>
    <x v="0"/>
    <x v="1"/>
  </r>
  <r>
    <x v="104"/>
    <x v="104"/>
    <s v="UCF short film about an old man, his love for music, and his misplaced trumpet.  "/>
    <x v="2"/>
    <n v="600"/>
    <x v="0"/>
    <x v="0"/>
    <x v="0"/>
    <n v="1301792400"/>
    <n v="1299775266"/>
    <x v="0"/>
    <n v="10"/>
    <b v="1"/>
    <x v="1"/>
    <x v="28"/>
    <x v="88"/>
    <x v="0"/>
    <x v="1"/>
  </r>
  <r>
    <x v="105"/>
    <x v="105"/>
    <s v="Single Parent Date Night is a comedic short film about two single parents trying to reentering the dating pool."/>
    <x v="41"/>
    <n v="2363"/>
    <x v="0"/>
    <x v="0"/>
    <x v="0"/>
    <n v="1463184000"/>
    <n v="1461605020"/>
    <x v="0"/>
    <n v="60"/>
    <b v="1"/>
    <x v="1"/>
    <x v="13"/>
    <x v="104"/>
    <x v="0"/>
    <x v="1"/>
  </r>
  <r>
    <x v="106"/>
    <x v="106"/>
    <s v="A Boy. A Girl. A Car. A Serial Killer."/>
    <x v="10"/>
    <n v="5025"/>
    <x v="0"/>
    <x v="0"/>
    <x v="0"/>
    <n v="1333391901"/>
    <n v="1332182301"/>
    <x v="0"/>
    <n v="27"/>
    <b v="1"/>
    <x v="1"/>
    <x v="7"/>
    <x v="105"/>
    <x v="0"/>
    <x v="1"/>
  </r>
  <r>
    <x v="107"/>
    <x v="107"/>
    <s v="PRETTY LITTLE VICTIM is a short film from the expanding community of independent Alaskan filmmakers, to be shot in Anchorage, AK"/>
    <x v="51"/>
    <n v="7685"/>
    <x v="0"/>
    <x v="0"/>
    <x v="0"/>
    <n v="1303688087"/>
    <n v="1301787287"/>
    <x v="0"/>
    <n v="69"/>
    <b v="1"/>
    <x v="1"/>
    <x v="21"/>
    <x v="106"/>
    <x v="0"/>
    <x v="1"/>
  </r>
  <r>
    <x v="108"/>
    <x v="108"/>
    <s v="When a man can't find love, his Google GLASS does the searching for him. A short film shot with Google Glass."/>
    <x v="15"/>
    <n v="3700"/>
    <x v="0"/>
    <x v="0"/>
    <x v="0"/>
    <n v="1370011370"/>
    <n v="1364827370"/>
    <x v="0"/>
    <n v="47"/>
    <b v="1"/>
    <x v="1"/>
    <x v="46"/>
    <x v="107"/>
    <x v="0"/>
    <x v="1"/>
  </r>
  <r>
    <x v="109"/>
    <x v="109"/>
    <s v="This video may be bigger than you and it may be bigger than me but, itâ€™s not bigger than you and me! Can you dig it?"/>
    <x v="28"/>
    <n v="2195"/>
    <x v="0"/>
    <x v="0"/>
    <x v="0"/>
    <n v="1298680630"/>
    <n v="1296088630"/>
    <x v="0"/>
    <n v="47"/>
    <b v="1"/>
    <x v="1"/>
    <x v="47"/>
    <x v="108"/>
    <x v="0"/>
    <x v="1"/>
  </r>
  <r>
    <x v="110"/>
    <x v="110"/>
    <s v="Lee, an awkward teenager with sound-blocking earlids, must confront his self-isolation after a girl moves in next door."/>
    <x v="46"/>
    <n v="1700"/>
    <x v="0"/>
    <x v="0"/>
    <x v="0"/>
    <n v="1384408740"/>
    <n v="1381445253"/>
    <x v="0"/>
    <n v="26"/>
    <b v="1"/>
    <x v="1"/>
    <x v="26"/>
    <x v="109"/>
    <x v="0"/>
    <x v="1"/>
  </r>
  <r>
    <x v="111"/>
    <x v="111"/>
    <s v="Two actors, one bookie and a very bad day.  Judi Dench is Cool in Person is fast, funny and only a little bit nasty."/>
    <x v="8"/>
    <n v="5410"/>
    <x v="0"/>
    <x v="2"/>
    <x v="2"/>
    <n v="1433059187"/>
    <n v="1430467187"/>
    <x v="0"/>
    <n v="53"/>
    <b v="1"/>
    <x v="1"/>
    <x v="19"/>
    <x v="110"/>
    <x v="0"/>
    <x v="1"/>
  </r>
  <r>
    <x v="112"/>
    <x v="112"/>
    <s v="Only one choice can stop Anthony Oswald from fulfilling his destiny and saving millions of lives, and itâ€™s not his decision to make."/>
    <x v="10"/>
    <n v="5200"/>
    <x v="0"/>
    <x v="0"/>
    <x v="0"/>
    <n v="1397354400"/>
    <n v="1395277318"/>
    <x v="0"/>
    <n v="81"/>
    <b v="1"/>
    <x v="1"/>
    <x v="3"/>
    <x v="111"/>
    <x v="0"/>
    <x v="1"/>
  </r>
  <r>
    <x v="113"/>
    <x v="113"/>
    <s v="A living memorial for all those dealing with trauma, grief and loss."/>
    <x v="10"/>
    <n v="7050"/>
    <x v="0"/>
    <x v="0"/>
    <x v="0"/>
    <n v="1312642800"/>
    <n v="1311963128"/>
    <x v="0"/>
    <n v="78"/>
    <b v="1"/>
    <x v="1"/>
    <x v="48"/>
    <x v="112"/>
    <x v="0"/>
    <x v="1"/>
  </r>
  <r>
    <x v="114"/>
    <x v="114"/>
    <s v="This film explores the complicated nature that exists in all human relationships. A mother and a daughter seek to find happiness."/>
    <x v="9"/>
    <n v="3100"/>
    <x v="0"/>
    <x v="0"/>
    <x v="0"/>
    <n v="1326436488"/>
    <n v="1321252488"/>
    <x v="0"/>
    <n v="35"/>
    <b v="1"/>
    <x v="1"/>
    <x v="33"/>
    <x v="113"/>
    <x v="0"/>
    <x v="1"/>
  </r>
  <r>
    <x v="115"/>
    <x v="115"/>
    <s v="Never judge a book (or a lover) by their cover."/>
    <x v="52"/>
    <n v="632"/>
    <x v="0"/>
    <x v="0"/>
    <x v="0"/>
    <n v="1328377444"/>
    <n v="1326217444"/>
    <x v="0"/>
    <n v="22"/>
    <b v="1"/>
    <x v="1"/>
    <x v="49"/>
    <x v="114"/>
    <x v="0"/>
    <x v="1"/>
  </r>
  <r>
    <x v="116"/>
    <x v="116"/>
    <s v="Villanelle is a feature film that blends elements of classic, hardboiled Film Noir, with classic Horror and tells a great story to boot"/>
    <x v="8"/>
    <n v="3978"/>
    <x v="0"/>
    <x v="0"/>
    <x v="0"/>
    <n v="1302260155"/>
    <n v="1298289355"/>
    <x v="0"/>
    <n v="57"/>
    <b v="1"/>
    <x v="1"/>
    <x v="35"/>
    <x v="115"/>
    <x v="0"/>
    <x v="1"/>
  </r>
  <r>
    <x v="117"/>
    <x v="117"/>
    <s v="Joel is writing a novel when his fiancÃ©e Helena dies. Believing his writing suffers when he is not in love, Joel ends up dating very different women."/>
    <x v="37"/>
    <n v="4522.22"/>
    <x v="0"/>
    <x v="0"/>
    <x v="0"/>
    <n v="1276110000"/>
    <n v="1268337744"/>
    <x v="0"/>
    <n v="27"/>
    <b v="1"/>
    <x v="1"/>
    <x v="8"/>
    <x v="116"/>
    <x v="0"/>
    <x v="1"/>
  </r>
  <r>
    <x v="118"/>
    <x v="118"/>
    <s v="When a ruthless hit-man is 'denounced' from the mafia, his old enemies declare war."/>
    <x v="10"/>
    <n v="5651.58"/>
    <x v="0"/>
    <x v="0"/>
    <x v="0"/>
    <n v="1311902236"/>
    <n v="1309310236"/>
    <x v="0"/>
    <n v="39"/>
    <b v="1"/>
    <x v="1"/>
    <x v="40"/>
    <x v="117"/>
    <x v="0"/>
    <x v="1"/>
  </r>
  <r>
    <x v="119"/>
    <x v="119"/>
    <s v="This short film will inspire young adult cancer survivors to share with others the wisdom they have gained from their cancer journey."/>
    <x v="53"/>
    <n v="3398.1"/>
    <x v="0"/>
    <x v="0"/>
    <x v="0"/>
    <n v="1313276400"/>
    <n v="1310693986"/>
    <x v="0"/>
    <n v="37"/>
    <b v="1"/>
    <x v="1"/>
    <x v="2"/>
    <x v="118"/>
    <x v="0"/>
    <x v="1"/>
  </r>
  <r>
    <x v="120"/>
    <x v="120"/>
    <s v="Now, you can chat with people from the history, by our sport cam with the time machine. However, the girl had some trouble to use it."/>
    <x v="54"/>
    <n v="10"/>
    <x v="1"/>
    <x v="7"/>
    <x v="6"/>
    <n v="1475457107"/>
    <n v="1472865107"/>
    <x v="0"/>
    <n v="1"/>
    <b v="0"/>
    <x v="2"/>
    <x v="50"/>
    <x v="119"/>
    <x v="0"/>
    <x v="2"/>
  </r>
  <r>
    <x v="121"/>
    <x v="121"/>
    <s v="NAVY SEALS sent on a Area 51 Top-Secret rescue mission where they are shrunken and injected into an ET body, the immune system mutated."/>
    <x v="9"/>
    <n v="1"/>
    <x v="1"/>
    <x v="0"/>
    <x v="0"/>
    <n v="1429352160"/>
    <n v="1427993710"/>
    <x v="0"/>
    <n v="1"/>
    <b v="0"/>
    <x v="2"/>
    <x v="50"/>
    <x v="120"/>
    <x v="0"/>
    <x v="2"/>
  </r>
  <r>
    <x v="122"/>
    <x v="122"/>
    <s v="My ambition for this knows no bounds.  Seeing Sephoria in a live-action is a dream of mine."/>
    <x v="55"/>
    <n v="0"/>
    <x v="1"/>
    <x v="0"/>
    <x v="0"/>
    <n v="1476094907"/>
    <n v="1470910907"/>
    <x v="0"/>
    <n v="0"/>
    <b v="0"/>
    <x v="2"/>
    <x v="50"/>
    <x v="121"/>
    <x v="0"/>
    <x v="2"/>
  </r>
  <r>
    <x v="123"/>
    <x v="123"/>
    <s v="A group of scientists stumble upon an extraterrestrial virus that is self aware. They must stop it's spread in order to save humanity."/>
    <x v="56"/>
    <n v="151"/>
    <x v="1"/>
    <x v="0"/>
    <x v="0"/>
    <n v="1414533600"/>
    <n v="1411411564"/>
    <x v="0"/>
    <n v="6"/>
    <b v="0"/>
    <x v="2"/>
    <x v="50"/>
    <x v="122"/>
    <x v="0"/>
    <x v="2"/>
  </r>
  <r>
    <x v="124"/>
    <x v="124"/>
    <s v="An artificial man and woman discover love under the unsuspecting eyes of the four renowned artists who created them."/>
    <x v="23"/>
    <n v="0"/>
    <x v="1"/>
    <x v="0"/>
    <x v="0"/>
    <n v="1431728242"/>
    <n v="1429568242"/>
    <x v="0"/>
    <n v="0"/>
    <b v="0"/>
    <x v="2"/>
    <x v="50"/>
    <x v="121"/>
    <x v="0"/>
    <x v="2"/>
  </r>
  <r>
    <x v="125"/>
    <x v="125"/>
    <s v="Due to my little sister finally having recovered from her surgery we can finally make our movie if we can get even a little help to pay"/>
    <x v="2"/>
    <n v="70"/>
    <x v="1"/>
    <x v="5"/>
    <x v="5"/>
    <n v="1486165880"/>
    <n v="1480981880"/>
    <x v="0"/>
    <n v="6"/>
    <b v="0"/>
    <x v="2"/>
    <x v="51"/>
    <x v="123"/>
    <x v="0"/>
    <x v="2"/>
  </r>
  <r>
    <x v="126"/>
    <x v="126"/>
    <s v="A man learns the undiscovered laws of nature hidden in acts of weather &amp; light phenomena. He soon realizes these acts can be harnessed."/>
    <x v="31"/>
    <n v="1387"/>
    <x v="1"/>
    <x v="0"/>
    <x v="0"/>
    <n v="1433988000"/>
    <n v="1431353337"/>
    <x v="0"/>
    <n v="13"/>
    <b v="0"/>
    <x v="2"/>
    <x v="52"/>
    <x v="124"/>
    <x v="0"/>
    <x v="2"/>
  </r>
  <r>
    <x v="127"/>
    <x v="127"/>
    <s v="An ambitious Sci-Fi/Action film that will have a big-budget feel with stunning visuals &amp; stunts starring a casting of up and comers."/>
    <x v="6"/>
    <n v="190"/>
    <x v="1"/>
    <x v="0"/>
    <x v="0"/>
    <n v="1428069541"/>
    <n v="1425481141"/>
    <x v="0"/>
    <n v="4"/>
    <b v="0"/>
    <x v="2"/>
    <x v="53"/>
    <x v="125"/>
    <x v="0"/>
    <x v="2"/>
  </r>
  <r>
    <x v="128"/>
    <x v="128"/>
    <s v="A Science Fiction film filled with entertainment and Excitement"/>
    <x v="57"/>
    <n v="1867"/>
    <x v="1"/>
    <x v="0"/>
    <x v="0"/>
    <n v="1476941293"/>
    <n v="1473917293"/>
    <x v="0"/>
    <n v="6"/>
    <b v="0"/>
    <x v="2"/>
    <x v="53"/>
    <x v="126"/>
    <x v="0"/>
    <x v="2"/>
  </r>
  <r>
    <x v="129"/>
    <x v="129"/>
    <s v="HEY!!! I'm David House, and I am currently working on a film called Justice League Origins!!! non-profit based on DC Comics Characters."/>
    <x v="22"/>
    <n v="0"/>
    <x v="1"/>
    <x v="0"/>
    <x v="0"/>
    <n v="1414708183"/>
    <n v="1409524183"/>
    <x v="0"/>
    <n v="0"/>
    <b v="0"/>
    <x v="2"/>
    <x v="50"/>
    <x v="121"/>
    <x v="0"/>
    <x v="2"/>
  </r>
  <r>
    <x v="130"/>
    <x v="130"/>
    <s v="A journey down the rabbit hole into the dark future. A mix of reality and dreams of a world dependant on an oppressed by technology."/>
    <x v="20"/>
    <n v="0"/>
    <x v="1"/>
    <x v="1"/>
    <x v="1"/>
    <n v="1402949760"/>
    <n v="1400536692"/>
    <x v="0"/>
    <n v="0"/>
    <b v="0"/>
    <x v="2"/>
    <x v="50"/>
    <x v="121"/>
    <x v="0"/>
    <x v="2"/>
  </r>
  <r>
    <x v="131"/>
    <x v="131"/>
    <s v="I"/>
    <x v="38"/>
    <n v="0"/>
    <x v="1"/>
    <x v="0"/>
    <x v="0"/>
    <n v="1467763200"/>
    <n v="1466453161"/>
    <x v="0"/>
    <n v="0"/>
    <b v="0"/>
    <x v="2"/>
    <x v="50"/>
    <x v="121"/>
    <x v="0"/>
    <x v="2"/>
  </r>
  <r>
    <x v="132"/>
    <x v="132"/>
    <s v="An anime inspired sci-fi action short set in Tokyo, Japan by VFX veterans, Gerald Abraham, Kim Tran and sound engineer, Jeremy Corby."/>
    <x v="58"/>
    <n v="7655"/>
    <x v="1"/>
    <x v="0"/>
    <x v="0"/>
    <n v="1415392207"/>
    <n v="1411500607"/>
    <x v="0"/>
    <n v="81"/>
    <b v="0"/>
    <x v="2"/>
    <x v="54"/>
    <x v="127"/>
    <x v="0"/>
    <x v="2"/>
  </r>
  <r>
    <x v="133"/>
    <x v="133"/>
    <s v="Invasion from outer space sights, to weird to imagine destruction too monstrous to escape"/>
    <x v="59"/>
    <n v="0"/>
    <x v="1"/>
    <x v="0"/>
    <x v="0"/>
    <n v="1464715860"/>
    <n v="1462130584"/>
    <x v="0"/>
    <n v="0"/>
    <b v="0"/>
    <x v="2"/>
    <x v="50"/>
    <x v="121"/>
    <x v="0"/>
    <x v="2"/>
  </r>
  <r>
    <x v="134"/>
    <x v="134"/>
    <s v="steampunk  remake of &quot;a Christmas carol&quot;"/>
    <x v="10"/>
    <n v="0"/>
    <x v="1"/>
    <x v="0"/>
    <x v="0"/>
    <n v="1441386000"/>
    <n v="1438811418"/>
    <x v="0"/>
    <n v="0"/>
    <b v="0"/>
    <x v="2"/>
    <x v="50"/>
    <x v="121"/>
    <x v="0"/>
    <x v="2"/>
  </r>
  <r>
    <x v="135"/>
    <x v="135"/>
    <s v="What would someone do if they suddenly discovered they could stop time? Join us on this clever sci-fi short film and find out!"/>
    <x v="9"/>
    <n v="403"/>
    <x v="1"/>
    <x v="0"/>
    <x v="0"/>
    <n v="1404241200"/>
    <n v="1401354597"/>
    <x v="0"/>
    <n v="5"/>
    <b v="0"/>
    <x v="2"/>
    <x v="55"/>
    <x v="128"/>
    <x v="0"/>
    <x v="2"/>
  </r>
  <r>
    <x v="136"/>
    <x v="136"/>
    <s v="NAVY SEALS sent on a Area 51 Top-Secret rescue mission where they are shrunken and injected into an ET body, the immune system mutated."/>
    <x v="9"/>
    <n v="0"/>
    <x v="1"/>
    <x v="0"/>
    <x v="0"/>
    <n v="1431771360"/>
    <n v="1427968234"/>
    <x v="0"/>
    <n v="0"/>
    <b v="0"/>
    <x v="2"/>
    <x v="50"/>
    <x v="121"/>
    <x v="0"/>
    <x v="2"/>
  </r>
  <r>
    <x v="137"/>
    <x v="137"/>
    <s v="An unofficial sequel to the independent 2015 fan film Predator: Dark ages. Set in 2141 we follow the crew of the cargoship Centurion"/>
    <x v="56"/>
    <n v="0"/>
    <x v="1"/>
    <x v="8"/>
    <x v="7"/>
    <n v="1444657593"/>
    <n v="1440337593"/>
    <x v="0"/>
    <n v="0"/>
    <b v="0"/>
    <x v="2"/>
    <x v="50"/>
    <x v="121"/>
    <x v="0"/>
    <x v="2"/>
  </r>
  <r>
    <x v="138"/>
    <x v="138"/>
    <s v="This movie will be the S3qu3l to Thr33 Days Dead, which premiered on SyFy and was the focus of SyFy's &quot;Town of the Living Dead&quot;."/>
    <x v="60"/>
    <n v="4712"/>
    <x v="1"/>
    <x v="0"/>
    <x v="0"/>
    <n v="1438405140"/>
    <n v="1435731041"/>
    <x v="0"/>
    <n v="58"/>
    <b v="0"/>
    <x v="2"/>
    <x v="56"/>
    <x v="129"/>
    <x v="0"/>
    <x v="2"/>
  </r>
  <r>
    <x v="139"/>
    <x v="139"/>
    <s v="When  Rome is infected with a zombie plague, Lucius Agrippa and a small group fights for survival"/>
    <x v="2"/>
    <n v="500"/>
    <x v="1"/>
    <x v="0"/>
    <x v="0"/>
    <n v="1436738772"/>
    <n v="1435874772"/>
    <x v="0"/>
    <n v="1"/>
    <b v="0"/>
    <x v="2"/>
    <x v="8"/>
    <x v="130"/>
    <x v="0"/>
    <x v="2"/>
  </r>
  <r>
    <x v="140"/>
    <x v="140"/>
    <s v="A Gladiator fights for his freedom to be reunited with his Family, he's one fight away, when Rome is infected with a Zombie Virus"/>
    <x v="61"/>
    <n v="0"/>
    <x v="1"/>
    <x v="0"/>
    <x v="0"/>
    <n v="1426823132"/>
    <n v="1424234732"/>
    <x v="0"/>
    <n v="0"/>
    <b v="0"/>
    <x v="2"/>
    <x v="50"/>
    <x v="121"/>
    <x v="0"/>
    <x v="2"/>
  </r>
  <r>
    <x v="141"/>
    <x v="141"/>
    <s v="Join us creating a Science Fiction TV Series based upon the popular novels -The Catherine Kimbridge Chronicles."/>
    <x v="14"/>
    <n v="1293"/>
    <x v="1"/>
    <x v="0"/>
    <x v="0"/>
    <n v="1433043623"/>
    <n v="1429155623"/>
    <x v="0"/>
    <n v="28"/>
    <b v="0"/>
    <x v="2"/>
    <x v="57"/>
    <x v="131"/>
    <x v="0"/>
    <x v="2"/>
  </r>
  <r>
    <x v="142"/>
    <x v="142"/>
    <s v="A science fiction series about a women trying to stave off a mysterious appearance of monsters from getting out of a dark alley."/>
    <x v="9"/>
    <n v="10"/>
    <x v="1"/>
    <x v="0"/>
    <x v="0"/>
    <n v="1416176778"/>
    <n v="1414358778"/>
    <x v="0"/>
    <n v="1"/>
    <b v="0"/>
    <x v="2"/>
    <x v="50"/>
    <x v="119"/>
    <x v="0"/>
    <x v="2"/>
  </r>
  <r>
    <x v="143"/>
    <x v="143"/>
    <s v="A young woman learns she is one of few women left bred like cattle in order to control a deadly disease and the world populace"/>
    <x v="62"/>
    <n v="0"/>
    <x v="1"/>
    <x v="2"/>
    <x v="2"/>
    <n v="1472882100"/>
    <n v="1467941542"/>
    <x v="0"/>
    <n v="0"/>
    <b v="0"/>
    <x v="2"/>
    <x v="50"/>
    <x v="121"/>
    <x v="0"/>
    <x v="2"/>
  </r>
  <r>
    <x v="144"/>
    <x v="144"/>
    <s v="A film about a collapsing food industry, a lonely farmer and a lonely botanist needs your help to finish post-production!"/>
    <x v="51"/>
    <n v="2070"/>
    <x v="1"/>
    <x v="5"/>
    <x v="5"/>
    <n v="1428945472"/>
    <n v="1423765072"/>
    <x v="0"/>
    <n v="37"/>
    <b v="0"/>
    <x v="2"/>
    <x v="58"/>
    <x v="132"/>
    <x v="0"/>
    <x v="2"/>
  </r>
  <r>
    <x v="145"/>
    <x v="145"/>
    <s v="Film-Makers Ricky Comuniello &amp; Ian Weeks are at it again - for the 1st time. We need your support for a modern Sci-Fiction short film"/>
    <x v="37"/>
    <n v="338"/>
    <x v="1"/>
    <x v="0"/>
    <x v="0"/>
    <n v="1439298052"/>
    <n v="1436965252"/>
    <x v="0"/>
    <n v="9"/>
    <b v="0"/>
    <x v="2"/>
    <x v="59"/>
    <x v="133"/>
    <x v="0"/>
    <x v="2"/>
  </r>
  <r>
    <x v="146"/>
    <x v="146"/>
    <s v="California and the west have declared their refusal to support the election of a staunch conservative president. Will it be Civil War?"/>
    <x v="22"/>
    <n v="115"/>
    <x v="1"/>
    <x v="0"/>
    <x v="0"/>
    <n v="1484698998"/>
    <n v="1479514998"/>
    <x v="0"/>
    <n v="3"/>
    <b v="0"/>
    <x v="2"/>
    <x v="60"/>
    <x v="134"/>
    <x v="0"/>
    <x v="2"/>
  </r>
  <r>
    <x v="147"/>
    <x v="147"/>
    <s v="Film makers catch live footage beyond their wildest dreams."/>
    <x v="39"/>
    <n v="0"/>
    <x v="1"/>
    <x v="1"/>
    <x v="1"/>
    <n v="1420741080"/>
    <n v="1417026340"/>
    <x v="0"/>
    <n v="0"/>
    <b v="0"/>
    <x v="2"/>
    <x v="50"/>
    <x v="121"/>
    <x v="0"/>
    <x v="2"/>
  </r>
  <r>
    <x v="148"/>
    <x v="148"/>
    <s v="An aspiring pilot decides to take his Dad's ship for a joyride, and learns it was the biggest mistake of his life in this Sci-Fi comedy"/>
    <x v="63"/>
    <n v="40"/>
    <x v="1"/>
    <x v="0"/>
    <x v="0"/>
    <n v="1456555536"/>
    <n v="1453963536"/>
    <x v="0"/>
    <n v="2"/>
    <b v="0"/>
    <x v="2"/>
    <x v="50"/>
    <x v="135"/>
    <x v="0"/>
    <x v="2"/>
  </r>
  <r>
    <x v="149"/>
    <x v="149"/>
    <s v="A provocatively mind-bending sci-fi thriller, this short film project examines opposites and the balance of the universe. #Dichotomy"/>
    <x v="3"/>
    <n v="92"/>
    <x v="1"/>
    <x v="0"/>
    <x v="0"/>
    <n v="1419494400"/>
    <n v="1416888470"/>
    <x v="0"/>
    <n v="6"/>
    <b v="0"/>
    <x v="2"/>
    <x v="60"/>
    <x v="136"/>
    <x v="0"/>
    <x v="2"/>
  </r>
  <r>
    <x v="150"/>
    <x v="150"/>
    <s v="The untold story of Captain Robert April and the first launching of the starship U.S.S. Enterprise,  NCC-1701"/>
    <x v="64"/>
    <n v="30112"/>
    <x v="1"/>
    <x v="0"/>
    <x v="0"/>
    <n v="1432612382"/>
    <n v="1427428382"/>
    <x v="0"/>
    <n v="67"/>
    <b v="0"/>
    <x v="2"/>
    <x v="61"/>
    <x v="137"/>
    <x v="0"/>
    <x v="2"/>
  </r>
  <r>
    <x v="151"/>
    <x v="151"/>
    <s v="The age of a race to the finish between the higher &amp; lower dimensional realms, A fight for consciousness &amp; freedom,THE NEW HUMAN"/>
    <x v="65"/>
    <n v="140"/>
    <x v="1"/>
    <x v="2"/>
    <x v="2"/>
    <n v="1434633191"/>
    <n v="1429449191"/>
    <x v="0"/>
    <n v="5"/>
    <b v="0"/>
    <x v="2"/>
    <x v="50"/>
    <x v="138"/>
    <x v="0"/>
    <x v="2"/>
  </r>
  <r>
    <x v="152"/>
    <x v="152"/>
    <s v="The Great Dark is a journey through the unimaginable...and un foreseeable..."/>
    <x v="66"/>
    <n v="30"/>
    <x v="1"/>
    <x v="0"/>
    <x v="0"/>
    <n v="1411437100"/>
    <n v="1408845100"/>
    <x v="0"/>
    <n v="2"/>
    <b v="0"/>
    <x v="2"/>
    <x v="50"/>
    <x v="2"/>
    <x v="0"/>
    <x v="2"/>
  </r>
  <r>
    <x v="153"/>
    <x v="153"/>
    <s v="What would you do if you face something beyond your understanding? If someone you loved disappeared without a trace?"/>
    <x v="63"/>
    <n v="359"/>
    <x v="1"/>
    <x v="0"/>
    <x v="0"/>
    <n v="1417532644"/>
    <n v="1413900244"/>
    <x v="0"/>
    <n v="10"/>
    <b v="0"/>
    <x v="2"/>
    <x v="60"/>
    <x v="139"/>
    <x v="0"/>
    <x v="2"/>
  </r>
  <r>
    <x v="154"/>
    <x v="154"/>
    <s v="Fiction Becomes Reality in this non-profit science fiction, stop motion, and fantasy fan film."/>
    <x v="15"/>
    <n v="40"/>
    <x v="1"/>
    <x v="0"/>
    <x v="0"/>
    <n v="1433336895"/>
    <n v="1429621695"/>
    <x v="0"/>
    <n v="3"/>
    <b v="0"/>
    <x v="2"/>
    <x v="56"/>
    <x v="140"/>
    <x v="0"/>
    <x v="2"/>
  </r>
  <r>
    <x v="155"/>
    <x v="155"/>
    <s v="While a shadow of peace was on the horizon,humankind was being threatened by its past.Whispers of threat was being heard from the North"/>
    <x v="67"/>
    <n v="81"/>
    <x v="1"/>
    <x v="0"/>
    <x v="0"/>
    <n v="1437657935"/>
    <n v="1434201935"/>
    <x v="0"/>
    <n v="4"/>
    <b v="0"/>
    <x v="2"/>
    <x v="50"/>
    <x v="141"/>
    <x v="0"/>
    <x v="2"/>
  </r>
  <r>
    <x v="156"/>
    <x v="156"/>
    <s v="A short science-fiction film about an underground network of human-animal hybrids &amp; their struggle with oppression &amp; marginalization."/>
    <x v="19"/>
    <n v="1785"/>
    <x v="1"/>
    <x v="5"/>
    <x v="5"/>
    <n v="1407034796"/>
    <n v="1401850796"/>
    <x v="0"/>
    <n v="15"/>
    <b v="0"/>
    <x v="2"/>
    <x v="62"/>
    <x v="142"/>
    <x v="0"/>
    <x v="2"/>
  </r>
  <r>
    <x v="157"/>
    <x v="157"/>
    <s v="Man's cryogenic chamber and his soulmate's time travel from the distant future allows them to meet in the middle."/>
    <x v="68"/>
    <n v="8"/>
    <x v="1"/>
    <x v="0"/>
    <x v="0"/>
    <n v="1456523572"/>
    <n v="1453931572"/>
    <x v="0"/>
    <n v="2"/>
    <b v="0"/>
    <x v="2"/>
    <x v="50"/>
    <x v="143"/>
    <x v="0"/>
    <x v="2"/>
  </r>
  <r>
    <x v="158"/>
    <x v="158"/>
    <s v="ITD a is thriller about a female college student house sitting for her boss &amp; encountering a dark evil force that dwells in the shadows"/>
    <x v="10"/>
    <n v="0"/>
    <x v="1"/>
    <x v="0"/>
    <x v="0"/>
    <n v="1413942628"/>
    <n v="1411350628"/>
    <x v="0"/>
    <n v="0"/>
    <b v="0"/>
    <x v="2"/>
    <x v="50"/>
    <x v="121"/>
    <x v="0"/>
    <x v="2"/>
  </r>
  <r>
    <x v="159"/>
    <x v="159"/>
    <s v="Love, Robots... and Time Travel._x000a_Rosette: A Sci-Fi/Action/Adventure Feature Film, set to cast three A-list Hollywood actors."/>
    <x v="69"/>
    <n v="10"/>
    <x v="1"/>
    <x v="0"/>
    <x v="0"/>
    <n v="1467541545"/>
    <n v="1464085545"/>
    <x v="0"/>
    <n v="1"/>
    <b v="0"/>
    <x v="2"/>
    <x v="50"/>
    <x v="119"/>
    <x v="0"/>
    <x v="2"/>
  </r>
  <r>
    <x v="160"/>
    <x v="160"/>
    <s v="The title might seem cheesy, but my father says that to my mother every time they say I love you.     This story is dedicated to them."/>
    <x v="10"/>
    <n v="0"/>
    <x v="2"/>
    <x v="0"/>
    <x v="0"/>
    <n v="1439675691"/>
    <n v="1434491691"/>
    <x v="0"/>
    <n v="0"/>
    <b v="0"/>
    <x v="3"/>
    <x v="50"/>
    <x v="121"/>
    <x v="0"/>
    <x v="3"/>
  </r>
  <r>
    <x v="161"/>
    <x v="161"/>
    <s v="Step 1 (script editing) to produce a dramatic film about the air/sea battle of WWII that turned the tide of victory for the US."/>
    <x v="63"/>
    <n v="5"/>
    <x v="2"/>
    <x v="0"/>
    <x v="0"/>
    <n v="1404318595"/>
    <n v="1401726595"/>
    <x v="0"/>
    <n v="1"/>
    <b v="0"/>
    <x v="3"/>
    <x v="50"/>
    <x v="144"/>
    <x v="0"/>
    <x v="3"/>
  </r>
  <r>
    <x v="162"/>
    <x v="162"/>
    <s v="This film follows a young man who has had only a troubled family life. He turns to all the wrong things and life falls apart."/>
    <x v="70"/>
    <n v="435"/>
    <x v="2"/>
    <x v="0"/>
    <x v="0"/>
    <n v="1408232520"/>
    <n v="1405393356"/>
    <x v="0"/>
    <n v="10"/>
    <b v="0"/>
    <x v="3"/>
    <x v="63"/>
    <x v="145"/>
    <x v="0"/>
    <x v="3"/>
  </r>
  <r>
    <x v="163"/>
    <x v="163"/>
    <s v="Over 2.5 million Black men registered for the draft in World War II. _x000a_This will be the most comprehensive portrayal EVER of US. THEN."/>
    <x v="71"/>
    <n v="0"/>
    <x v="2"/>
    <x v="0"/>
    <x v="0"/>
    <n v="1443657600"/>
    <n v="1440716654"/>
    <x v="0"/>
    <n v="0"/>
    <b v="0"/>
    <x v="3"/>
    <x v="50"/>
    <x v="121"/>
    <x v="0"/>
    <x v="3"/>
  </r>
  <r>
    <x v="164"/>
    <x v="164"/>
    <s v="Two cousins are caught up in the private war between warrior class angels and demons. You may be caught up too and not realize it yet."/>
    <x v="72"/>
    <n v="640"/>
    <x v="2"/>
    <x v="0"/>
    <x v="0"/>
    <n v="1411150701"/>
    <n v="1405966701"/>
    <x v="0"/>
    <n v="7"/>
    <b v="0"/>
    <x v="3"/>
    <x v="60"/>
    <x v="146"/>
    <x v="0"/>
    <x v="3"/>
  </r>
  <r>
    <x v="165"/>
    <x v="165"/>
    <s v="A teacher. A boy. The beach and a heatwave that drove them all insane."/>
    <x v="73"/>
    <n v="0"/>
    <x v="2"/>
    <x v="1"/>
    <x v="1"/>
    <n v="1452613724"/>
    <n v="1450021724"/>
    <x v="0"/>
    <n v="0"/>
    <b v="0"/>
    <x v="3"/>
    <x v="50"/>
    <x v="121"/>
    <x v="0"/>
    <x v="3"/>
  </r>
  <r>
    <x v="166"/>
    <x v="166"/>
    <s v="A young teen makes a bad decision after joining gang and the film expresses his choices that led him to that point."/>
    <x v="10"/>
    <n v="3000"/>
    <x v="2"/>
    <x v="0"/>
    <x v="0"/>
    <n v="1484531362"/>
    <n v="1481939362"/>
    <x v="0"/>
    <n v="1"/>
    <b v="0"/>
    <x v="3"/>
    <x v="64"/>
    <x v="147"/>
    <x v="0"/>
    <x v="3"/>
  </r>
  <r>
    <x v="167"/>
    <x v="167"/>
    <s v="A young man experiences a tragedy and has the opportunity to go back and learn from his mistakes and find out his true self."/>
    <x v="74"/>
    <n v="11"/>
    <x v="2"/>
    <x v="0"/>
    <x v="0"/>
    <n v="1438726535"/>
    <n v="1433542535"/>
    <x v="0"/>
    <n v="2"/>
    <b v="0"/>
    <x v="3"/>
    <x v="50"/>
    <x v="148"/>
    <x v="0"/>
    <x v="3"/>
  </r>
  <r>
    <x v="168"/>
    <x v="168"/>
    <s v="A homeless Gulf War 2 vet, and Congressional Medal of Honor recipient fights for his sanity on the mean streets of Albuquerque."/>
    <x v="6"/>
    <n v="325"/>
    <x v="2"/>
    <x v="0"/>
    <x v="0"/>
    <n v="1426791770"/>
    <n v="1424203370"/>
    <x v="0"/>
    <n v="3"/>
    <b v="0"/>
    <x v="3"/>
    <x v="65"/>
    <x v="149"/>
    <x v="0"/>
    <x v="3"/>
  </r>
  <r>
    <x v="169"/>
    <x v="169"/>
    <s v="Family is a short film about a father and son and two brothers who were separated by the Korean war and finally reunite after 60 years."/>
    <x v="30"/>
    <n v="560"/>
    <x v="2"/>
    <x v="1"/>
    <x v="1"/>
    <n v="1413634059"/>
    <n v="1411042059"/>
    <x v="0"/>
    <n v="10"/>
    <b v="0"/>
    <x v="3"/>
    <x v="66"/>
    <x v="150"/>
    <x v="0"/>
    <x v="3"/>
  </r>
  <r>
    <x v="170"/>
    <x v="170"/>
    <s v="Amy &amp; Missy survive Amy's bipolar disorder and go on to become award winning &amp; bestselling authors, screenwriters &amp; filmmakers"/>
    <x v="3"/>
    <n v="325"/>
    <x v="2"/>
    <x v="0"/>
    <x v="0"/>
    <n v="1440912480"/>
    <n v="1438385283"/>
    <x v="0"/>
    <n v="10"/>
    <b v="0"/>
    <x v="3"/>
    <x v="56"/>
    <x v="151"/>
    <x v="0"/>
    <x v="3"/>
  </r>
  <r>
    <x v="171"/>
    <x v="171"/>
    <s v="Team Mayhem, a local small town gang of gamers who are enlisted   to save the world from the new great evil known as Prowler."/>
    <x v="63"/>
    <n v="1"/>
    <x v="2"/>
    <x v="0"/>
    <x v="0"/>
    <n v="1470975614"/>
    <n v="1465791614"/>
    <x v="0"/>
    <n v="1"/>
    <b v="0"/>
    <x v="3"/>
    <x v="50"/>
    <x v="120"/>
    <x v="0"/>
    <x v="3"/>
  </r>
  <r>
    <x v="172"/>
    <x v="172"/>
    <s v="A short film on the rarest mammal and the second most endangered freshwater river dolphin, in Pakistan."/>
    <x v="75"/>
    <n v="0"/>
    <x v="2"/>
    <x v="0"/>
    <x v="0"/>
    <n v="1426753723"/>
    <n v="1423733323"/>
    <x v="0"/>
    <n v="0"/>
    <b v="0"/>
    <x v="3"/>
    <x v="50"/>
    <x v="121"/>
    <x v="0"/>
    <x v="3"/>
  </r>
  <r>
    <x v="173"/>
    <x v="173"/>
    <s v="This is a film inspired by Quentin Tarantino, I want to make a film thats entertaining yet gritty. 7 Sins is in pre-production."/>
    <x v="76"/>
    <n v="0"/>
    <x v="2"/>
    <x v="1"/>
    <x v="1"/>
    <n v="1425131108"/>
    <n v="1422539108"/>
    <x v="0"/>
    <n v="0"/>
    <b v="0"/>
    <x v="3"/>
    <x v="50"/>
    <x v="121"/>
    <x v="0"/>
    <x v="3"/>
  </r>
  <r>
    <x v="174"/>
    <x v="174"/>
    <s v="An international short film project. It is about loneliness, wich is caused by the current compulsion to check your Facebook every day."/>
    <x v="12"/>
    <n v="0"/>
    <x v="2"/>
    <x v="9"/>
    <x v="3"/>
    <n v="1431108776"/>
    <n v="1425924776"/>
    <x v="0"/>
    <n v="0"/>
    <b v="0"/>
    <x v="3"/>
    <x v="50"/>
    <x v="121"/>
    <x v="0"/>
    <x v="3"/>
  </r>
  <r>
    <x v="175"/>
    <x v="175"/>
    <s v="To heal her scars Olivia must take a journey back to her roots, where an unresolved conflict stands between her and musical success."/>
    <x v="22"/>
    <n v="1297"/>
    <x v="2"/>
    <x v="1"/>
    <x v="1"/>
    <n v="1409337611"/>
    <n v="1407177611"/>
    <x v="0"/>
    <n v="26"/>
    <b v="0"/>
    <x v="3"/>
    <x v="52"/>
    <x v="152"/>
    <x v="0"/>
    <x v="3"/>
  </r>
  <r>
    <x v="176"/>
    <x v="176"/>
    <s v="I'm seeking funding to finish my short film, Silent Monster, to bring awareness to teenage bullying as well as teenage violence."/>
    <x v="15"/>
    <n v="0"/>
    <x v="2"/>
    <x v="0"/>
    <x v="0"/>
    <n v="1438803999"/>
    <n v="1436211999"/>
    <x v="0"/>
    <n v="0"/>
    <b v="0"/>
    <x v="3"/>
    <x v="50"/>
    <x v="121"/>
    <x v="0"/>
    <x v="3"/>
  </r>
  <r>
    <x v="177"/>
    <x v="177"/>
    <s v="I'm making a modern day version of the bible story &quot; The Good Samaritan&quot;"/>
    <x v="52"/>
    <n v="180"/>
    <x v="2"/>
    <x v="0"/>
    <x v="0"/>
    <n v="1427155726"/>
    <n v="1425690526"/>
    <x v="0"/>
    <n v="7"/>
    <b v="0"/>
    <x v="3"/>
    <x v="67"/>
    <x v="153"/>
    <x v="0"/>
    <x v="3"/>
  </r>
  <r>
    <x v="178"/>
    <x v="178"/>
    <s v="El viaje de LucÃ­a es un largometraje de ficciÃ³n con temÃ¡tica sobre el cÃ¡ncer infantil."/>
    <x v="69"/>
    <n v="0"/>
    <x v="2"/>
    <x v="3"/>
    <x v="3"/>
    <n v="1448582145"/>
    <n v="1445986545"/>
    <x v="0"/>
    <n v="0"/>
    <b v="0"/>
    <x v="3"/>
    <x v="50"/>
    <x v="121"/>
    <x v="0"/>
    <x v="3"/>
  </r>
  <r>
    <x v="179"/>
    <x v="179"/>
    <s v="A feature-length film about how three people survive in a diseased world."/>
    <x v="28"/>
    <n v="200"/>
    <x v="2"/>
    <x v="0"/>
    <x v="0"/>
    <n v="1457056555"/>
    <n v="1454464555"/>
    <x v="0"/>
    <n v="2"/>
    <b v="0"/>
    <x v="3"/>
    <x v="68"/>
    <x v="101"/>
    <x v="0"/>
    <x v="3"/>
  </r>
  <r>
    <x v="180"/>
    <x v="180"/>
    <s v="The Rest of Us follows a survivor of an outbreak that nearly destroyed the earth as he travels to find some form of humanity."/>
    <x v="38"/>
    <n v="401"/>
    <x v="2"/>
    <x v="1"/>
    <x v="1"/>
    <n v="1428951600"/>
    <n v="1425512843"/>
    <x v="0"/>
    <n v="13"/>
    <b v="0"/>
    <x v="3"/>
    <x v="69"/>
    <x v="154"/>
    <x v="0"/>
    <x v="3"/>
  </r>
  <r>
    <x v="181"/>
    <x v="181"/>
    <s v="Christina has been suffering with flash backs and some very disturbing nightmares and realises that it is more than just nightmares."/>
    <x v="77"/>
    <n v="722"/>
    <x v="2"/>
    <x v="1"/>
    <x v="1"/>
    <n v="1434995295"/>
    <n v="1432403295"/>
    <x v="0"/>
    <n v="4"/>
    <b v="0"/>
    <x v="3"/>
    <x v="70"/>
    <x v="155"/>
    <x v="0"/>
    <x v="3"/>
  </r>
  <r>
    <x v="182"/>
    <x v="182"/>
    <s v="I'm Faraz, and I am raising money for my feature film called ABU. This one is for our parents, and our responsibilities towards them."/>
    <x v="28"/>
    <n v="0"/>
    <x v="2"/>
    <x v="0"/>
    <x v="0"/>
    <n v="1483748232"/>
    <n v="1481156232"/>
    <x v="0"/>
    <n v="0"/>
    <b v="0"/>
    <x v="3"/>
    <x v="50"/>
    <x v="121"/>
    <x v="0"/>
    <x v="3"/>
  </r>
  <r>
    <x v="183"/>
    <x v="183"/>
    <s v="Don't kill me until I meet my Dad"/>
    <x v="78"/>
    <n v="4482"/>
    <x v="2"/>
    <x v="1"/>
    <x v="1"/>
    <n v="1417033610"/>
    <n v="1414438010"/>
    <x v="0"/>
    <n v="12"/>
    <b v="0"/>
    <x v="3"/>
    <x v="71"/>
    <x v="156"/>
    <x v="0"/>
    <x v="3"/>
  </r>
  <r>
    <x v="184"/>
    <x v="184"/>
    <s v="&quot;Lana&quot; is an horror/dramatic short film, written by myself, about a young woman fighting the darkness in her, but it might be too late."/>
    <x v="15"/>
    <n v="51"/>
    <x v="2"/>
    <x v="5"/>
    <x v="5"/>
    <n v="1409543940"/>
    <n v="1404586762"/>
    <x v="0"/>
    <n v="2"/>
    <b v="0"/>
    <x v="3"/>
    <x v="56"/>
    <x v="157"/>
    <x v="0"/>
    <x v="3"/>
  </r>
  <r>
    <x v="185"/>
    <x v="185"/>
    <s v="Love has no boundaries!"/>
    <x v="79"/>
    <n v="2200"/>
    <x v="2"/>
    <x v="10"/>
    <x v="8"/>
    <n v="1471557139"/>
    <n v="1468965139"/>
    <x v="0"/>
    <n v="10"/>
    <b v="0"/>
    <x v="3"/>
    <x v="52"/>
    <x v="158"/>
    <x v="0"/>
    <x v="3"/>
  </r>
  <r>
    <x v="186"/>
    <x v="186"/>
    <s v="My film is about a boy who discovers the truth about his fathers dissapearance through the dark secrets of his mothers past."/>
    <x v="10"/>
    <n v="0"/>
    <x v="2"/>
    <x v="0"/>
    <x v="0"/>
    <n v="1488571200"/>
    <n v="1485977434"/>
    <x v="0"/>
    <n v="0"/>
    <b v="0"/>
    <x v="3"/>
    <x v="50"/>
    <x v="121"/>
    <x v="0"/>
    <x v="3"/>
  </r>
  <r>
    <x v="187"/>
    <x v="187"/>
    <s v="A young man suffering from a severe case of OCD embarks on a road trip to find peace of mind."/>
    <x v="10"/>
    <n v="800"/>
    <x v="2"/>
    <x v="0"/>
    <x v="0"/>
    <n v="1437461940"/>
    <n v="1435383457"/>
    <x v="0"/>
    <n v="5"/>
    <b v="0"/>
    <x v="3"/>
    <x v="63"/>
    <x v="159"/>
    <x v="0"/>
    <x v="3"/>
  </r>
  <r>
    <x v="188"/>
    <x v="188"/>
    <s v="Mariano Messini, an aspiring musician, indebted to the mafia must put his life on the line to escape their grasp and pursue his dream."/>
    <x v="15"/>
    <n v="0"/>
    <x v="2"/>
    <x v="0"/>
    <x v="0"/>
    <n v="1409891015"/>
    <n v="1407299015"/>
    <x v="0"/>
    <n v="0"/>
    <b v="0"/>
    <x v="3"/>
    <x v="50"/>
    <x v="121"/>
    <x v="0"/>
    <x v="3"/>
  </r>
  <r>
    <x v="189"/>
    <x v="189"/>
    <s v="Jack Barlow's wife and daughter shot in cold blood at a gun confiscation station in Texas, he sets out to save his family &amp; neighbors."/>
    <x v="69"/>
    <n v="345"/>
    <x v="2"/>
    <x v="0"/>
    <x v="0"/>
    <n v="1472920477"/>
    <n v="1467736477"/>
    <x v="0"/>
    <n v="5"/>
    <b v="0"/>
    <x v="3"/>
    <x v="50"/>
    <x v="160"/>
    <x v="0"/>
    <x v="3"/>
  </r>
  <r>
    <x v="190"/>
    <x v="190"/>
    <s v="Because hope can be a 4 letter word"/>
    <x v="14"/>
    <n v="50"/>
    <x v="2"/>
    <x v="0"/>
    <x v="0"/>
    <n v="1466091446"/>
    <n v="1465227446"/>
    <x v="0"/>
    <n v="1"/>
    <b v="0"/>
    <x v="3"/>
    <x v="50"/>
    <x v="73"/>
    <x v="0"/>
    <x v="3"/>
  </r>
  <r>
    <x v="191"/>
    <x v="191"/>
    <s v="A young boy passionate about Astronomy and Chemistry tracks down an astroid that scientists said would never hit earth."/>
    <x v="10"/>
    <n v="250"/>
    <x v="2"/>
    <x v="2"/>
    <x v="2"/>
    <n v="1443782138"/>
    <n v="1440326138"/>
    <x v="0"/>
    <n v="3"/>
    <b v="0"/>
    <x v="3"/>
    <x v="62"/>
    <x v="161"/>
    <x v="0"/>
    <x v="3"/>
  </r>
  <r>
    <x v="192"/>
    <x v="192"/>
    <s v="This Eminem Tell All details the good times, hardships, drug abuse, domestic violence, scandals, sex, near-death experiences and murder"/>
    <x v="80"/>
    <n v="17"/>
    <x v="2"/>
    <x v="0"/>
    <x v="0"/>
    <n v="1413572432"/>
    <n v="1410980432"/>
    <x v="0"/>
    <n v="3"/>
    <b v="0"/>
    <x v="3"/>
    <x v="50"/>
    <x v="162"/>
    <x v="0"/>
    <x v="3"/>
  </r>
  <r>
    <x v="193"/>
    <x v="193"/>
    <s v="I am in need of a new PC for my Media Production course so i can pursue my dream of creating CGI based sci-fi productions for everyone"/>
    <x v="28"/>
    <n v="0"/>
    <x v="2"/>
    <x v="1"/>
    <x v="1"/>
    <n v="1417217166"/>
    <n v="1412029566"/>
    <x v="0"/>
    <n v="0"/>
    <b v="0"/>
    <x v="3"/>
    <x v="50"/>
    <x v="121"/>
    <x v="0"/>
    <x v="3"/>
  </r>
  <r>
    <x v="194"/>
    <x v="194"/>
    <s v="Northern Irish Original Short Film based on the desperation of love and survival and taking a risk that may change everything."/>
    <x v="30"/>
    <n v="3"/>
    <x v="2"/>
    <x v="1"/>
    <x v="1"/>
    <n v="1457308531"/>
    <n v="1452124531"/>
    <x v="0"/>
    <n v="3"/>
    <b v="0"/>
    <x v="3"/>
    <x v="50"/>
    <x v="120"/>
    <x v="0"/>
    <x v="3"/>
  </r>
  <r>
    <x v="195"/>
    <x v="195"/>
    <s v="A film project based on my auto-biography, a military conflict with no media attention, this story depicts war and its aftermath."/>
    <x v="71"/>
    <n v="0"/>
    <x v="2"/>
    <x v="0"/>
    <x v="0"/>
    <n v="1436544332"/>
    <n v="1431360332"/>
    <x v="0"/>
    <n v="0"/>
    <b v="0"/>
    <x v="3"/>
    <x v="50"/>
    <x v="121"/>
    <x v="0"/>
    <x v="3"/>
  </r>
  <r>
    <x v="196"/>
    <x v="196"/>
    <s v="A moving short film about a retired female boxer who develops a relationship with a young journalist who idolises her"/>
    <x v="8"/>
    <n v="1465"/>
    <x v="2"/>
    <x v="1"/>
    <x v="1"/>
    <n v="1444510800"/>
    <n v="1442062898"/>
    <x v="0"/>
    <n v="19"/>
    <b v="0"/>
    <x v="3"/>
    <x v="72"/>
    <x v="163"/>
    <x v="0"/>
    <x v="3"/>
  </r>
  <r>
    <x v="197"/>
    <x v="197"/>
    <s v="â€œAfter a terrifying ordeal, a young woman is left in a depressive state and abandoned to cope with a distressing account of revengeâ€"/>
    <x v="30"/>
    <n v="262"/>
    <x v="2"/>
    <x v="1"/>
    <x v="1"/>
    <n v="1487365200"/>
    <n v="1483734100"/>
    <x v="0"/>
    <n v="8"/>
    <b v="0"/>
    <x v="3"/>
    <x v="54"/>
    <x v="164"/>
    <x v="0"/>
    <x v="3"/>
  </r>
  <r>
    <x v="198"/>
    <x v="198"/>
    <s v="Nine Lives is a story of one woman's survival of EIGHT near deaths and her love for one man as an influence to fight for the NINTH."/>
    <x v="31"/>
    <n v="279"/>
    <x v="2"/>
    <x v="0"/>
    <x v="0"/>
    <n v="1412500322"/>
    <n v="1409908322"/>
    <x v="0"/>
    <n v="6"/>
    <b v="0"/>
    <x v="3"/>
    <x v="60"/>
    <x v="165"/>
    <x v="0"/>
    <x v="3"/>
  </r>
  <r>
    <x v="199"/>
    <x v="199"/>
    <s v="We're filming a feature film that we can put in numerous film festivals across the country. My dream is to compete in every single one."/>
    <x v="3"/>
    <n v="0"/>
    <x v="2"/>
    <x v="0"/>
    <x v="0"/>
    <n v="1472698702"/>
    <n v="1470106702"/>
    <x v="0"/>
    <n v="0"/>
    <b v="0"/>
    <x v="3"/>
    <x v="50"/>
    <x v="121"/>
    <x v="0"/>
    <x v="3"/>
  </r>
  <r>
    <x v="200"/>
    <x v="200"/>
    <s v="A film dedicated to an AAF Pilot's struggle to survive behind enemy lines during WWII."/>
    <x v="12"/>
    <n v="1571.55"/>
    <x v="2"/>
    <x v="0"/>
    <x v="0"/>
    <n v="1410746403"/>
    <n v="1408154403"/>
    <x v="0"/>
    <n v="18"/>
    <b v="0"/>
    <x v="3"/>
    <x v="73"/>
    <x v="166"/>
    <x v="0"/>
    <x v="3"/>
  </r>
  <r>
    <x v="201"/>
    <x v="201"/>
    <s v="Everyone has a choice. Can two college students get past their differences to save the life of a man whom they've never met before?"/>
    <x v="81"/>
    <n v="380"/>
    <x v="2"/>
    <x v="0"/>
    <x v="0"/>
    <n v="1423424329"/>
    <n v="1421696329"/>
    <x v="0"/>
    <n v="7"/>
    <b v="0"/>
    <x v="3"/>
    <x v="74"/>
    <x v="167"/>
    <x v="0"/>
    <x v="3"/>
  </r>
  <r>
    <x v="202"/>
    <x v="202"/>
    <s v="new web series created by jonney terry"/>
    <x v="12"/>
    <n v="0"/>
    <x v="2"/>
    <x v="0"/>
    <x v="0"/>
    <n v="1444337940"/>
    <n v="1441750564"/>
    <x v="0"/>
    <n v="0"/>
    <b v="0"/>
    <x v="3"/>
    <x v="50"/>
    <x v="121"/>
    <x v="0"/>
    <x v="3"/>
  </r>
  <r>
    <x v="203"/>
    <x v="203"/>
    <s v="We are aiming to make a Web Series based on Youth Culture and the misrepresentation of socially stereotyped people."/>
    <x v="30"/>
    <n v="746"/>
    <x v="2"/>
    <x v="1"/>
    <x v="1"/>
    <n v="1422562864"/>
    <n v="1417378864"/>
    <x v="0"/>
    <n v="8"/>
    <b v="0"/>
    <x v="3"/>
    <x v="75"/>
    <x v="168"/>
    <x v="0"/>
    <x v="3"/>
  </r>
  <r>
    <x v="204"/>
    <x v="204"/>
    <s v="A feature film based on the true story of Bruce and Denise Morcombe and their battle for justice for their missing son Daniel."/>
    <x v="82"/>
    <n v="152165"/>
    <x v="2"/>
    <x v="2"/>
    <x v="2"/>
    <n v="1470319203"/>
    <n v="1467727203"/>
    <x v="0"/>
    <n v="1293"/>
    <b v="0"/>
    <x v="3"/>
    <x v="76"/>
    <x v="169"/>
    <x v="0"/>
    <x v="3"/>
  </r>
  <r>
    <x v="205"/>
    <x v="205"/>
    <s v="A martyr faces execution at the hands of the State, while enduring the horrors and alienation of a new world order."/>
    <x v="6"/>
    <n v="1300"/>
    <x v="2"/>
    <x v="0"/>
    <x v="0"/>
    <n v="1444144222"/>
    <n v="1441120222"/>
    <x v="0"/>
    <n v="17"/>
    <b v="0"/>
    <x v="3"/>
    <x v="63"/>
    <x v="170"/>
    <x v="0"/>
    <x v="3"/>
  </r>
  <r>
    <x v="206"/>
    <x v="206"/>
    <s v="A love story featuring adoption,struggle,dysfunction,grace, healing, and restoration."/>
    <x v="83"/>
    <n v="0"/>
    <x v="2"/>
    <x v="0"/>
    <x v="0"/>
    <n v="1470441983"/>
    <n v="1468627583"/>
    <x v="0"/>
    <n v="0"/>
    <b v="0"/>
    <x v="3"/>
    <x v="50"/>
    <x v="121"/>
    <x v="0"/>
    <x v="3"/>
  </r>
  <r>
    <x v="207"/>
    <x v="207"/>
    <s v="To avoid bankruptcy, Vincent, a passionate young entrepreneur embarks  on an illicit affair in order to save his dream business."/>
    <x v="32"/>
    <n v="2130"/>
    <x v="2"/>
    <x v="5"/>
    <x v="5"/>
    <n v="1420346638"/>
    <n v="1417754638"/>
    <x v="0"/>
    <n v="13"/>
    <b v="0"/>
    <x v="3"/>
    <x v="77"/>
    <x v="171"/>
    <x v="0"/>
    <x v="3"/>
  </r>
  <r>
    <x v="208"/>
    <x v="208"/>
    <s v="A young woman's journey from Africa to Australia where she finds heaven on earth, love and tragedy. Within her tragedy she saves lives."/>
    <x v="63"/>
    <n v="0"/>
    <x v="2"/>
    <x v="2"/>
    <x v="2"/>
    <n v="1418719967"/>
    <n v="1416127967"/>
    <x v="0"/>
    <n v="0"/>
    <b v="0"/>
    <x v="3"/>
    <x v="50"/>
    <x v="121"/>
    <x v="0"/>
    <x v="3"/>
  </r>
  <r>
    <x v="209"/>
    <x v="209"/>
    <s v="&quot;A Brighter Day&quot; is the first episode of a television series about an ex-hustler that becomes a school teacher to help at risk youth."/>
    <x v="31"/>
    <n v="0"/>
    <x v="2"/>
    <x v="0"/>
    <x v="0"/>
    <n v="1436566135"/>
    <n v="1433974135"/>
    <x v="0"/>
    <n v="0"/>
    <b v="0"/>
    <x v="3"/>
    <x v="50"/>
    <x v="121"/>
    <x v="0"/>
    <x v="3"/>
  </r>
  <r>
    <x v="210"/>
    <x v="210"/>
    <s v="A tender short film about a young man who needs advice from  someone he had no intention of ever meeting, his biological father."/>
    <x v="14"/>
    <n v="3030"/>
    <x v="2"/>
    <x v="0"/>
    <x v="0"/>
    <n v="1443675600"/>
    <n v="1441157592"/>
    <x v="0"/>
    <n v="33"/>
    <b v="0"/>
    <x v="3"/>
    <x v="78"/>
    <x v="172"/>
    <x v="0"/>
    <x v="3"/>
  </r>
  <r>
    <x v="211"/>
    <x v="211"/>
    <s v="The Heart of a Woman and The Heart of a Man is a feature film written by Jennie Marie Pacelli, based on real people and true events"/>
    <x v="10"/>
    <n v="2230"/>
    <x v="2"/>
    <x v="0"/>
    <x v="0"/>
    <n v="1442634617"/>
    <n v="1440042617"/>
    <x v="0"/>
    <n v="12"/>
    <b v="0"/>
    <x v="3"/>
    <x v="79"/>
    <x v="173"/>
    <x v="0"/>
    <x v="3"/>
  </r>
  <r>
    <x v="212"/>
    <x v="212"/>
    <s v="This film is a fictional crime drama following the events of a heist that ended in bloodshed."/>
    <x v="84"/>
    <n v="1"/>
    <x v="2"/>
    <x v="0"/>
    <x v="0"/>
    <n v="1460837320"/>
    <n v="1455656920"/>
    <x v="0"/>
    <n v="1"/>
    <b v="0"/>
    <x v="3"/>
    <x v="50"/>
    <x v="120"/>
    <x v="0"/>
    <x v="3"/>
  </r>
  <r>
    <x v="213"/>
    <x v="213"/>
    <s v="A family dramedy about a grandfather  and grandson who are both on their path to redemption."/>
    <x v="63"/>
    <n v="20"/>
    <x v="2"/>
    <x v="0"/>
    <x v="0"/>
    <n v="1439734001"/>
    <n v="1437142547"/>
    <x v="0"/>
    <n v="1"/>
    <b v="0"/>
    <x v="3"/>
    <x v="50"/>
    <x v="135"/>
    <x v="0"/>
    <x v="3"/>
  </r>
  <r>
    <x v="214"/>
    <x v="214"/>
    <s v="A screenplay based upon the true story of a man with Asperger Syndrome who falls through the cracks of the criminal justice system."/>
    <x v="78"/>
    <n v="1"/>
    <x v="2"/>
    <x v="0"/>
    <x v="0"/>
    <n v="1425655349"/>
    <n v="1420471349"/>
    <x v="0"/>
    <n v="1"/>
    <b v="0"/>
    <x v="3"/>
    <x v="50"/>
    <x v="120"/>
    <x v="0"/>
    <x v="3"/>
  </r>
  <r>
    <x v="215"/>
    <x v="215"/>
    <s v="A short drama based on a true events. Story of a British Soldier who comes back home suffering from Post Traumatic Stress Disorder."/>
    <x v="85"/>
    <n v="10"/>
    <x v="2"/>
    <x v="1"/>
    <x v="1"/>
    <n v="1455753540"/>
    <n v="1452058282"/>
    <x v="0"/>
    <n v="1"/>
    <b v="0"/>
    <x v="3"/>
    <x v="50"/>
    <x v="119"/>
    <x v="0"/>
    <x v="3"/>
  </r>
  <r>
    <x v="216"/>
    <x v="216"/>
    <s v="A nostalgic film about the unorthodox teacher we all wish we had, the girl we all fell for, and the friend we didn't expect to make."/>
    <x v="63"/>
    <n v="27849.22"/>
    <x v="2"/>
    <x v="0"/>
    <x v="0"/>
    <n v="1429740037"/>
    <n v="1425423637"/>
    <x v="0"/>
    <n v="84"/>
    <b v="0"/>
    <x v="3"/>
    <x v="80"/>
    <x v="174"/>
    <x v="0"/>
    <x v="3"/>
  </r>
  <r>
    <x v="217"/>
    <x v="217"/>
    <s v="A roadmovie by paw"/>
    <x v="57"/>
    <n v="11943"/>
    <x v="2"/>
    <x v="11"/>
    <x v="9"/>
    <n v="1419780149"/>
    <n v="1417101749"/>
    <x v="0"/>
    <n v="38"/>
    <b v="0"/>
    <x v="3"/>
    <x v="81"/>
    <x v="175"/>
    <x v="0"/>
    <x v="3"/>
  </r>
  <r>
    <x v="218"/>
    <x v="218"/>
    <s v="A sassy talking spider named Charmaine, joins forces with an abused young boy.  She stages off bullies and help fight an abusive father"/>
    <x v="10"/>
    <n v="100"/>
    <x v="2"/>
    <x v="0"/>
    <x v="0"/>
    <n v="1431702289"/>
    <n v="1426518289"/>
    <x v="0"/>
    <n v="1"/>
    <b v="0"/>
    <x v="3"/>
    <x v="53"/>
    <x v="101"/>
    <x v="0"/>
    <x v="3"/>
  </r>
  <r>
    <x v="219"/>
    <x v="219"/>
    <s v="An hour-long pilot about a group of suburban LGBT teens coming of age in the early 90's."/>
    <x v="63"/>
    <n v="8815"/>
    <x v="2"/>
    <x v="0"/>
    <x v="0"/>
    <n v="1459493940"/>
    <n v="1456732225"/>
    <x v="0"/>
    <n v="76"/>
    <b v="0"/>
    <x v="3"/>
    <x v="82"/>
    <x v="176"/>
    <x v="0"/>
    <x v="3"/>
  </r>
  <r>
    <x v="220"/>
    <x v="220"/>
    <s v="A Freelancer abandons everything to chase after his dream of being &quot;great&quot; escape to Bangkok and return to his home-world."/>
    <x v="63"/>
    <n v="360"/>
    <x v="2"/>
    <x v="0"/>
    <x v="0"/>
    <n v="1440101160"/>
    <n v="1436542030"/>
    <x v="0"/>
    <n v="3"/>
    <b v="0"/>
    <x v="3"/>
    <x v="60"/>
    <x v="177"/>
    <x v="0"/>
    <x v="3"/>
  </r>
  <r>
    <x v="221"/>
    <x v="221"/>
    <s v="Film about Schizophrenia with Surreal Twists!"/>
    <x v="63"/>
    <n v="0"/>
    <x v="2"/>
    <x v="0"/>
    <x v="0"/>
    <n v="1427569564"/>
    <n v="1422389164"/>
    <x v="0"/>
    <n v="0"/>
    <b v="0"/>
    <x v="3"/>
    <x v="50"/>
    <x v="121"/>
    <x v="0"/>
    <x v="3"/>
  </r>
  <r>
    <x v="222"/>
    <x v="222"/>
    <s v="Killian leader of an outlaw bike gang doesnâ€™t have a bike yet and here is your chance to help design and build his machine."/>
    <x v="28"/>
    <n v="130"/>
    <x v="2"/>
    <x v="0"/>
    <x v="0"/>
    <n v="1427423940"/>
    <n v="1422383318"/>
    <x v="0"/>
    <n v="2"/>
    <b v="0"/>
    <x v="3"/>
    <x v="55"/>
    <x v="178"/>
    <x v="0"/>
    <x v="3"/>
  </r>
  <r>
    <x v="223"/>
    <x v="223"/>
    <s v="An old man, a U.S Marine Corps veteran remembers his combat experience in the battle of Toktong Pass 1950, during the Korean War."/>
    <x v="86"/>
    <n v="0"/>
    <x v="2"/>
    <x v="0"/>
    <x v="0"/>
    <n v="1463879100"/>
    <n v="1461287350"/>
    <x v="0"/>
    <n v="0"/>
    <b v="0"/>
    <x v="3"/>
    <x v="50"/>
    <x v="121"/>
    <x v="0"/>
    <x v="3"/>
  </r>
  <r>
    <x v="224"/>
    <x v="224"/>
    <s v="African Hollywood production, from the people who brought you Spiderman 1&amp;2, Star Trek 1&amp;2, Mission Impossible 3&amp;4 and Star Wars Ep7"/>
    <x v="87"/>
    <n v="0"/>
    <x v="2"/>
    <x v="2"/>
    <x v="2"/>
    <n v="1436506726"/>
    <n v="1431322726"/>
    <x v="0"/>
    <n v="0"/>
    <b v="0"/>
    <x v="3"/>
    <x v="50"/>
    <x v="121"/>
    <x v="0"/>
    <x v="3"/>
  </r>
  <r>
    <x v="225"/>
    <x v="225"/>
    <s v="I'm creating a &quot;Lifetime&quot; type drama film about a girl who uses backpage for money, but trying to turn her life around."/>
    <x v="48"/>
    <n v="0"/>
    <x v="2"/>
    <x v="0"/>
    <x v="0"/>
    <n v="1460153054"/>
    <n v="1457564654"/>
    <x v="0"/>
    <n v="0"/>
    <b v="0"/>
    <x v="3"/>
    <x v="50"/>
    <x v="121"/>
    <x v="0"/>
    <x v="3"/>
  </r>
  <r>
    <x v="226"/>
    <x v="226"/>
    <s v="A TRUE STORY OF DOMESTIC VILOLENCE THAT SEEKS TO OFFER THE VIEWER OUTLEST OF SUPPORT."/>
    <x v="88"/>
    <n v="250"/>
    <x v="2"/>
    <x v="1"/>
    <x v="1"/>
    <n v="1433064540"/>
    <n v="1428854344"/>
    <x v="0"/>
    <n v="2"/>
    <b v="0"/>
    <x v="3"/>
    <x v="60"/>
    <x v="179"/>
    <x v="0"/>
    <x v="3"/>
  </r>
  <r>
    <x v="227"/>
    <x v="227"/>
    <s v="Imagine your life is full is nothing but pain and darkness. One day, you had the chance to be free from it all. Would you take it?"/>
    <x v="89"/>
    <n v="0"/>
    <x v="2"/>
    <x v="0"/>
    <x v="0"/>
    <n v="1436477241"/>
    <n v="1433885241"/>
    <x v="0"/>
    <n v="0"/>
    <b v="0"/>
    <x v="3"/>
    <x v="50"/>
    <x v="121"/>
    <x v="0"/>
    <x v="3"/>
  </r>
  <r>
    <x v="228"/>
    <x v="228"/>
    <s v="I am making a film from one one of my books called facets of a Geek life."/>
    <x v="6"/>
    <n v="0"/>
    <x v="2"/>
    <x v="1"/>
    <x v="1"/>
    <n v="1433176105"/>
    <n v="1427992105"/>
    <x v="0"/>
    <n v="0"/>
    <b v="0"/>
    <x v="3"/>
    <x v="50"/>
    <x v="121"/>
    <x v="0"/>
    <x v="3"/>
  </r>
  <r>
    <x v="229"/>
    <x v="229"/>
    <s v="I teenage girl that wants to go around the system. She does all she can to cheat and finds herself in a bad position when she messesup"/>
    <x v="9"/>
    <n v="0"/>
    <x v="2"/>
    <x v="12"/>
    <x v="3"/>
    <n v="1455402297"/>
    <n v="1452810297"/>
    <x v="0"/>
    <n v="0"/>
    <b v="0"/>
    <x v="3"/>
    <x v="50"/>
    <x v="121"/>
    <x v="0"/>
    <x v="3"/>
  </r>
  <r>
    <x v="230"/>
    <x v="230"/>
    <s v="In Love There's War is a spicy web series that will have viewers at the edge of their seats as deception and hidden secrecies unravel."/>
    <x v="36"/>
    <n v="60"/>
    <x v="2"/>
    <x v="0"/>
    <x v="0"/>
    <n v="1433443151"/>
    <n v="1430851151"/>
    <x v="0"/>
    <n v="2"/>
    <b v="0"/>
    <x v="3"/>
    <x v="50"/>
    <x v="180"/>
    <x v="0"/>
    <x v="3"/>
  </r>
  <r>
    <x v="231"/>
    <x v="231"/>
    <s v="Farewell to Freedom the screenplay portrays  a vulnerable divorce'  who falls for a hard-luck cowboy she meets in Las Vegas."/>
    <x v="86"/>
    <n v="0"/>
    <x v="2"/>
    <x v="0"/>
    <x v="0"/>
    <n v="1451775651"/>
    <n v="1449183651"/>
    <x v="0"/>
    <n v="0"/>
    <b v="0"/>
    <x v="3"/>
    <x v="50"/>
    <x v="121"/>
    <x v="0"/>
    <x v="3"/>
  </r>
  <r>
    <x v="232"/>
    <x v="232"/>
    <s v="A high-impact, high-quality resource to address, for young people and youth-related professionals, the issue of sexual consent."/>
    <x v="23"/>
    <n v="110"/>
    <x v="2"/>
    <x v="1"/>
    <x v="1"/>
    <n v="1425066546"/>
    <n v="1422474546"/>
    <x v="0"/>
    <n v="7"/>
    <b v="0"/>
    <x v="3"/>
    <x v="56"/>
    <x v="181"/>
    <x v="0"/>
    <x v="3"/>
  </r>
  <r>
    <x v="233"/>
    <x v="233"/>
    <s v="â€œArea 4â€ revolves around Frank Hammond, a counselor at a high school, who discovers the scandals that took place."/>
    <x v="90"/>
    <n v="0"/>
    <x v="2"/>
    <x v="0"/>
    <x v="0"/>
    <n v="1475185972"/>
    <n v="1472593972"/>
    <x v="0"/>
    <n v="0"/>
    <b v="0"/>
    <x v="3"/>
    <x v="50"/>
    <x v="121"/>
    <x v="0"/>
    <x v="3"/>
  </r>
  <r>
    <x v="234"/>
    <x v="234"/>
    <s v="The Interviewer is a dramatic short film about second chances. If a murderer can get a second chance then uneducated children can too."/>
    <x v="28"/>
    <n v="401"/>
    <x v="2"/>
    <x v="0"/>
    <x v="0"/>
    <n v="1434847859"/>
    <n v="1431391859"/>
    <x v="0"/>
    <n v="5"/>
    <b v="0"/>
    <x v="3"/>
    <x v="67"/>
    <x v="182"/>
    <x v="0"/>
    <x v="3"/>
  </r>
  <r>
    <x v="235"/>
    <x v="235"/>
    <s v="Taking people on a deep emotional trip with a story about sometimes those who have less, give more."/>
    <x v="3"/>
    <n v="0"/>
    <x v="2"/>
    <x v="0"/>
    <x v="0"/>
    <n v="1436478497"/>
    <n v="1433886497"/>
    <x v="0"/>
    <n v="0"/>
    <b v="0"/>
    <x v="3"/>
    <x v="50"/>
    <x v="121"/>
    <x v="0"/>
    <x v="3"/>
  </r>
  <r>
    <x v="236"/>
    <x v="236"/>
    <s v="Real cases from IAB investigations. Good cops taking down the bad cops. Police misconduct, obsessive force, drug trafficking etc."/>
    <x v="60"/>
    <n v="0"/>
    <x v="2"/>
    <x v="0"/>
    <x v="0"/>
    <n v="1451952000"/>
    <n v="1447380099"/>
    <x v="0"/>
    <n v="0"/>
    <b v="0"/>
    <x v="3"/>
    <x v="50"/>
    <x v="121"/>
    <x v="0"/>
    <x v="3"/>
  </r>
  <r>
    <x v="237"/>
    <x v="237"/>
    <s v="Making The Choice is a christian short film series."/>
    <x v="36"/>
    <n v="50"/>
    <x v="2"/>
    <x v="0"/>
    <x v="0"/>
    <n v="1457445069"/>
    <n v="1452261069"/>
    <x v="0"/>
    <n v="1"/>
    <b v="0"/>
    <x v="3"/>
    <x v="50"/>
    <x v="73"/>
    <x v="0"/>
    <x v="3"/>
  </r>
  <r>
    <x v="238"/>
    <x v="238"/>
    <s v="A film to stop society from judging others and get along. Life is not about discrimination! Donate for this Thrilling Drama Series!!!!"/>
    <x v="91"/>
    <n v="0"/>
    <x v="2"/>
    <x v="0"/>
    <x v="0"/>
    <n v="1483088400"/>
    <n v="1481324760"/>
    <x v="0"/>
    <n v="0"/>
    <b v="0"/>
    <x v="3"/>
    <x v="50"/>
    <x v="121"/>
    <x v="0"/>
    <x v="3"/>
  </r>
  <r>
    <x v="239"/>
    <x v="239"/>
    <s v="Lovers Clint and Eli convey their conflicting perspectives of guilt and remorse while in the desolate Australian bush."/>
    <x v="28"/>
    <n v="250"/>
    <x v="2"/>
    <x v="2"/>
    <x v="2"/>
    <n v="1446984000"/>
    <n v="1445308730"/>
    <x v="0"/>
    <n v="5"/>
    <b v="0"/>
    <x v="3"/>
    <x v="78"/>
    <x v="73"/>
    <x v="0"/>
    <x v="3"/>
  </r>
  <r>
    <x v="240"/>
    <x v="240"/>
    <s v="&quot;Hackers in Uganda&quot; is the story of a group of humanitarian computer hackers providing technological education and services in Uganda."/>
    <x v="36"/>
    <n v="16145.12"/>
    <x v="0"/>
    <x v="0"/>
    <x v="0"/>
    <n v="1367773211"/>
    <n v="1363885211"/>
    <x v="1"/>
    <n v="137"/>
    <b v="1"/>
    <x v="4"/>
    <x v="29"/>
    <x v="183"/>
    <x v="0"/>
    <x v="4"/>
  </r>
  <r>
    <x v="241"/>
    <x v="241"/>
    <s v="&quot;LESLIE&quot; explores the unapologetic life of Leslie Cochran, the thong-clad homeless man turned cultural icon in the heart of Texas."/>
    <x v="92"/>
    <n v="41000"/>
    <x v="0"/>
    <x v="0"/>
    <x v="0"/>
    <n v="1419180304"/>
    <n v="1415292304"/>
    <x v="1"/>
    <n v="376"/>
    <b v="1"/>
    <x v="4"/>
    <x v="40"/>
    <x v="184"/>
    <x v="0"/>
    <x v="4"/>
  </r>
  <r>
    <x v="242"/>
    <x v="242"/>
    <s v="An unprecedented feature-length documentary film about Maine's tribal, oft-misunderstood ice fishing sub-culture."/>
    <x v="93"/>
    <n v="14750"/>
    <x v="0"/>
    <x v="0"/>
    <x v="0"/>
    <n v="1324381790"/>
    <n v="1321357790"/>
    <x v="1"/>
    <n v="202"/>
    <b v="1"/>
    <x v="4"/>
    <x v="40"/>
    <x v="185"/>
    <x v="0"/>
    <x v="4"/>
  </r>
  <r>
    <x v="243"/>
    <x v="243"/>
    <s v="A Hasidic man reaches a turning point in his recovery from mental illness and addiction, and is determined to start a new life."/>
    <x v="31"/>
    <n v="25648"/>
    <x v="0"/>
    <x v="0"/>
    <x v="0"/>
    <n v="1393031304"/>
    <n v="1390439304"/>
    <x v="1"/>
    <n v="328"/>
    <b v="1"/>
    <x v="4"/>
    <x v="33"/>
    <x v="186"/>
    <x v="0"/>
    <x v="4"/>
  </r>
  <r>
    <x v="244"/>
    <x v="244"/>
    <s v="A transmedia-project to amass a library of footage shot the day Obama was elected, for (1) a feature documentary, (2) an interactive web history"/>
    <x v="8"/>
    <n v="3981.5"/>
    <x v="0"/>
    <x v="0"/>
    <x v="0"/>
    <n v="1268723160"/>
    <n v="1265269559"/>
    <x v="1"/>
    <n v="84"/>
    <b v="1"/>
    <x v="4"/>
    <x v="35"/>
    <x v="187"/>
    <x v="0"/>
    <x v="4"/>
  </r>
  <r>
    <x v="245"/>
    <x v="245"/>
    <s v="&quot;Human society fascinates me &amp; awes me &amp; fills me with grief &amp; joy; I just can't find my place to plug into it.&quot; - C. Converse, 8/10/74"/>
    <x v="10"/>
    <n v="5186"/>
    <x v="0"/>
    <x v="0"/>
    <x v="0"/>
    <n v="1345079785"/>
    <n v="1342487785"/>
    <x v="1"/>
    <n v="96"/>
    <b v="1"/>
    <x v="4"/>
    <x v="3"/>
    <x v="188"/>
    <x v="0"/>
    <x v="4"/>
  </r>
  <r>
    <x v="246"/>
    <x v="246"/>
    <s v="From 1979 to 1981 twenty-nine Black children in Atlanta were murdered and the others terrified. This is our story..."/>
    <x v="10"/>
    <n v="15273"/>
    <x v="0"/>
    <x v="0"/>
    <x v="0"/>
    <n v="1292665405"/>
    <n v="1288341805"/>
    <x v="1"/>
    <n v="223"/>
    <b v="1"/>
    <x v="4"/>
    <x v="83"/>
    <x v="189"/>
    <x v="0"/>
    <x v="4"/>
  </r>
  <r>
    <x v="247"/>
    <x v="247"/>
    <s v="A young neuroscientist attempts to reconnect with his ailing father by obsessively studying old family footage._x000a_"/>
    <x v="10"/>
    <n v="6705"/>
    <x v="0"/>
    <x v="0"/>
    <x v="0"/>
    <n v="1287200340"/>
    <n v="1284042614"/>
    <x v="1"/>
    <n v="62"/>
    <b v="1"/>
    <x v="4"/>
    <x v="84"/>
    <x v="190"/>
    <x v="0"/>
    <x v="4"/>
  </r>
  <r>
    <x v="248"/>
    <x v="248"/>
    <s v="FAR OUT ISN'T FAR ENOUGH depicts one man's wild, lifelong adventure of testing societal boundaries through his use of subversive art."/>
    <x v="94"/>
    <n v="86133"/>
    <x v="0"/>
    <x v="0"/>
    <x v="0"/>
    <n v="1325961309"/>
    <n v="1322073309"/>
    <x v="1"/>
    <n v="146"/>
    <b v="1"/>
    <x v="4"/>
    <x v="7"/>
    <x v="191"/>
    <x v="0"/>
    <x v="4"/>
  </r>
  <r>
    <x v="249"/>
    <x v="249"/>
    <s v="Bee The Change Campaign utilizes the documentary Vanishing of the Bees to raise awareness about bees and our environment, inspiring people into action"/>
    <x v="3"/>
    <n v="11292"/>
    <x v="0"/>
    <x v="0"/>
    <x v="0"/>
    <n v="1282498800"/>
    <n v="1275603020"/>
    <x v="1"/>
    <n v="235"/>
    <b v="1"/>
    <x v="4"/>
    <x v="40"/>
    <x v="192"/>
    <x v="0"/>
    <x v="4"/>
  </r>
  <r>
    <x v="250"/>
    <x v="250"/>
    <s v="Three young farmers risk land and friendship to stand up to the USDA. An experiential film about living a life of self reliance."/>
    <x v="11"/>
    <n v="31675"/>
    <x v="0"/>
    <x v="0"/>
    <x v="0"/>
    <n v="1370525691"/>
    <n v="1367933691"/>
    <x v="1"/>
    <n v="437"/>
    <b v="1"/>
    <x v="4"/>
    <x v="6"/>
    <x v="193"/>
    <x v="0"/>
    <x v="4"/>
  </r>
  <r>
    <x v="251"/>
    <x v="251"/>
    <s v="Remarkably devoted, Mayra is single-handedly sourcing small farm, single-origin coffee from her rural village in Honduras."/>
    <x v="8"/>
    <n v="4395"/>
    <x v="0"/>
    <x v="0"/>
    <x v="0"/>
    <n v="1337194800"/>
    <n v="1334429646"/>
    <x v="1"/>
    <n v="77"/>
    <b v="1"/>
    <x v="4"/>
    <x v="9"/>
    <x v="194"/>
    <x v="0"/>
    <x v="4"/>
  </r>
  <r>
    <x v="252"/>
    <x v="252"/>
    <s v="The definitive story of indie comics and the foremost institution of higher learning for those who draw them."/>
    <x v="10"/>
    <n v="9228"/>
    <x v="0"/>
    <x v="0"/>
    <x v="0"/>
    <n v="1275364740"/>
    <n v="1269878058"/>
    <x v="1"/>
    <n v="108"/>
    <b v="1"/>
    <x v="4"/>
    <x v="85"/>
    <x v="195"/>
    <x v="0"/>
    <x v="4"/>
  </r>
  <r>
    <x v="253"/>
    <x v="253"/>
    <s v="A so-called â€œJig Showâ€ innovates music and theatre and gives birth to entertainment icons that would one day write American pop culture"/>
    <x v="15"/>
    <n v="1511"/>
    <x v="0"/>
    <x v="0"/>
    <x v="0"/>
    <n v="1329320235"/>
    <n v="1326728235"/>
    <x v="1"/>
    <n v="7"/>
    <b v="1"/>
    <x v="4"/>
    <x v="7"/>
    <x v="196"/>
    <x v="0"/>
    <x v="4"/>
  </r>
  <r>
    <x v="254"/>
    <x v="254"/>
    <s v="&quot;I Clown You&quot; is a documentary about Israeli medical clowns and clowning as an art of challenging the norm."/>
    <x v="95"/>
    <n v="28067.34"/>
    <x v="0"/>
    <x v="0"/>
    <x v="0"/>
    <n v="1445047200"/>
    <n v="1442443910"/>
    <x v="1"/>
    <n v="314"/>
    <b v="1"/>
    <x v="4"/>
    <x v="16"/>
    <x v="197"/>
    <x v="0"/>
    <x v="4"/>
  </r>
  <r>
    <x v="255"/>
    <x v="255"/>
    <s v="xoxosms is a documentary about first love, long distance and Skype."/>
    <x v="6"/>
    <n v="8538.66"/>
    <x v="0"/>
    <x v="0"/>
    <x v="0"/>
    <n v="1300275482"/>
    <n v="1297687082"/>
    <x v="1"/>
    <n v="188"/>
    <b v="1"/>
    <x v="4"/>
    <x v="13"/>
    <x v="198"/>
    <x v="0"/>
    <x v="4"/>
  </r>
  <r>
    <x v="256"/>
    <x v="256"/>
    <s v="Help share the art and community of Pow Wow, a contemporary art movement in Hawaii, with the rest of the world. #powwowhawaii"/>
    <x v="93"/>
    <n v="18083"/>
    <x v="0"/>
    <x v="0"/>
    <x v="0"/>
    <n v="1363458467"/>
    <n v="1360866467"/>
    <x v="1"/>
    <n v="275"/>
    <b v="1"/>
    <x v="4"/>
    <x v="86"/>
    <x v="199"/>
    <x v="0"/>
    <x v="4"/>
  </r>
  <r>
    <x v="257"/>
    <x v="257"/>
    <s v="A documentary about a formerly Japan-only Nintendo game, its international release, and the secret black market of unreleased games."/>
    <x v="19"/>
    <n v="37354.269999999997"/>
    <x v="0"/>
    <x v="0"/>
    <x v="0"/>
    <n v="1463670162"/>
    <n v="1461078162"/>
    <x v="1"/>
    <n v="560"/>
    <b v="1"/>
    <x v="4"/>
    <x v="13"/>
    <x v="200"/>
    <x v="0"/>
    <x v="4"/>
  </r>
  <r>
    <x v="258"/>
    <x v="258"/>
    <s v="This film reveals the story of the modern revolution, the power of people to change their world and the man behind it all, Gene Sharp."/>
    <x v="11"/>
    <n v="57342"/>
    <x v="0"/>
    <x v="0"/>
    <x v="0"/>
    <n v="1308359666"/>
    <n v="1305767666"/>
    <x v="1"/>
    <n v="688"/>
    <b v="1"/>
    <x v="4"/>
    <x v="87"/>
    <x v="201"/>
    <x v="0"/>
    <x v="4"/>
  </r>
  <r>
    <x v="259"/>
    <x v="259"/>
    <s v="A tale about a band who have journeyed through time, dodging hype and mediocrity, and still managed to survive even stronger than ever."/>
    <x v="96"/>
    <n v="98953.42"/>
    <x v="0"/>
    <x v="0"/>
    <x v="0"/>
    <n v="1428514969"/>
    <n v="1425922969"/>
    <x v="1"/>
    <n v="942"/>
    <b v="1"/>
    <x v="4"/>
    <x v="88"/>
    <x v="202"/>
    <x v="0"/>
    <x v="4"/>
  </r>
  <r>
    <x v="260"/>
    <x v="260"/>
    <s v="In the traditional world of Mexican Rodeo, a team of first-generation California girls does it their way."/>
    <x v="3"/>
    <n v="10640"/>
    <x v="0"/>
    <x v="0"/>
    <x v="0"/>
    <n v="1279360740"/>
    <n v="1275415679"/>
    <x v="1"/>
    <n v="88"/>
    <b v="1"/>
    <x v="4"/>
    <x v="6"/>
    <x v="203"/>
    <x v="0"/>
    <x v="4"/>
  </r>
  <r>
    <x v="261"/>
    <x v="261"/>
    <s v="Empires explores the impact of networks on histories and philosophies of political thought."/>
    <x v="22"/>
    <n v="21480"/>
    <x v="0"/>
    <x v="0"/>
    <x v="0"/>
    <n v="1339080900"/>
    <n v="1334783704"/>
    <x v="1"/>
    <n v="220"/>
    <b v="1"/>
    <x v="4"/>
    <x v="13"/>
    <x v="204"/>
    <x v="0"/>
    <x v="4"/>
  </r>
  <r>
    <x v="262"/>
    <x v="262"/>
    <s v="He can never die. He will live forever. He is the last cosmonaut, and this is his story."/>
    <x v="30"/>
    <n v="6000"/>
    <x v="0"/>
    <x v="0"/>
    <x v="0"/>
    <n v="1298699828"/>
    <n v="1294811828"/>
    <x v="1"/>
    <n v="145"/>
    <b v="1"/>
    <x v="4"/>
    <x v="89"/>
    <x v="205"/>
    <x v="0"/>
    <x v="4"/>
  </r>
  <r>
    <x v="263"/>
    <x v="263"/>
    <s v="We need $75,000 to finish this film on families struggling in the worst_x000a_economy in 80 years, while facing huge cuts to social services."/>
    <x v="31"/>
    <n v="29520.27"/>
    <x v="0"/>
    <x v="0"/>
    <x v="0"/>
    <n v="1348786494"/>
    <n v="1346194494"/>
    <x v="1"/>
    <n v="963"/>
    <b v="1"/>
    <x v="4"/>
    <x v="90"/>
    <x v="206"/>
    <x v="0"/>
    <x v="4"/>
  </r>
  <r>
    <x v="264"/>
    <x v="264"/>
    <s v="The U.S. women's movement changed the social and cultural dialog_x000a_in this country and Boston was one of the centers of this movement."/>
    <x v="10"/>
    <n v="5910"/>
    <x v="0"/>
    <x v="0"/>
    <x v="0"/>
    <n v="1336747995"/>
    <n v="1334155995"/>
    <x v="1"/>
    <n v="91"/>
    <b v="1"/>
    <x v="4"/>
    <x v="90"/>
    <x v="207"/>
    <x v="0"/>
    <x v="4"/>
  </r>
  <r>
    <x v="265"/>
    <x v="265"/>
    <s v="A documentary: a summer garden and communities of local food exchange. The integration of old and new, beauty and function, growth and sustainability."/>
    <x v="10"/>
    <n v="5555"/>
    <x v="0"/>
    <x v="0"/>
    <x v="0"/>
    <n v="1273522560"/>
    <n v="1269928430"/>
    <x v="1"/>
    <n v="58"/>
    <b v="1"/>
    <x v="4"/>
    <x v="38"/>
    <x v="208"/>
    <x v="0"/>
    <x v="4"/>
  </r>
  <r>
    <x v="266"/>
    <x v="266"/>
    <s v="The Eventful Life of Al Hawkes is a documentary film about New England country music, told through the story of a Maine record label and its founder."/>
    <x v="28"/>
    <n v="1455"/>
    <x v="0"/>
    <x v="0"/>
    <x v="0"/>
    <n v="1271994660"/>
    <n v="1264565507"/>
    <x v="1"/>
    <n v="36"/>
    <b v="1"/>
    <x v="4"/>
    <x v="91"/>
    <x v="209"/>
    <x v="0"/>
    <x v="4"/>
  </r>
  <r>
    <x v="267"/>
    <x v="267"/>
    <s v="A visually stunning, feature length film chronicling life's challenges in the remote depths of the Amazon rainforest."/>
    <x v="97"/>
    <n v="12965.44"/>
    <x v="0"/>
    <x v="1"/>
    <x v="1"/>
    <n v="1403693499"/>
    <n v="1401101499"/>
    <x v="1"/>
    <n v="165"/>
    <b v="1"/>
    <x v="4"/>
    <x v="88"/>
    <x v="210"/>
    <x v="0"/>
    <x v="4"/>
  </r>
  <r>
    <x v="268"/>
    <x v="268"/>
    <s v="Help us finish a documentary about four teens coming-of-age in a small, rural Mexican town that has suffered 50% migration to the U.S."/>
    <x v="10"/>
    <n v="5570"/>
    <x v="0"/>
    <x v="0"/>
    <x v="0"/>
    <n v="1320640778"/>
    <n v="1316749178"/>
    <x v="1"/>
    <n v="111"/>
    <b v="1"/>
    <x v="4"/>
    <x v="38"/>
    <x v="211"/>
    <x v="0"/>
    <x v="4"/>
  </r>
  <r>
    <x v="269"/>
    <x v="269"/>
    <s v="This documentary tells the story of an unlikely conversation on a topic of grave importance, and how it changed two foes into friends."/>
    <x v="57"/>
    <n v="147233.76999999999"/>
    <x v="0"/>
    <x v="2"/>
    <x v="2"/>
    <n v="1487738622"/>
    <n v="1485146622"/>
    <x v="1"/>
    <n v="1596"/>
    <b v="1"/>
    <x v="4"/>
    <x v="92"/>
    <x v="212"/>
    <x v="0"/>
    <x v="4"/>
  </r>
  <r>
    <x v="270"/>
    <x v="270"/>
    <s v="Journey behind the lens of the legendary Jini Dellaccio, one of the first women rock â€˜nâ€™ roll photographers."/>
    <x v="98"/>
    <n v="3510"/>
    <x v="0"/>
    <x v="0"/>
    <x v="0"/>
    <n v="1306296000"/>
    <n v="1301950070"/>
    <x v="1"/>
    <n v="61"/>
    <b v="1"/>
    <x v="4"/>
    <x v="42"/>
    <x v="213"/>
    <x v="0"/>
    <x v="4"/>
  </r>
  <r>
    <x v="271"/>
    <x v="271"/>
    <s v="A documentary shot over 12 years about the hopes and dreams of five orphans struggling to reach adulthood in Kenya's Mathare slum."/>
    <x v="11"/>
    <n v="31404"/>
    <x v="0"/>
    <x v="0"/>
    <x v="0"/>
    <n v="1388649600"/>
    <n v="1386123861"/>
    <x v="1"/>
    <n v="287"/>
    <b v="1"/>
    <x v="4"/>
    <x v="2"/>
    <x v="214"/>
    <x v="0"/>
    <x v="4"/>
  </r>
  <r>
    <x v="272"/>
    <x v="272"/>
    <s v="We made 'Do It Again,' a film about my quest to reunite the '60s rock band, The Kinks. Now we need help to show the film off at festivals."/>
    <x v="9"/>
    <n v="5323.01"/>
    <x v="0"/>
    <x v="0"/>
    <x v="0"/>
    <n v="1272480540"/>
    <n v="1267220191"/>
    <x v="1"/>
    <n v="65"/>
    <b v="1"/>
    <x v="4"/>
    <x v="93"/>
    <x v="215"/>
    <x v="0"/>
    <x v="4"/>
  </r>
  <r>
    <x v="273"/>
    <x v="273"/>
    <s v="Man vs. Food meets Extreme Home Makeover! A celebration of the food, music, and rebuilding of New Orleans, and a history-making quest."/>
    <x v="10"/>
    <n v="5388.79"/>
    <x v="0"/>
    <x v="0"/>
    <x v="0"/>
    <n v="1309694266"/>
    <n v="1307102266"/>
    <x v="1"/>
    <n v="118"/>
    <b v="1"/>
    <x v="4"/>
    <x v="29"/>
    <x v="216"/>
    <x v="0"/>
    <x v="4"/>
  </r>
  <r>
    <x v="274"/>
    <x v="274"/>
    <s v="An intimate documentary sharing the powerful voices of Seattle's Somali refugees and their search for peace in their new home."/>
    <x v="23"/>
    <n v="6240"/>
    <x v="0"/>
    <x v="0"/>
    <x v="0"/>
    <n v="1333609140"/>
    <n v="1330638829"/>
    <x v="1"/>
    <n v="113"/>
    <b v="1"/>
    <x v="4"/>
    <x v="94"/>
    <x v="217"/>
    <x v="0"/>
    <x v="4"/>
  </r>
  <r>
    <x v="275"/>
    <x v="275"/>
    <s v="A journey through the origins and influence of funk music from James Brown to D'Angelo we are FINDING THE FUNK!"/>
    <x v="22"/>
    <n v="21679"/>
    <x v="0"/>
    <x v="0"/>
    <x v="0"/>
    <n v="1352511966"/>
    <n v="1349916366"/>
    <x v="1"/>
    <n v="332"/>
    <b v="1"/>
    <x v="4"/>
    <x v="29"/>
    <x v="218"/>
    <x v="0"/>
    <x v="4"/>
  </r>
  <r>
    <x v="276"/>
    <x v="276"/>
    <s v="A film about Xhosa women in townships of South Africa micro-farming to fight extreme poverty, gain health, and create food security."/>
    <x v="23"/>
    <n v="5904"/>
    <x v="0"/>
    <x v="0"/>
    <x v="0"/>
    <n v="1335574674"/>
    <n v="1330394274"/>
    <x v="1"/>
    <n v="62"/>
    <b v="1"/>
    <x v="4"/>
    <x v="34"/>
    <x v="219"/>
    <x v="0"/>
    <x v="4"/>
  </r>
  <r>
    <x v="277"/>
    <x v="277"/>
    <s v="A documentary about the survival of letterpress and the remarkable printers who preserve the history and knowledge of the craft."/>
    <x v="99"/>
    <n v="71748"/>
    <x v="0"/>
    <x v="0"/>
    <x v="0"/>
    <n v="1432416219"/>
    <n v="1429824219"/>
    <x v="1"/>
    <n v="951"/>
    <b v="1"/>
    <x v="4"/>
    <x v="5"/>
    <x v="220"/>
    <x v="0"/>
    <x v="4"/>
  </r>
  <r>
    <x v="278"/>
    <x v="278"/>
    <s v="An unlikely story of spirit, defiance and beauty from the most contaminated place on Earth"/>
    <x v="100"/>
    <n v="40594"/>
    <x v="0"/>
    <x v="0"/>
    <x v="0"/>
    <n v="1350003539"/>
    <n v="1347411539"/>
    <x v="1"/>
    <n v="415"/>
    <b v="1"/>
    <x v="4"/>
    <x v="95"/>
    <x v="221"/>
    <x v="0"/>
    <x v="4"/>
  </r>
  <r>
    <x v="279"/>
    <x v="279"/>
    <s v="This documentary film is an intimate portrait of love and loss that observes family and nature undergoing the cycle of birth to death."/>
    <x v="73"/>
    <n v="26744.11"/>
    <x v="0"/>
    <x v="0"/>
    <x v="0"/>
    <n v="1488160860"/>
    <n v="1485237096"/>
    <x v="1"/>
    <n v="305"/>
    <b v="1"/>
    <x v="4"/>
    <x v="96"/>
    <x v="222"/>
    <x v="0"/>
    <x v="4"/>
  </r>
  <r>
    <x v="280"/>
    <x v="280"/>
    <s v="My latest film Korengal, takes us back to the same valley with the same troops as in my Academy AwardÂ® nominated film Restrepo."/>
    <x v="96"/>
    <n v="117108"/>
    <x v="0"/>
    <x v="0"/>
    <x v="0"/>
    <n v="1401459035"/>
    <n v="1397571035"/>
    <x v="1"/>
    <n v="2139"/>
    <b v="1"/>
    <x v="4"/>
    <x v="94"/>
    <x v="223"/>
    <x v="0"/>
    <x v="4"/>
  </r>
  <r>
    <x v="281"/>
    <x v="281"/>
    <s v="Last May, I created my mission: To reunite the brilliant but (in my opinion) under-appreciated band, the Kinks. I decided to make..."/>
    <x v="62"/>
    <n v="6632.32"/>
    <x v="0"/>
    <x v="0"/>
    <x v="0"/>
    <n v="1249932360"/>
    <n v="1242532513"/>
    <x v="1"/>
    <n v="79"/>
    <b v="1"/>
    <x v="4"/>
    <x v="10"/>
    <x v="224"/>
    <x v="0"/>
    <x v="4"/>
  </r>
  <r>
    <x v="282"/>
    <x v="282"/>
    <s v="See US Marines make counter-insurgency work in Helmand Province--the Taliban's stronghold in Afghanistan."/>
    <x v="101"/>
    <n v="45535"/>
    <x v="0"/>
    <x v="0"/>
    <x v="0"/>
    <n v="1266876000"/>
    <n v="1263679492"/>
    <x v="1"/>
    <n v="179"/>
    <b v="1"/>
    <x v="4"/>
    <x v="7"/>
    <x v="225"/>
    <x v="0"/>
    <x v="4"/>
  </r>
  <r>
    <x v="283"/>
    <x v="283"/>
    <s v="What is the impact of survivorship on the human condition?"/>
    <x v="102"/>
    <n v="20569.05"/>
    <x v="0"/>
    <x v="0"/>
    <x v="0"/>
    <n v="1306904340"/>
    <n v="1305219744"/>
    <x v="1"/>
    <n v="202"/>
    <b v="1"/>
    <x v="4"/>
    <x v="35"/>
    <x v="226"/>
    <x v="0"/>
    <x v="4"/>
  </r>
  <r>
    <x v="284"/>
    <x v="284"/>
    <s v="A film documenting WI Gov.Scott Walker's attack on working families and how it is reanimating the American labor movement."/>
    <x v="79"/>
    <n v="41850.46"/>
    <x v="0"/>
    <x v="0"/>
    <x v="0"/>
    <n v="1327167780"/>
    <n v="1325007780"/>
    <x v="1"/>
    <n v="760"/>
    <b v="1"/>
    <x v="4"/>
    <x v="2"/>
    <x v="227"/>
    <x v="0"/>
    <x v="4"/>
  </r>
  <r>
    <x v="285"/>
    <x v="285"/>
    <s v="A documentary about the classic children's book, its creators, and the lasting impact over half a century and beyond."/>
    <x v="32"/>
    <n v="32035.51"/>
    <x v="0"/>
    <x v="0"/>
    <x v="0"/>
    <n v="1379614128"/>
    <n v="1377022128"/>
    <x v="1"/>
    <n v="563"/>
    <b v="1"/>
    <x v="4"/>
    <x v="97"/>
    <x v="228"/>
    <x v="0"/>
    <x v="4"/>
  </r>
  <r>
    <x v="286"/>
    <x v="286"/>
    <s v="A documentary film on the life of legendary photographer George Tice by Peter Bosco, Bruce Wodder and Douglas Underdahl."/>
    <x v="36"/>
    <n v="16373"/>
    <x v="0"/>
    <x v="0"/>
    <x v="0"/>
    <n v="1364236524"/>
    <n v="1360352124"/>
    <x v="1"/>
    <n v="135"/>
    <b v="1"/>
    <x v="4"/>
    <x v="15"/>
    <x v="229"/>
    <x v="0"/>
    <x v="4"/>
  </r>
  <r>
    <x v="287"/>
    <x v="287"/>
    <s v="War is hell. Why would anyone want to spend their weekends there?"/>
    <x v="36"/>
    <n v="26445"/>
    <x v="0"/>
    <x v="0"/>
    <x v="0"/>
    <n v="1351828800"/>
    <n v="1349160018"/>
    <x v="1"/>
    <n v="290"/>
    <b v="1"/>
    <x v="4"/>
    <x v="98"/>
    <x v="230"/>
    <x v="0"/>
    <x v="4"/>
  </r>
  <r>
    <x v="288"/>
    <x v="288"/>
    <s v="A portrait of Oceana, WV, an old coal mining town that has become the epicenter of the Oxycontin epidemic, earning the nickname Oxyana."/>
    <x v="63"/>
    <n v="51605.31"/>
    <x v="0"/>
    <x v="0"/>
    <x v="0"/>
    <n v="1340683393"/>
    <n v="1337659393"/>
    <x v="1"/>
    <n v="447"/>
    <b v="1"/>
    <x v="4"/>
    <x v="33"/>
    <x v="231"/>
    <x v="0"/>
    <x v="4"/>
  </r>
  <r>
    <x v="289"/>
    <x v="289"/>
    <s v="A campaign to unlock an award winning film that exposes for the first time the modern British Empire ... and it's terrible cost."/>
    <x v="36"/>
    <n v="15723"/>
    <x v="0"/>
    <x v="1"/>
    <x v="1"/>
    <n v="1383389834"/>
    <n v="1380797834"/>
    <x v="1"/>
    <n v="232"/>
    <b v="1"/>
    <x v="4"/>
    <x v="2"/>
    <x v="232"/>
    <x v="0"/>
    <x v="4"/>
  </r>
  <r>
    <x v="290"/>
    <x v="290"/>
    <s v="Help INTOTHEWOODS.TV purchase audio and video gear, lighting and BACK UP HARD DRIVES"/>
    <x v="37"/>
    <n v="4800.8"/>
    <x v="0"/>
    <x v="0"/>
    <x v="0"/>
    <n v="1296633540"/>
    <n v="1292316697"/>
    <x v="1"/>
    <n v="168"/>
    <b v="1"/>
    <x v="4"/>
    <x v="13"/>
    <x v="233"/>
    <x v="0"/>
    <x v="4"/>
  </r>
  <r>
    <x v="291"/>
    <x v="291"/>
    <s v="ZoÃ« Romano will be the first person to RUN the route of the Tour de France. I will join her to document that adventure."/>
    <x v="10"/>
    <n v="6001"/>
    <x v="0"/>
    <x v="0"/>
    <x v="0"/>
    <n v="1367366460"/>
    <n v="1365791246"/>
    <x v="1"/>
    <n v="128"/>
    <b v="1"/>
    <x v="4"/>
    <x v="28"/>
    <x v="234"/>
    <x v="0"/>
    <x v="4"/>
  </r>
  <r>
    <x v="292"/>
    <x v="292"/>
    <s v="THE UNDOCUMENTED is a 90 cinema verite documentary that exposes a little known consequence of current U. S. immigration policy."/>
    <x v="96"/>
    <n v="76130.2"/>
    <x v="0"/>
    <x v="0"/>
    <x v="0"/>
    <n v="1319860740"/>
    <n v="1317064599"/>
    <x v="1"/>
    <n v="493"/>
    <b v="1"/>
    <x v="4"/>
    <x v="21"/>
    <x v="235"/>
    <x v="0"/>
    <x v="4"/>
  </r>
  <r>
    <x v="293"/>
    <x v="293"/>
    <s v="The untold story of the first action-adventure heroine who left Hollywood with 70 abused animal actors to make  her films in Idaho"/>
    <x v="91"/>
    <n v="26360"/>
    <x v="0"/>
    <x v="0"/>
    <x v="0"/>
    <n v="1398009714"/>
    <n v="1395417714"/>
    <x v="1"/>
    <n v="131"/>
    <b v="1"/>
    <x v="4"/>
    <x v="7"/>
    <x v="236"/>
    <x v="0"/>
    <x v="4"/>
  </r>
  <r>
    <x v="294"/>
    <x v="294"/>
    <s v="An amazing journey in Bolivia in a theater-truck._x000a_The creative soul of social movements re-imagined._x000a_The art of the youth of Teatro Trono in action."/>
    <x v="10"/>
    <n v="5000"/>
    <x v="0"/>
    <x v="0"/>
    <x v="0"/>
    <n v="1279555200"/>
    <n v="1276480894"/>
    <x v="1"/>
    <n v="50"/>
    <b v="1"/>
    <x v="4"/>
    <x v="8"/>
    <x v="101"/>
    <x v="0"/>
    <x v="4"/>
  </r>
  <r>
    <x v="295"/>
    <x v="295"/>
    <s v="A documentary on the fans, collectors, and live performers of &quot;The Rocky Horror Picture Show&quot;, as the film nears its 40th Anniversary."/>
    <x v="63"/>
    <n v="66554.559999999998"/>
    <x v="0"/>
    <x v="0"/>
    <x v="0"/>
    <n v="1383264000"/>
    <n v="1378080409"/>
    <x v="1"/>
    <n v="665"/>
    <b v="1"/>
    <x v="4"/>
    <x v="18"/>
    <x v="237"/>
    <x v="0"/>
    <x v="4"/>
  </r>
  <r>
    <x v="296"/>
    <x v="296"/>
    <s v="Bel Borba is Here is a feature film about the most inspiring Brazilian artist you've never heard of... until now."/>
    <x v="31"/>
    <n v="29681.55"/>
    <x v="0"/>
    <x v="0"/>
    <x v="0"/>
    <n v="1347017083"/>
    <n v="1344857083"/>
    <x v="1"/>
    <n v="129"/>
    <b v="1"/>
    <x v="4"/>
    <x v="17"/>
    <x v="238"/>
    <x v="0"/>
    <x v="4"/>
  </r>
  <r>
    <x v="297"/>
    <x v="297"/>
    <s v="Who Owns Yoga? is a feature length documentary film that explores the changing nature of yoga in the modern world."/>
    <x v="22"/>
    <n v="20128"/>
    <x v="0"/>
    <x v="0"/>
    <x v="0"/>
    <n v="1430452740"/>
    <n v="1427390901"/>
    <x v="1"/>
    <n v="142"/>
    <b v="1"/>
    <x v="4"/>
    <x v="7"/>
    <x v="239"/>
    <x v="0"/>
    <x v="4"/>
  </r>
  <r>
    <x v="298"/>
    <x v="298"/>
    <s v="The truth is, we all lie - and by &quot;we,&quot; we mean everyone!"/>
    <x v="103"/>
    <n v="137254.84"/>
    <x v="0"/>
    <x v="0"/>
    <x v="0"/>
    <n v="1399669200"/>
    <n v="1394536048"/>
    <x v="1"/>
    <n v="2436"/>
    <b v="1"/>
    <x v="4"/>
    <x v="15"/>
    <x v="240"/>
    <x v="0"/>
    <x v="4"/>
  </r>
  <r>
    <x v="299"/>
    <x v="299"/>
    <s v="We are currently filming a documentary called ReMade that explores the state and direction of the DIY and Hackerspace movement in America."/>
    <x v="3"/>
    <n v="17895.25"/>
    <x v="0"/>
    <x v="0"/>
    <x v="0"/>
    <n v="1289975060"/>
    <n v="1287379460"/>
    <x v="1"/>
    <n v="244"/>
    <b v="1"/>
    <x v="4"/>
    <x v="99"/>
    <x v="241"/>
    <x v="0"/>
    <x v="4"/>
  </r>
  <r>
    <x v="300"/>
    <x v="300"/>
    <s v="THE BUS is a feature-length documentary film celebrating one of the most iconic and beloved vehicles ever produced, the Volkswagen Bus."/>
    <x v="31"/>
    <n v="25430.66"/>
    <x v="0"/>
    <x v="0"/>
    <x v="0"/>
    <n v="1303686138"/>
    <n v="1301007738"/>
    <x v="1"/>
    <n v="298"/>
    <b v="1"/>
    <x v="4"/>
    <x v="21"/>
    <x v="242"/>
    <x v="0"/>
    <x v="4"/>
  </r>
  <r>
    <x v="301"/>
    <x v="301"/>
    <s v="A film about personal memory, amateur cinematography, and visions of the future at the 1939 New York World's Fair."/>
    <x v="93"/>
    <n v="15435.55"/>
    <x v="0"/>
    <x v="0"/>
    <x v="0"/>
    <n v="1363711335"/>
    <n v="1360258935"/>
    <x v="1"/>
    <n v="251"/>
    <b v="1"/>
    <x v="4"/>
    <x v="17"/>
    <x v="243"/>
    <x v="0"/>
    <x v="4"/>
  </r>
  <r>
    <x v="302"/>
    <x v="302"/>
    <s v="(UN)CUT explores circumcisionâ€™s medical, sexual &amp; religious complexities against the backdrop of San Franciscoâ€™s latest ban controversy"/>
    <x v="3"/>
    <n v="10046"/>
    <x v="0"/>
    <x v="0"/>
    <x v="0"/>
    <n v="1330115638"/>
    <n v="1327523638"/>
    <x v="1"/>
    <n v="108"/>
    <b v="1"/>
    <x v="4"/>
    <x v="8"/>
    <x v="244"/>
    <x v="0"/>
    <x v="4"/>
  </r>
  <r>
    <x v="303"/>
    <x v="303"/>
    <s v="The story of Jadab Payeng, an Indian man who single handedly planted nearly 1400 acres of forest to save his island, Majuli."/>
    <x v="9"/>
    <n v="4124"/>
    <x v="0"/>
    <x v="0"/>
    <x v="0"/>
    <n v="1338601346"/>
    <n v="1336009346"/>
    <x v="1"/>
    <n v="82"/>
    <b v="1"/>
    <x v="4"/>
    <x v="0"/>
    <x v="245"/>
    <x v="0"/>
    <x v="4"/>
  </r>
  <r>
    <x v="304"/>
    <x v="304"/>
    <s v="A portrait of a life fully realized and a look at what it takes to make great photography."/>
    <x v="104"/>
    <n v="7876"/>
    <x v="0"/>
    <x v="0"/>
    <x v="0"/>
    <n v="1346464800"/>
    <n v="1343096197"/>
    <x v="1"/>
    <n v="74"/>
    <b v="1"/>
    <x v="4"/>
    <x v="100"/>
    <x v="246"/>
    <x v="0"/>
    <x v="4"/>
  </r>
  <r>
    <x v="305"/>
    <x v="305"/>
    <s v="A documentary that I am making about the difficult, but inspiring, life of a late friend of mine."/>
    <x v="51"/>
    <n v="9775"/>
    <x v="0"/>
    <x v="0"/>
    <x v="0"/>
    <n v="1331392049"/>
    <n v="1328800049"/>
    <x v="1"/>
    <n v="189"/>
    <b v="1"/>
    <x v="4"/>
    <x v="22"/>
    <x v="247"/>
    <x v="0"/>
    <x v="4"/>
  </r>
  <r>
    <x v="306"/>
    <x v="306"/>
    <s v="A feature-length documentary on the life of Boston escape artist Jason Escape."/>
    <x v="28"/>
    <n v="2929"/>
    <x v="0"/>
    <x v="0"/>
    <x v="0"/>
    <n v="1363806333"/>
    <n v="1362081933"/>
    <x v="1"/>
    <n v="80"/>
    <b v="1"/>
    <x v="4"/>
    <x v="101"/>
    <x v="248"/>
    <x v="0"/>
    <x v="4"/>
  </r>
  <r>
    <x v="307"/>
    <x v="307"/>
    <s v="Why is grammar important?"/>
    <x v="29"/>
    <n v="24490"/>
    <x v="0"/>
    <x v="0"/>
    <x v="0"/>
    <n v="1360276801"/>
    <n v="1357684801"/>
    <x v="1"/>
    <n v="576"/>
    <b v="1"/>
    <x v="4"/>
    <x v="38"/>
    <x v="249"/>
    <x v="0"/>
    <x v="4"/>
  </r>
  <r>
    <x v="308"/>
    <x v="308"/>
    <s v="A documentary about discovering my two older sisters who were born on a CA commune in the 60's and placed for adoption."/>
    <x v="14"/>
    <n v="12668"/>
    <x v="0"/>
    <x v="0"/>
    <x v="0"/>
    <n v="1299775210"/>
    <n v="1295887210"/>
    <x v="1"/>
    <n v="202"/>
    <b v="1"/>
    <x v="4"/>
    <x v="6"/>
    <x v="250"/>
    <x v="0"/>
    <x v="4"/>
  </r>
  <r>
    <x v="309"/>
    <x v="309"/>
    <s v="A first glimpse into the lives of sole survivors of commercial plane crashes as they struggle to understand their perplexing fate."/>
    <x v="102"/>
    <n v="21410"/>
    <x v="0"/>
    <x v="0"/>
    <x v="0"/>
    <n v="1346695334"/>
    <n v="1344880934"/>
    <x v="1"/>
    <n v="238"/>
    <b v="1"/>
    <x v="4"/>
    <x v="17"/>
    <x v="251"/>
    <x v="0"/>
    <x v="4"/>
  </r>
  <r>
    <x v="310"/>
    <x v="310"/>
    <s v="30 day tour to release a compilation CD with 16 original songs about hometowns.  Webisodes and documentary to follow."/>
    <x v="28"/>
    <n v="1041.29"/>
    <x v="0"/>
    <x v="0"/>
    <x v="0"/>
    <n v="1319076000"/>
    <n v="1317788623"/>
    <x v="1"/>
    <n v="36"/>
    <b v="1"/>
    <x v="4"/>
    <x v="3"/>
    <x v="252"/>
    <x v="0"/>
    <x v="4"/>
  </r>
  <r>
    <x v="311"/>
    <x v="311"/>
    <s v="An imaginative interactive documentary about Leah Callahan, a freestyle wrestler and Olympic hopeful."/>
    <x v="22"/>
    <n v="20820.330000000002"/>
    <x v="0"/>
    <x v="0"/>
    <x v="0"/>
    <n v="1325404740"/>
    <n v="1321852592"/>
    <x v="1"/>
    <n v="150"/>
    <b v="1"/>
    <x v="4"/>
    <x v="3"/>
    <x v="253"/>
    <x v="0"/>
    <x v="4"/>
  </r>
  <r>
    <x v="312"/>
    <x v="312"/>
    <s v="The Kickstarter-funded SparkTruck has completed its 15,323 mile roadtrip. Now itâ€™s time to share the story through a short documentary."/>
    <x v="6"/>
    <n v="8950"/>
    <x v="0"/>
    <x v="0"/>
    <x v="0"/>
    <n v="1365973432"/>
    <n v="1363381432"/>
    <x v="1"/>
    <n v="146"/>
    <b v="1"/>
    <x v="4"/>
    <x v="20"/>
    <x v="254"/>
    <x v="0"/>
    <x v="4"/>
  </r>
  <r>
    <x v="313"/>
    <x v="313"/>
    <s v="Most people have heard Bob Dorough's music over the past 50 years without knowing it. Until now. A story for every artist who refuses to give up."/>
    <x v="73"/>
    <n v="17805"/>
    <x v="0"/>
    <x v="0"/>
    <x v="0"/>
    <n v="1281542340"/>
    <n v="1277702894"/>
    <x v="1"/>
    <n v="222"/>
    <b v="1"/>
    <x v="4"/>
    <x v="2"/>
    <x v="255"/>
    <x v="0"/>
    <x v="4"/>
  </r>
  <r>
    <x v="314"/>
    <x v="314"/>
    <s v="A documentary about artists who embrace the antiquated postal service and use it to send beautiful pieces of mail art across the globe."/>
    <x v="28"/>
    <n v="3851.5"/>
    <x v="0"/>
    <x v="0"/>
    <x v="0"/>
    <n v="1362167988"/>
    <n v="1359575988"/>
    <x v="1"/>
    <n v="120"/>
    <b v="1"/>
    <x v="4"/>
    <x v="102"/>
    <x v="256"/>
    <x v="0"/>
    <x v="4"/>
  </r>
  <r>
    <x v="315"/>
    <x v="315"/>
    <s v="A documentary that explores  the magical collaboration between performance artist Joey Arias and puppeteer Basil Twist."/>
    <x v="31"/>
    <n v="25312"/>
    <x v="0"/>
    <x v="0"/>
    <x v="0"/>
    <n v="1345660334"/>
    <n v="1343068334"/>
    <x v="1"/>
    <n v="126"/>
    <b v="1"/>
    <x v="4"/>
    <x v="7"/>
    <x v="257"/>
    <x v="0"/>
    <x v="4"/>
  </r>
  <r>
    <x v="316"/>
    <x v="316"/>
    <s v="Award winning documentary The Secret Trial 5 needs your help for a Cross-Canada Tour!"/>
    <x v="36"/>
    <n v="17066"/>
    <x v="0"/>
    <x v="5"/>
    <x v="5"/>
    <n v="1418273940"/>
    <n v="1415398197"/>
    <x v="1"/>
    <n v="158"/>
    <b v="1"/>
    <x v="4"/>
    <x v="35"/>
    <x v="258"/>
    <x v="0"/>
    <x v="4"/>
  </r>
  <r>
    <x v="317"/>
    <x v="317"/>
    <s v="The story of a cowboy town with a prison problem, and the colorful characters who call it home."/>
    <x v="11"/>
    <n v="30241"/>
    <x v="0"/>
    <x v="0"/>
    <x v="0"/>
    <n v="1386778483"/>
    <n v="1384186483"/>
    <x v="1"/>
    <n v="316"/>
    <b v="1"/>
    <x v="4"/>
    <x v="7"/>
    <x v="259"/>
    <x v="0"/>
    <x v="4"/>
  </r>
  <r>
    <x v="318"/>
    <x v="318"/>
    <s v="Photographer, Ty Morin, pays a visit to every single one of his Facebook friends to take their portrait...all 788 of them."/>
    <x v="10"/>
    <n v="14166"/>
    <x v="0"/>
    <x v="0"/>
    <x v="0"/>
    <n v="1364342151"/>
    <n v="1361753751"/>
    <x v="1"/>
    <n v="284"/>
    <b v="1"/>
    <x v="4"/>
    <x v="103"/>
    <x v="260"/>
    <x v="0"/>
    <x v="4"/>
  </r>
  <r>
    <x v="319"/>
    <x v="319"/>
    <s v="A journey through the Bay Area food movement following farmers, cooks, activists, and educators who are fighting for food justice in their communities"/>
    <x v="10"/>
    <n v="5634"/>
    <x v="0"/>
    <x v="0"/>
    <x v="0"/>
    <n v="1265097540"/>
    <n v="1257538029"/>
    <x v="1"/>
    <n v="51"/>
    <b v="1"/>
    <x v="4"/>
    <x v="40"/>
    <x v="261"/>
    <x v="0"/>
    <x v="4"/>
  </r>
  <r>
    <x v="320"/>
    <x v="320"/>
    <s v="Two Muslim football players transfer to the Jewish oriented Beitar Jerusalem F.C. leading to the most racist campaign in Israeli sport"/>
    <x v="22"/>
    <n v="21316"/>
    <x v="0"/>
    <x v="1"/>
    <x v="1"/>
    <n v="1450825200"/>
    <n v="1448284433"/>
    <x v="1"/>
    <n v="158"/>
    <b v="1"/>
    <x v="4"/>
    <x v="13"/>
    <x v="262"/>
    <x v="0"/>
    <x v="4"/>
  </r>
  <r>
    <x v="321"/>
    <x v="321"/>
    <s v="The more digital the world, the more analog our dreams._x000a_A feature documentary shot on 35mm film."/>
    <x v="19"/>
    <n v="35932"/>
    <x v="0"/>
    <x v="12"/>
    <x v="3"/>
    <n v="1478605386"/>
    <n v="1475577786"/>
    <x v="1"/>
    <n v="337"/>
    <b v="1"/>
    <x v="4"/>
    <x v="33"/>
    <x v="263"/>
    <x v="0"/>
    <x v="4"/>
  </r>
  <r>
    <x v="322"/>
    <x v="322"/>
    <s v="A documentary film about the largest elephants on earth and what is being done to ensure their survival."/>
    <x v="31"/>
    <n v="26978"/>
    <x v="0"/>
    <x v="0"/>
    <x v="0"/>
    <n v="1463146848"/>
    <n v="1460554848"/>
    <x v="1"/>
    <n v="186"/>
    <b v="1"/>
    <x v="4"/>
    <x v="29"/>
    <x v="264"/>
    <x v="0"/>
    <x v="4"/>
  </r>
  <r>
    <x v="323"/>
    <x v="323"/>
    <s v="A documentary focusing on the Haida Nation's resurgence in the wake of colonization and Canada's Indian Residential Schools."/>
    <x v="105"/>
    <n v="6646"/>
    <x v="0"/>
    <x v="0"/>
    <x v="0"/>
    <n v="1482307140"/>
    <n v="1479886966"/>
    <x v="1"/>
    <n v="58"/>
    <b v="1"/>
    <x v="4"/>
    <x v="4"/>
    <x v="265"/>
    <x v="0"/>
    <x v="4"/>
  </r>
  <r>
    <x v="324"/>
    <x v="324"/>
    <s v="A documentary about a Vietnam veteran who finds peace from his PTSD through Disney, rather than medication."/>
    <x v="0"/>
    <n v="8636"/>
    <x v="0"/>
    <x v="0"/>
    <x v="0"/>
    <n v="1438441308"/>
    <n v="1435590108"/>
    <x v="1"/>
    <n v="82"/>
    <b v="1"/>
    <x v="4"/>
    <x v="21"/>
    <x v="266"/>
    <x v="0"/>
    <x v="4"/>
  </r>
  <r>
    <x v="325"/>
    <x v="325"/>
    <s v="NETIZENS follows targets of online harassment as they confront digital abuse and strive for equality and justice online."/>
    <x v="63"/>
    <n v="52198"/>
    <x v="0"/>
    <x v="0"/>
    <x v="0"/>
    <n v="1482208233"/>
    <n v="1479184233"/>
    <x v="1"/>
    <n v="736"/>
    <b v="1"/>
    <x v="4"/>
    <x v="3"/>
    <x v="267"/>
    <x v="0"/>
    <x v="4"/>
  </r>
  <r>
    <x v="326"/>
    <x v="326"/>
    <s v="An inspiring story of love and resilience after tragedy strikes humanitarian Maggie Doyne, mother to 49 Nepali children."/>
    <x v="60"/>
    <n v="169394.6"/>
    <x v="0"/>
    <x v="0"/>
    <x v="0"/>
    <n v="1489532220"/>
    <n v="1486625606"/>
    <x v="1"/>
    <n v="1151"/>
    <b v="1"/>
    <x v="4"/>
    <x v="40"/>
    <x v="268"/>
    <x v="0"/>
    <x v="4"/>
  </r>
  <r>
    <x v="327"/>
    <x v="327"/>
    <s v="A short film documenting the inspirational life of Mrs. Fukuoka, a tsunami survivor helping to bring hope back to her community."/>
    <x v="23"/>
    <n v="5456"/>
    <x v="0"/>
    <x v="0"/>
    <x v="0"/>
    <n v="1427011200"/>
    <n v="1424669929"/>
    <x v="1"/>
    <n v="34"/>
    <b v="1"/>
    <x v="4"/>
    <x v="104"/>
    <x v="269"/>
    <x v="0"/>
    <x v="4"/>
  </r>
  <r>
    <x v="328"/>
    <x v="328"/>
    <s v="A documentary that tells the real story of the misunderstood author, and explores the iconic status he still commands today."/>
    <x v="96"/>
    <n v="77710.8"/>
    <x v="0"/>
    <x v="0"/>
    <x v="0"/>
    <n v="1446350400"/>
    <n v="1443739388"/>
    <x v="1"/>
    <n v="498"/>
    <b v="1"/>
    <x v="4"/>
    <x v="3"/>
    <x v="270"/>
    <x v="0"/>
    <x v="4"/>
  </r>
  <r>
    <x v="329"/>
    <x v="329"/>
    <s v="Our documentary about Oklahoma's all-black towns needs a soundtrack that is authentic. Help us make it happen."/>
    <x v="3"/>
    <n v="10550"/>
    <x v="0"/>
    <x v="0"/>
    <x v="0"/>
    <n v="1446868800"/>
    <n v="1444821127"/>
    <x v="1"/>
    <n v="167"/>
    <b v="1"/>
    <x v="4"/>
    <x v="6"/>
    <x v="271"/>
    <x v="0"/>
    <x v="4"/>
  </r>
  <r>
    <x v="330"/>
    <x v="330"/>
    <s v="A film project that will compel decision makers to conserve iconic NH landscapes at risk due to an electricity transmission project."/>
    <x v="19"/>
    <n v="35640"/>
    <x v="0"/>
    <x v="0"/>
    <x v="0"/>
    <n v="1368763140"/>
    <n v="1366028563"/>
    <x v="1"/>
    <n v="340"/>
    <b v="1"/>
    <x v="4"/>
    <x v="21"/>
    <x v="272"/>
    <x v="0"/>
    <x v="4"/>
  </r>
  <r>
    <x v="331"/>
    <x v="331"/>
    <s v="A hybrid music documentary/concert film featuring Sharon Jones, Charles Bradley and the rest of the Daptone Records family."/>
    <x v="79"/>
    <n v="42642"/>
    <x v="0"/>
    <x v="0"/>
    <x v="0"/>
    <n v="1466171834"/>
    <n v="1463493434"/>
    <x v="1"/>
    <n v="438"/>
    <b v="1"/>
    <x v="4"/>
    <x v="13"/>
    <x v="273"/>
    <x v="0"/>
    <x v="4"/>
  </r>
  <r>
    <x v="332"/>
    <x v="332"/>
    <s v="A groundbreaking new film by Kenny Ausubel &amp; Louie Schwartzberg, featuring John Cleese, based on the work of Richard Tarnas."/>
    <x v="57"/>
    <n v="113015"/>
    <x v="0"/>
    <x v="0"/>
    <x v="0"/>
    <n v="1446019200"/>
    <n v="1442420377"/>
    <x v="1"/>
    <n v="555"/>
    <b v="1"/>
    <x v="4"/>
    <x v="40"/>
    <x v="274"/>
    <x v="0"/>
    <x v="4"/>
  </r>
  <r>
    <x v="333"/>
    <x v="333"/>
    <s v="Enter a unique world of flavors, passion, resourcefulness and breathtaking locations. Join us on this unprecedented journey!"/>
    <x v="79"/>
    <n v="50091"/>
    <x v="0"/>
    <x v="0"/>
    <x v="0"/>
    <n v="1460038591"/>
    <n v="1457450191"/>
    <x v="1"/>
    <n v="266"/>
    <b v="1"/>
    <x v="4"/>
    <x v="105"/>
    <x v="275"/>
    <x v="0"/>
    <x v="4"/>
  </r>
  <r>
    <x v="334"/>
    <x v="334"/>
    <s v="An unapologetic portrait of the iconic, pioneering entertainer Mary Small whose voice comforted millions through the Depression &amp; WWII"/>
    <x v="3"/>
    <n v="10119"/>
    <x v="0"/>
    <x v="0"/>
    <x v="0"/>
    <n v="1431716400"/>
    <n v="1428423757"/>
    <x v="1"/>
    <n v="69"/>
    <b v="1"/>
    <x v="4"/>
    <x v="7"/>
    <x v="276"/>
    <x v="0"/>
    <x v="4"/>
  </r>
  <r>
    <x v="335"/>
    <x v="335"/>
    <s v="Oscar-nominated screenwriter David Peoples' lost film of Moe's Books is recycled into the hands of Moe's daughter, fifty years later."/>
    <x v="0"/>
    <n v="8735"/>
    <x v="0"/>
    <x v="0"/>
    <x v="0"/>
    <n v="1431122400"/>
    <n v="1428428515"/>
    <x v="1"/>
    <n v="80"/>
    <b v="1"/>
    <x v="4"/>
    <x v="33"/>
    <x v="277"/>
    <x v="0"/>
    <x v="4"/>
  </r>
  <r>
    <x v="336"/>
    <x v="336"/>
    <s v="An epic documentary about the dramatic rise and fall of Empire Pictures, the most ambitious B-movie studio of the 1980â€™s."/>
    <x v="31"/>
    <n v="29209.78"/>
    <x v="0"/>
    <x v="0"/>
    <x v="0"/>
    <n v="1447427918"/>
    <n v="1444832318"/>
    <x v="1"/>
    <n v="493"/>
    <b v="1"/>
    <x v="4"/>
    <x v="16"/>
    <x v="278"/>
    <x v="0"/>
    <x v="4"/>
  </r>
  <r>
    <x v="337"/>
    <x v="337"/>
    <s v="A documentary that tells the story of local beekeepers. Specifically one family who turns their annual harvest into a community event."/>
    <x v="9"/>
    <n v="3035.05"/>
    <x v="0"/>
    <x v="0"/>
    <x v="0"/>
    <n v="1426298708"/>
    <n v="1423710308"/>
    <x v="1"/>
    <n v="31"/>
    <b v="1"/>
    <x v="4"/>
    <x v="7"/>
    <x v="279"/>
    <x v="0"/>
    <x v="4"/>
  </r>
  <r>
    <x v="338"/>
    <x v="338"/>
    <s v="&quot;Queer Genius&quot; explores the lives of four visionary queer artists: Eileen Myles, Barbara Hammer, Jibz Cameron and Shannon Funchess"/>
    <x v="36"/>
    <n v="16520.04"/>
    <x v="0"/>
    <x v="0"/>
    <x v="0"/>
    <n v="1472864400"/>
    <n v="1468001290"/>
    <x v="1"/>
    <n v="236"/>
    <b v="1"/>
    <x v="4"/>
    <x v="5"/>
    <x v="280"/>
    <x v="0"/>
    <x v="4"/>
  </r>
  <r>
    <x v="339"/>
    <x v="339"/>
    <s v="A documentary film following the world's greatest palindromists leading up to the 2017 World Palindrome Championship."/>
    <x v="12"/>
    <n v="6485"/>
    <x v="0"/>
    <x v="0"/>
    <x v="0"/>
    <n v="1430331268"/>
    <n v="1427739268"/>
    <x v="1"/>
    <n v="89"/>
    <b v="1"/>
    <x v="4"/>
    <x v="29"/>
    <x v="281"/>
    <x v="0"/>
    <x v="4"/>
  </r>
  <r>
    <x v="340"/>
    <x v="340"/>
    <s v="Feature-length documentary about five Somali Muslim students pursuing dreams of education in America"/>
    <x v="19"/>
    <n v="43758"/>
    <x v="0"/>
    <x v="0"/>
    <x v="0"/>
    <n v="1489006800"/>
    <n v="1486397007"/>
    <x v="1"/>
    <n v="299"/>
    <b v="1"/>
    <x v="4"/>
    <x v="105"/>
    <x v="282"/>
    <x v="0"/>
    <x v="4"/>
  </r>
  <r>
    <x v="341"/>
    <x v="341"/>
    <s v="Documentary: Creation of large-scale outdoor mural by young artists. Time lapse. From blank concrete wall to colorful, visual story."/>
    <x v="8"/>
    <n v="3735"/>
    <x v="0"/>
    <x v="0"/>
    <x v="0"/>
    <n v="1412135940"/>
    <n v="1410555998"/>
    <x v="1"/>
    <n v="55"/>
    <b v="1"/>
    <x v="4"/>
    <x v="13"/>
    <x v="283"/>
    <x v="0"/>
    <x v="4"/>
  </r>
  <r>
    <x v="342"/>
    <x v="342"/>
    <s v="BREAKING A MONSTER needs your help to play in THEATERS!"/>
    <x v="56"/>
    <n v="55201.52"/>
    <x v="0"/>
    <x v="0"/>
    <x v="0"/>
    <n v="1461955465"/>
    <n v="1459363465"/>
    <x v="1"/>
    <n v="325"/>
    <b v="1"/>
    <x v="4"/>
    <x v="8"/>
    <x v="284"/>
    <x v="0"/>
    <x v="4"/>
  </r>
  <r>
    <x v="343"/>
    <x v="343"/>
    <s v="A documentary on a composer who releases his music for free and ended up in millions of videos, thousands of films, &amp; many odd places."/>
    <x v="11"/>
    <n v="30608.59"/>
    <x v="0"/>
    <x v="0"/>
    <x v="0"/>
    <n v="1415934000"/>
    <n v="1413308545"/>
    <x v="1"/>
    <n v="524"/>
    <b v="1"/>
    <x v="4"/>
    <x v="21"/>
    <x v="285"/>
    <x v="0"/>
    <x v="4"/>
  </r>
  <r>
    <x v="344"/>
    <x v="344"/>
    <s v="In the mountains where they once fought, Bosnian veterans defend a herd of wild horses and find a new kind of freedom for themselves."/>
    <x v="106"/>
    <n v="34198"/>
    <x v="0"/>
    <x v="0"/>
    <x v="0"/>
    <n v="1433125200"/>
    <n v="1429312694"/>
    <x v="1"/>
    <n v="285"/>
    <b v="1"/>
    <x v="4"/>
    <x v="21"/>
    <x v="286"/>
    <x v="0"/>
    <x v="4"/>
  </r>
  <r>
    <x v="345"/>
    <x v="345"/>
    <s v="With the fate of the red wolves at stake, we explore if they can still survive in their last wild home in North Carolina."/>
    <x v="107"/>
    <n v="17875"/>
    <x v="0"/>
    <x v="0"/>
    <x v="0"/>
    <n v="1432161590"/>
    <n v="1429569590"/>
    <x v="1"/>
    <n v="179"/>
    <b v="1"/>
    <x v="4"/>
    <x v="4"/>
    <x v="287"/>
    <x v="0"/>
    <x v="4"/>
  </r>
  <r>
    <x v="346"/>
    <x v="346"/>
    <s v="Engineering students and adults with cerebral palsy learn to communicate, connect and cultivate their abilities by making movies."/>
    <x v="3"/>
    <n v="17028.88"/>
    <x v="0"/>
    <x v="0"/>
    <x v="0"/>
    <n v="1444824021"/>
    <n v="1442232021"/>
    <x v="1"/>
    <n v="188"/>
    <b v="1"/>
    <x v="4"/>
    <x v="106"/>
    <x v="288"/>
    <x v="0"/>
    <x v="4"/>
  </r>
  <r>
    <x v="347"/>
    <x v="347"/>
    <s v="&quot;Getting Naked&quot; tells the story of current-day burlesque in New York City through the on and off-stage lives of several performers."/>
    <x v="79"/>
    <n v="44636.2"/>
    <x v="0"/>
    <x v="0"/>
    <x v="0"/>
    <n v="1447505609"/>
    <n v="1444910009"/>
    <x v="1"/>
    <n v="379"/>
    <b v="1"/>
    <x v="4"/>
    <x v="20"/>
    <x v="289"/>
    <x v="0"/>
    <x v="4"/>
  </r>
  <r>
    <x v="348"/>
    <x v="348"/>
    <s v="Documentary about the complexities and contradictions of gentrification as one woman grapples with life after &quot;the Ghetto.&quot;"/>
    <x v="3"/>
    <n v="10300"/>
    <x v="0"/>
    <x v="0"/>
    <x v="0"/>
    <n v="1440165916"/>
    <n v="1437573916"/>
    <x v="1"/>
    <n v="119"/>
    <b v="1"/>
    <x v="4"/>
    <x v="33"/>
    <x v="290"/>
    <x v="0"/>
    <x v="4"/>
  </r>
  <r>
    <x v="349"/>
    <x v="349"/>
    <s v="After 52 years of war, FARC guerrilla soldiers rejoin Colombian society to forge new lives of peace."/>
    <x v="108"/>
    <n v="12007.18"/>
    <x v="0"/>
    <x v="0"/>
    <x v="0"/>
    <n v="1487937508"/>
    <n v="1485345508"/>
    <x v="1"/>
    <n v="167"/>
    <b v="1"/>
    <x v="4"/>
    <x v="13"/>
    <x v="291"/>
    <x v="0"/>
    <x v="4"/>
  </r>
  <r>
    <x v="350"/>
    <x v="350"/>
    <s v="NBA All-Star Kenny Anderson's mid-life crisis prompts him to examine his past, as he searches for relevancy in his future."/>
    <x v="31"/>
    <n v="28690"/>
    <x v="0"/>
    <x v="0"/>
    <x v="0"/>
    <n v="1473566340"/>
    <n v="1470274509"/>
    <x v="1"/>
    <n v="221"/>
    <b v="1"/>
    <x v="4"/>
    <x v="41"/>
    <x v="292"/>
    <x v="0"/>
    <x v="4"/>
  </r>
  <r>
    <x v="351"/>
    <x v="351"/>
    <s v="A documentary film about the glory and misfortunes of the Spanish sighthound, the Galgo. Probably the most mistreated dog of all."/>
    <x v="109"/>
    <n v="43296"/>
    <x v="0"/>
    <x v="3"/>
    <x v="3"/>
    <n v="1460066954"/>
    <n v="1456614554"/>
    <x v="1"/>
    <n v="964"/>
    <b v="1"/>
    <x v="4"/>
    <x v="37"/>
    <x v="293"/>
    <x v="0"/>
    <x v="4"/>
  </r>
  <r>
    <x v="352"/>
    <x v="352"/>
    <s v="An epic journey around the world, exploring the power of the human spirit and how art can be used to inspire a lifetime."/>
    <x v="3"/>
    <n v="11656"/>
    <x v="0"/>
    <x v="0"/>
    <x v="0"/>
    <n v="1412740868"/>
    <n v="1410148868"/>
    <x v="1"/>
    <n v="286"/>
    <b v="1"/>
    <x v="4"/>
    <x v="16"/>
    <x v="294"/>
    <x v="0"/>
    <x v="4"/>
  </r>
  <r>
    <x v="353"/>
    <x v="353"/>
    <s v="A suicide attempt survivor is on a mission to find fellow survivors and document their stories of unguarded courage, insight and humor."/>
    <x v="110"/>
    <n v="63460.18"/>
    <x v="0"/>
    <x v="0"/>
    <x v="0"/>
    <n v="1447963219"/>
    <n v="1445367619"/>
    <x v="1"/>
    <n v="613"/>
    <b v="1"/>
    <x v="4"/>
    <x v="15"/>
    <x v="295"/>
    <x v="0"/>
    <x v="4"/>
  </r>
  <r>
    <x v="354"/>
    <x v="354"/>
    <s v="A carousel has spun since 1925 in a small town in NY. It once inspired Rod Serling and has since become a portal into the Twilight Zone"/>
    <x v="8"/>
    <n v="3638"/>
    <x v="0"/>
    <x v="0"/>
    <x v="0"/>
    <n v="1460141521"/>
    <n v="1457553121"/>
    <x v="1"/>
    <n v="29"/>
    <b v="1"/>
    <x v="4"/>
    <x v="3"/>
    <x v="296"/>
    <x v="0"/>
    <x v="4"/>
  </r>
  <r>
    <x v="355"/>
    <x v="355"/>
    <s v="A documentary film about the late REZA ABDOH and his performance company DAR A LUZ."/>
    <x v="19"/>
    <n v="40690"/>
    <x v="0"/>
    <x v="0"/>
    <x v="0"/>
    <n v="1417420994"/>
    <n v="1414738994"/>
    <x v="1"/>
    <n v="165"/>
    <b v="1"/>
    <x v="4"/>
    <x v="31"/>
    <x v="297"/>
    <x v="0"/>
    <x v="4"/>
  </r>
  <r>
    <x v="356"/>
    <x v="356"/>
    <s v="A documentary about halibut conservation and how it impacts communities of Southeast Alaska."/>
    <x v="51"/>
    <n v="7701.93"/>
    <x v="0"/>
    <x v="0"/>
    <x v="0"/>
    <n v="1458152193"/>
    <n v="1455563793"/>
    <x v="1"/>
    <n v="97"/>
    <b v="1"/>
    <x v="4"/>
    <x v="33"/>
    <x v="298"/>
    <x v="0"/>
    <x v="4"/>
  </r>
  <r>
    <x v="357"/>
    <x v="357"/>
    <s v="The last few hours to be part of this immersive film that touches the eternal. We have stretched our goal for editing and sound design."/>
    <x v="36"/>
    <n v="26100"/>
    <x v="0"/>
    <x v="0"/>
    <x v="0"/>
    <n v="1429852797"/>
    <n v="1426396797"/>
    <x v="1"/>
    <n v="303"/>
    <b v="1"/>
    <x v="4"/>
    <x v="107"/>
    <x v="299"/>
    <x v="0"/>
    <x v="4"/>
  </r>
  <r>
    <x v="358"/>
    <x v="358"/>
    <s v="Screenwriter. Novelist. Playwright. The inside story of famed writer William Goldman. As only he can tell it."/>
    <x v="63"/>
    <n v="51544"/>
    <x v="0"/>
    <x v="0"/>
    <x v="0"/>
    <n v="1466002800"/>
    <n v="1463517521"/>
    <x v="1"/>
    <n v="267"/>
    <b v="1"/>
    <x v="4"/>
    <x v="33"/>
    <x v="300"/>
    <x v="0"/>
    <x v="4"/>
  </r>
  <r>
    <x v="359"/>
    <x v="359"/>
    <s v="Circus burlesque innovators, Trixie and Monkey seek to balance love and life while pursuing new creative heights."/>
    <x v="111"/>
    <n v="25375"/>
    <x v="0"/>
    <x v="0"/>
    <x v="0"/>
    <n v="1415941920"/>
    <n v="1414028490"/>
    <x v="1"/>
    <n v="302"/>
    <b v="1"/>
    <x v="4"/>
    <x v="2"/>
    <x v="301"/>
    <x v="0"/>
    <x v="4"/>
  </r>
  <r>
    <x v="360"/>
    <x v="360"/>
    <s v="A brave woman takes her wife and son from New York to visit her hometown in Kenya, where she was persecuted for being a lesbian."/>
    <x v="14"/>
    <n v="12165"/>
    <x v="0"/>
    <x v="0"/>
    <x v="0"/>
    <n v="1437621060"/>
    <n v="1433799180"/>
    <x v="0"/>
    <n v="87"/>
    <b v="1"/>
    <x v="4"/>
    <x v="7"/>
    <x v="302"/>
    <x v="0"/>
    <x v="4"/>
  </r>
  <r>
    <x v="361"/>
    <x v="361"/>
    <s v="An indie documentary seeking production funds to capture The Matches reunion tour &amp; interviews with music industry professionals."/>
    <x v="19"/>
    <n v="38876.949999999997"/>
    <x v="0"/>
    <x v="0"/>
    <x v="0"/>
    <n v="1416704506"/>
    <n v="1414108906"/>
    <x v="0"/>
    <n v="354"/>
    <b v="1"/>
    <x v="4"/>
    <x v="38"/>
    <x v="303"/>
    <x v="0"/>
    <x v="4"/>
  </r>
  <r>
    <x v="362"/>
    <x v="362"/>
    <s v="A SHORT FILM celebrating ONE RACE: the Bridger Ridge Run. TEN RUNNERS: the movie-stars. THIRTY YEARS: running wild in the mountains."/>
    <x v="112"/>
    <n v="12000"/>
    <x v="0"/>
    <x v="0"/>
    <x v="0"/>
    <n v="1407456000"/>
    <n v="1405573391"/>
    <x v="0"/>
    <n v="86"/>
    <b v="1"/>
    <x v="4"/>
    <x v="39"/>
    <x v="304"/>
    <x v="0"/>
    <x v="4"/>
  </r>
  <r>
    <x v="363"/>
    <x v="363"/>
    <s v="This documentary chronicles the lives of two mountaineers from Nepal who have left the high Himalaya in search of &quot;success&quot; in New York City."/>
    <x v="113"/>
    <n v="9044"/>
    <x v="0"/>
    <x v="0"/>
    <x v="0"/>
    <n v="1272828120"/>
    <n v="1268934736"/>
    <x v="0"/>
    <n v="26"/>
    <b v="1"/>
    <x v="4"/>
    <x v="7"/>
    <x v="305"/>
    <x v="0"/>
    <x v="4"/>
  </r>
  <r>
    <x v="364"/>
    <x v="364"/>
    <s v="This family-focused documentary explores the ways parents connect with the wild inside themselves and their kids. Ow-ow-oWoo!"/>
    <x v="39"/>
    <n v="7711.3"/>
    <x v="0"/>
    <x v="0"/>
    <x v="0"/>
    <n v="1403323140"/>
    <n v="1400704672"/>
    <x v="0"/>
    <n v="113"/>
    <b v="1"/>
    <x v="4"/>
    <x v="5"/>
    <x v="306"/>
    <x v="0"/>
    <x v="4"/>
  </r>
  <r>
    <x v="365"/>
    <x v="365"/>
    <s v="Please help us finish this documentary about how Tel Aviv in Israel became a gay friendly liberal hub in a religious state"/>
    <x v="36"/>
    <n v="15596"/>
    <x v="0"/>
    <x v="1"/>
    <x v="1"/>
    <n v="1393597999"/>
    <n v="1391005999"/>
    <x v="0"/>
    <n v="65"/>
    <b v="1"/>
    <x v="4"/>
    <x v="3"/>
    <x v="307"/>
    <x v="0"/>
    <x v="4"/>
  </r>
  <r>
    <x v="366"/>
    <x v="366"/>
    <s v="One Bushman familyâ€™s struggle to survive genocide, dispossession and post-apartheid freedom in South Africa."/>
    <x v="114"/>
    <n v="38500"/>
    <x v="0"/>
    <x v="0"/>
    <x v="0"/>
    <n v="1337540518"/>
    <n v="1334948518"/>
    <x v="0"/>
    <n v="134"/>
    <b v="1"/>
    <x v="4"/>
    <x v="7"/>
    <x v="308"/>
    <x v="0"/>
    <x v="4"/>
  </r>
  <r>
    <x v="367"/>
    <x v="367"/>
    <s v="This film relates how one country's burning desire for independence unified a diverse nation into a successful nonviolent revolution."/>
    <x v="3"/>
    <n v="10335.01"/>
    <x v="0"/>
    <x v="0"/>
    <x v="0"/>
    <n v="1367384340"/>
    <n v="1363960278"/>
    <x v="0"/>
    <n v="119"/>
    <b v="1"/>
    <x v="4"/>
    <x v="33"/>
    <x v="309"/>
    <x v="0"/>
    <x v="4"/>
  </r>
  <r>
    <x v="368"/>
    <x v="368"/>
    <s v="Were the Romantics the first backpackers? This film follows them and explores the huge part geography played in their lives and works."/>
    <x v="78"/>
    <n v="13014"/>
    <x v="0"/>
    <x v="0"/>
    <x v="0"/>
    <n v="1426426322"/>
    <n v="1423405922"/>
    <x v="0"/>
    <n v="159"/>
    <b v="1"/>
    <x v="4"/>
    <x v="3"/>
    <x v="310"/>
    <x v="0"/>
    <x v="4"/>
  </r>
  <r>
    <x v="369"/>
    <x v="369"/>
    <s v="A documentary of one woman's attempt at solo hiking 2,000 miles, in an effort to understand herself and societal expectations."/>
    <x v="115"/>
    <n v="7160.12"/>
    <x v="0"/>
    <x v="0"/>
    <x v="0"/>
    <n v="1326633269"/>
    <n v="1324041269"/>
    <x v="0"/>
    <n v="167"/>
    <b v="1"/>
    <x v="4"/>
    <x v="5"/>
    <x v="311"/>
    <x v="0"/>
    <x v="4"/>
  </r>
  <r>
    <x v="370"/>
    <x v="370"/>
    <s v="An exploration of what Sikhism is, through the journey of eight pilgrims at Hola Mohalla, a religious festival in Anandpur Sahib, India"/>
    <x v="31"/>
    <n v="30505"/>
    <x v="0"/>
    <x v="0"/>
    <x v="0"/>
    <n v="1483729500"/>
    <n v="1481137500"/>
    <x v="0"/>
    <n v="43"/>
    <b v="1"/>
    <x v="4"/>
    <x v="108"/>
    <x v="312"/>
    <x v="0"/>
    <x v="4"/>
  </r>
  <r>
    <x v="371"/>
    <x v="371"/>
    <s v="3,000 Miles. 18 Wild Horses. 6 Months. 5 States. 4 men. A documentary about Conservation, Exploration, and Wild Mustangs."/>
    <x v="60"/>
    <n v="171253"/>
    <x v="0"/>
    <x v="0"/>
    <x v="0"/>
    <n v="1359743139"/>
    <n v="1355855139"/>
    <x v="0"/>
    <n v="1062"/>
    <b v="1"/>
    <x v="4"/>
    <x v="35"/>
    <x v="313"/>
    <x v="0"/>
    <x v="4"/>
  </r>
  <r>
    <x v="372"/>
    <x v="372"/>
    <s v="A short documentary exploring the uses of 'Natural Horsemanship' across Europe"/>
    <x v="43"/>
    <n v="376"/>
    <x v="0"/>
    <x v="1"/>
    <x v="1"/>
    <n v="1459872000"/>
    <n v="1456408244"/>
    <x v="0"/>
    <n v="9"/>
    <b v="1"/>
    <x v="4"/>
    <x v="105"/>
    <x v="314"/>
    <x v="0"/>
    <x v="4"/>
  </r>
  <r>
    <x v="373"/>
    <x v="373"/>
    <s v="A feature documentary about UPA Pictures, the little studio that changed the course of animation around the world"/>
    <x v="51"/>
    <n v="8000"/>
    <x v="0"/>
    <x v="0"/>
    <x v="0"/>
    <n v="1342648398"/>
    <n v="1340056398"/>
    <x v="0"/>
    <n v="89"/>
    <b v="1"/>
    <x v="4"/>
    <x v="13"/>
    <x v="315"/>
    <x v="0"/>
    <x v="4"/>
  </r>
  <r>
    <x v="374"/>
    <x v="374"/>
    <s v="Bird Language with Jon Young is a 2 disk DVD set teaching you all you need to know to start learning bird language and start a group."/>
    <x v="12"/>
    <n v="7839"/>
    <x v="0"/>
    <x v="0"/>
    <x v="0"/>
    <n v="1316208031"/>
    <n v="1312320031"/>
    <x v="0"/>
    <n v="174"/>
    <b v="1"/>
    <x v="4"/>
    <x v="26"/>
    <x v="316"/>
    <x v="0"/>
    <x v="4"/>
  </r>
  <r>
    <x v="375"/>
    <x v="375"/>
    <s v="As the videocam &quot;Enrique de Malaca&quot; circumnavigates the globe, it captures stories of friends who have set foot on other lands."/>
    <x v="2"/>
    <n v="600"/>
    <x v="0"/>
    <x v="0"/>
    <x v="0"/>
    <n v="1393694280"/>
    <n v="1390088311"/>
    <x v="0"/>
    <n v="14"/>
    <b v="1"/>
    <x v="4"/>
    <x v="28"/>
    <x v="317"/>
    <x v="0"/>
    <x v="4"/>
  </r>
  <r>
    <x v="376"/>
    <x v="376"/>
    <s v="A film about the cosmetics industry. Everything you need to know about the ingredients being used and what alternatives are out there."/>
    <x v="116"/>
    <n v="2596"/>
    <x v="0"/>
    <x v="1"/>
    <x v="1"/>
    <n v="1472122316"/>
    <n v="1469443916"/>
    <x v="0"/>
    <n v="48"/>
    <b v="1"/>
    <x v="4"/>
    <x v="6"/>
    <x v="318"/>
    <x v="0"/>
    <x v="4"/>
  </r>
  <r>
    <x v="377"/>
    <x v="377"/>
    <s v="Dangerous. Sexy. All-American Girl. You know the look. Now meet the women who are making retro style modern."/>
    <x v="14"/>
    <n v="13728"/>
    <x v="0"/>
    <x v="0"/>
    <x v="0"/>
    <n v="1447484460"/>
    <n v="1444888868"/>
    <x v="0"/>
    <n v="133"/>
    <b v="1"/>
    <x v="4"/>
    <x v="35"/>
    <x v="319"/>
    <x v="0"/>
    <x v="4"/>
  </r>
  <r>
    <x v="378"/>
    <x v="378"/>
    <s v="Ugandan Filmmaker and Activist Kamoga Hassan's new documentary follows Ugandan LGBT asylum seekers asking the question &quot;Where is home?&quot;"/>
    <x v="9"/>
    <n v="3353"/>
    <x v="0"/>
    <x v="5"/>
    <x v="5"/>
    <n v="1453765920"/>
    <n v="1451655808"/>
    <x v="0"/>
    <n v="83"/>
    <b v="1"/>
    <x v="4"/>
    <x v="20"/>
    <x v="320"/>
    <x v="0"/>
    <x v="4"/>
  </r>
  <r>
    <x v="379"/>
    <x v="379"/>
    <s v="The U.S. Army has granted us permission to film a documentary at America's most sacred shrine: The Tomb of the Unknown Soldier."/>
    <x v="36"/>
    <n v="17412"/>
    <x v="0"/>
    <x v="0"/>
    <x v="0"/>
    <n v="1336062672"/>
    <n v="1332174672"/>
    <x v="0"/>
    <n v="149"/>
    <b v="1"/>
    <x v="4"/>
    <x v="31"/>
    <x v="321"/>
    <x v="0"/>
    <x v="4"/>
  </r>
  <r>
    <x v="380"/>
    <x v="380"/>
    <s v="The Steamboat Van Clan is a group of three young ski competitors following their dreams and documenting their adventures along the way."/>
    <x v="23"/>
    <n v="5660"/>
    <x v="0"/>
    <x v="0"/>
    <x v="0"/>
    <n v="1453569392"/>
    <n v="1451409392"/>
    <x v="0"/>
    <n v="49"/>
    <b v="1"/>
    <x v="4"/>
    <x v="24"/>
    <x v="322"/>
    <x v="0"/>
    <x v="4"/>
  </r>
  <r>
    <x v="381"/>
    <x v="381"/>
    <s v="Set in the ancient waters of the Puget Sound, Clearwater is a universal story about the need to adapt to change."/>
    <x v="31"/>
    <n v="26182.5"/>
    <x v="0"/>
    <x v="0"/>
    <x v="0"/>
    <n v="1343624400"/>
    <n v="1340642717"/>
    <x v="0"/>
    <n v="251"/>
    <b v="1"/>
    <x v="4"/>
    <x v="2"/>
    <x v="323"/>
    <x v="0"/>
    <x v="4"/>
  </r>
  <r>
    <x v="382"/>
    <x v="382"/>
    <s v="I went to Philadelphia to find out if The 99% Declaration could take the ideas of OccupyWallSt. and make change from within the system."/>
    <x v="20"/>
    <n v="1535"/>
    <x v="0"/>
    <x v="0"/>
    <x v="0"/>
    <n v="1346950900"/>
    <n v="1345741300"/>
    <x v="0"/>
    <n v="22"/>
    <b v="1"/>
    <x v="4"/>
    <x v="109"/>
    <x v="324"/>
    <x v="0"/>
    <x v="4"/>
  </r>
  <r>
    <x v="383"/>
    <x v="383"/>
    <s v="An independent documentary web series about storm chasing in tornado alley that features the chase team TornadoRaiders.com"/>
    <x v="117"/>
    <n v="2065"/>
    <x v="0"/>
    <x v="0"/>
    <x v="0"/>
    <n v="1400467759"/>
    <n v="1398480559"/>
    <x v="0"/>
    <n v="48"/>
    <b v="1"/>
    <x v="4"/>
    <x v="110"/>
    <x v="325"/>
    <x v="0"/>
    <x v="4"/>
  </r>
  <r>
    <x v="384"/>
    <x v="384"/>
    <s v="This documentary is about Last Chance Corral in Athens, Ohio and their heroic work saving nurse mare foals from imminent death."/>
    <x v="22"/>
    <n v="22421"/>
    <x v="0"/>
    <x v="0"/>
    <x v="0"/>
    <n v="1420569947"/>
    <n v="1417977947"/>
    <x v="0"/>
    <n v="383"/>
    <b v="1"/>
    <x v="4"/>
    <x v="20"/>
    <x v="326"/>
    <x v="0"/>
    <x v="4"/>
  </r>
  <r>
    <x v="385"/>
    <x v="385"/>
    <s v="A documentary following the incredible story of a brave little boy and his service dog, fighting Type 1 Diabetes one day at a time."/>
    <x v="31"/>
    <n v="26495.5"/>
    <x v="0"/>
    <x v="0"/>
    <x v="0"/>
    <n v="1416582101"/>
    <n v="1413986501"/>
    <x v="0"/>
    <n v="237"/>
    <b v="1"/>
    <x v="4"/>
    <x v="6"/>
    <x v="327"/>
    <x v="0"/>
    <x v="4"/>
  </r>
  <r>
    <x v="386"/>
    <x v="386"/>
    <s v="Eight friends reunite to achieve their childhood dream of designing, constructing, and launching a homemade submarine."/>
    <x v="20"/>
    <n v="601"/>
    <x v="0"/>
    <x v="0"/>
    <x v="0"/>
    <n v="1439246991"/>
    <n v="1437950991"/>
    <x v="0"/>
    <n v="13"/>
    <b v="1"/>
    <x v="4"/>
    <x v="8"/>
    <x v="328"/>
    <x v="0"/>
    <x v="4"/>
  </r>
  <r>
    <x v="387"/>
    <x v="387"/>
    <s v="The workings of life revised: Pioneering scientists &amp; health-seekers challenge our understanding of disease, aging and consciousness."/>
    <x v="114"/>
    <n v="81316"/>
    <x v="0"/>
    <x v="0"/>
    <x v="0"/>
    <n v="1439618400"/>
    <n v="1436976858"/>
    <x v="0"/>
    <n v="562"/>
    <b v="1"/>
    <x v="4"/>
    <x v="111"/>
    <x v="329"/>
    <x v="0"/>
    <x v="4"/>
  </r>
  <r>
    <x v="388"/>
    <x v="388"/>
    <s v="A documentary film featuring the World's Largest Rummage Sale and rumination on the Power and Pleasures of Possessions."/>
    <x v="10"/>
    <n v="6308"/>
    <x v="0"/>
    <x v="0"/>
    <x v="0"/>
    <n v="1469670580"/>
    <n v="1467078580"/>
    <x v="0"/>
    <n v="71"/>
    <b v="1"/>
    <x v="4"/>
    <x v="9"/>
    <x v="330"/>
    <x v="0"/>
    <x v="4"/>
  </r>
  <r>
    <x v="389"/>
    <x v="389"/>
    <s v="What difference can food really make? A documentary film about six people who make the radical choice to face cancer with their plates."/>
    <x v="118"/>
    <n v="123444.12"/>
    <x v="0"/>
    <x v="0"/>
    <x v="0"/>
    <n v="1394233140"/>
    <n v="1391477450"/>
    <x v="0"/>
    <n v="1510"/>
    <b v="1"/>
    <x v="4"/>
    <x v="112"/>
    <x v="331"/>
    <x v="0"/>
    <x v="4"/>
  </r>
  <r>
    <x v="390"/>
    <x v="390"/>
    <s v="Join UCF as they dive into the creative and community outreach for the families in St. Vincent and the Grenadines."/>
    <x v="28"/>
    <n v="1000"/>
    <x v="0"/>
    <x v="0"/>
    <x v="0"/>
    <n v="1431046372"/>
    <n v="1429318372"/>
    <x v="0"/>
    <n v="14"/>
    <b v="1"/>
    <x v="4"/>
    <x v="8"/>
    <x v="84"/>
    <x v="0"/>
    <x v="4"/>
  </r>
  <r>
    <x v="391"/>
    <x v="391"/>
    <s v="Too many women feel confused about their orgasm and shame about their desire. This movie aims to change that."/>
    <x v="22"/>
    <n v="20122"/>
    <x v="0"/>
    <x v="0"/>
    <x v="0"/>
    <n v="1324169940"/>
    <n v="1321578051"/>
    <x v="0"/>
    <n v="193"/>
    <b v="1"/>
    <x v="4"/>
    <x v="7"/>
    <x v="332"/>
    <x v="0"/>
    <x v="4"/>
  </r>
  <r>
    <x v="392"/>
    <x v="392"/>
    <s v="Rhinos are the most endangered large animal in the world today, and an epic, global battle is being waged to ensure their survival."/>
    <x v="17"/>
    <n v="18667"/>
    <x v="0"/>
    <x v="0"/>
    <x v="0"/>
    <n v="1315450800"/>
    <n v="1312823571"/>
    <x v="0"/>
    <n v="206"/>
    <b v="1"/>
    <x v="4"/>
    <x v="7"/>
    <x v="333"/>
    <x v="0"/>
    <x v="4"/>
  </r>
  <r>
    <x v="393"/>
    <x v="393"/>
    <s v="This is a story thatâ€™s never been told, about tackling climate change one penguin at a timeâ€¦"/>
    <x v="63"/>
    <n v="55223"/>
    <x v="0"/>
    <x v="0"/>
    <x v="0"/>
    <n v="1381424452"/>
    <n v="1378746052"/>
    <x v="0"/>
    <n v="351"/>
    <b v="1"/>
    <x v="4"/>
    <x v="5"/>
    <x v="334"/>
    <x v="0"/>
    <x v="4"/>
  </r>
  <r>
    <x v="394"/>
    <x v="394"/>
    <s v="A sweeping portrait of daily life in Taranto in an effort to raise awareness and preserve its cultural and architectural heritage."/>
    <x v="119"/>
    <n v="5259"/>
    <x v="0"/>
    <x v="3"/>
    <x v="3"/>
    <n v="1460918282"/>
    <n v="1455737882"/>
    <x v="0"/>
    <n v="50"/>
    <b v="1"/>
    <x v="4"/>
    <x v="20"/>
    <x v="335"/>
    <x v="0"/>
    <x v="4"/>
  </r>
  <r>
    <x v="395"/>
    <x v="395"/>
    <s v="When the war ends, a woman's fight begins. Bringing to life the most untapped resources in peace making between faiths."/>
    <x v="3"/>
    <n v="10804.45"/>
    <x v="0"/>
    <x v="0"/>
    <x v="0"/>
    <n v="1335562320"/>
    <n v="1332452960"/>
    <x v="0"/>
    <n v="184"/>
    <b v="1"/>
    <x v="4"/>
    <x v="29"/>
    <x v="336"/>
    <x v="0"/>
    <x v="4"/>
  </r>
  <r>
    <x v="396"/>
    <x v="396"/>
    <s v="Loyalty and morality are questioned as we follow the struggles of Penn State students in wake of the child sexual abuse scandal."/>
    <x v="36"/>
    <n v="16000"/>
    <x v="0"/>
    <x v="0"/>
    <x v="0"/>
    <n v="1341668006"/>
    <n v="1340372006"/>
    <x v="0"/>
    <n v="196"/>
    <b v="1"/>
    <x v="4"/>
    <x v="13"/>
    <x v="337"/>
    <x v="0"/>
    <x v="4"/>
  </r>
  <r>
    <x v="397"/>
    <x v="397"/>
    <s v="A documentary film about Nam's first visit back to Korea since her adoption at 6 months in 1976, about the kids in the orphanages now and about Korea."/>
    <x v="120"/>
    <n v="12929.35"/>
    <x v="0"/>
    <x v="0"/>
    <x v="0"/>
    <n v="1283312640"/>
    <n v="1279651084"/>
    <x v="0"/>
    <n v="229"/>
    <b v="1"/>
    <x v="4"/>
    <x v="3"/>
    <x v="338"/>
    <x v="0"/>
    <x v="4"/>
  </r>
  <r>
    <x v="398"/>
    <x v="398"/>
    <s v="My film tells the stories of Jewish Child Holocaust Survivors and how they rebuilt their lives. STRETCH GOALS ADDED!"/>
    <x v="51"/>
    <n v="9387"/>
    <x v="0"/>
    <x v="0"/>
    <x v="0"/>
    <n v="1430334126"/>
    <n v="1426446126"/>
    <x v="0"/>
    <n v="67"/>
    <b v="1"/>
    <x v="4"/>
    <x v="105"/>
    <x v="339"/>
    <x v="0"/>
    <x v="4"/>
  </r>
  <r>
    <x v="399"/>
    <x v="399"/>
    <s v="What do we want for our kids? An independent film bringing ideas out of the jungle about a radically different approach to learning."/>
    <x v="22"/>
    <n v="21361"/>
    <x v="0"/>
    <x v="1"/>
    <x v="1"/>
    <n v="1481716800"/>
    <n v="1479070867"/>
    <x v="0"/>
    <n v="95"/>
    <b v="1"/>
    <x v="4"/>
    <x v="13"/>
    <x v="340"/>
    <x v="0"/>
    <x v="4"/>
  </r>
  <r>
    <x v="400"/>
    <x v="400"/>
    <s v="A documentary film on a sustainable, grassroots effort to fight malnutrition in Indonesia.  And it's organic!"/>
    <x v="3"/>
    <n v="11230.25"/>
    <x v="0"/>
    <x v="0"/>
    <x v="0"/>
    <n v="1400297400"/>
    <n v="1397661347"/>
    <x v="0"/>
    <n v="62"/>
    <b v="1"/>
    <x v="4"/>
    <x v="20"/>
    <x v="341"/>
    <x v="0"/>
    <x v="4"/>
  </r>
  <r>
    <x v="401"/>
    <x v="401"/>
    <s v="Join us as we explore their humanity, intellect and legacy, demonstrating to young women around the world that all things are possible."/>
    <x v="63"/>
    <n v="51906"/>
    <x v="0"/>
    <x v="0"/>
    <x v="0"/>
    <n v="1312747970"/>
    <n v="1310155970"/>
    <x v="0"/>
    <n v="73"/>
    <b v="1"/>
    <x v="4"/>
    <x v="3"/>
    <x v="342"/>
    <x v="0"/>
    <x v="4"/>
  </r>
  <r>
    <x v="402"/>
    <x v="402"/>
    <s v="Help create a new holiday classic -  _x000a_a film that takes us back in time to experience what the apostles witnessed, Jesus Alive Again."/>
    <x v="13"/>
    <n v="2833"/>
    <x v="0"/>
    <x v="0"/>
    <x v="0"/>
    <n v="1446731817"/>
    <n v="1444913817"/>
    <x v="0"/>
    <n v="43"/>
    <b v="1"/>
    <x v="4"/>
    <x v="24"/>
    <x v="343"/>
    <x v="0"/>
    <x v="4"/>
  </r>
  <r>
    <x v="403"/>
    <x v="403"/>
    <s v="A documentary adventure about bananas - and people. Your round-trip ticket into the heart of banana-cultures!!"/>
    <x v="10"/>
    <n v="5263"/>
    <x v="0"/>
    <x v="0"/>
    <x v="0"/>
    <n v="1312960080"/>
    <n v="1308900441"/>
    <x v="0"/>
    <n v="70"/>
    <b v="1"/>
    <x v="4"/>
    <x v="2"/>
    <x v="344"/>
    <x v="0"/>
    <x v="4"/>
  </r>
  <r>
    <x v="404"/>
    <x v="404"/>
    <s v="A feature length documentary, exploring the many lives memorialized by the iconic AIDS Memorial Quilt."/>
    <x v="19"/>
    <n v="36082"/>
    <x v="0"/>
    <x v="0"/>
    <x v="0"/>
    <n v="1391641440"/>
    <n v="1389107062"/>
    <x v="0"/>
    <n v="271"/>
    <b v="1"/>
    <x v="4"/>
    <x v="33"/>
    <x v="345"/>
    <x v="0"/>
    <x v="4"/>
  </r>
  <r>
    <x v="405"/>
    <x v="405"/>
    <s v="Come, join our movie movement.  A new documentary about the healing power of food."/>
    <x v="121"/>
    <n v="3036"/>
    <x v="0"/>
    <x v="0"/>
    <x v="0"/>
    <n v="1394071339"/>
    <n v="1391479339"/>
    <x v="0"/>
    <n v="55"/>
    <b v="1"/>
    <x v="4"/>
    <x v="29"/>
    <x v="346"/>
    <x v="0"/>
    <x v="4"/>
  </r>
  <r>
    <x v="406"/>
    <x v="406"/>
    <s v="The Desert River Bends is a short documentary following the alternative lifestyles of three middle-age river guides in Moab UT."/>
    <x v="70"/>
    <n v="3015.73"/>
    <x v="0"/>
    <x v="0"/>
    <x v="0"/>
    <n v="1304920740"/>
    <n v="1301975637"/>
    <x v="0"/>
    <n v="35"/>
    <b v="1"/>
    <x v="4"/>
    <x v="29"/>
    <x v="347"/>
    <x v="0"/>
    <x v="4"/>
  </r>
  <r>
    <x v="407"/>
    <x v="407"/>
    <s v="The story of the 1886 Haymarket Riot explored through the history of the Haymarket Police Memorial Statue."/>
    <x v="13"/>
    <n v="2031"/>
    <x v="0"/>
    <x v="0"/>
    <x v="0"/>
    <n v="1321739650"/>
    <n v="1316552050"/>
    <x v="0"/>
    <n v="22"/>
    <b v="1"/>
    <x v="4"/>
    <x v="21"/>
    <x v="348"/>
    <x v="0"/>
    <x v="4"/>
  </r>
  <r>
    <x v="408"/>
    <x v="408"/>
    <s v="A documentary exploring the phenomenon of custom and branded yarmulkes in Jewish-American communities."/>
    <x v="12"/>
    <n v="6086.26"/>
    <x v="0"/>
    <x v="0"/>
    <x v="0"/>
    <n v="1383676790"/>
    <n v="1380217190"/>
    <x v="0"/>
    <n v="38"/>
    <b v="1"/>
    <x v="4"/>
    <x v="7"/>
    <x v="349"/>
    <x v="0"/>
    <x v="4"/>
  </r>
  <r>
    <x v="409"/>
    <x v="409"/>
    <s v="I am working on a project that explores the relationship between education to work for youth within the European Union."/>
    <x v="2"/>
    <n v="684"/>
    <x v="0"/>
    <x v="1"/>
    <x v="1"/>
    <n v="1469220144"/>
    <n v="1466628144"/>
    <x v="0"/>
    <n v="15"/>
    <b v="1"/>
    <x v="4"/>
    <x v="0"/>
    <x v="350"/>
    <x v="0"/>
    <x v="4"/>
  </r>
  <r>
    <x v="410"/>
    <x v="410"/>
    <s v="January was a mentor, advocate, and friend.  Her life tragically came to an end in September 2012.  This film is her story."/>
    <x v="28"/>
    <n v="1283"/>
    <x v="0"/>
    <x v="5"/>
    <x v="5"/>
    <n v="1434670397"/>
    <n v="1429486397"/>
    <x v="0"/>
    <n v="7"/>
    <b v="1"/>
    <x v="4"/>
    <x v="30"/>
    <x v="351"/>
    <x v="0"/>
    <x v="4"/>
  </r>
  <r>
    <x v="411"/>
    <x v="411"/>
    <s v="An inspirational feature-length documentary that will help those with disabilities achieve their goals despite the obstacles."/>
    <x v="11"/>
    <n v="30315"/>
    <x v="0"/>
    <x v="0"/>
    <x v="0"/>
    <n v="1387688400"/>
    <n v="1384920804"/>
    <x v="0"/>
    <n v="241"/>
    <b v="1"/>
    <x v="4"/>
    <x v="7"/>
    <x v="352"/>
    <x v="0"/>
    <x v="4"/>
  </r>
  <r>
    <x v="412"/>
    <x v="412"/>
    <s v="A short film about property rights, salmon, and ratepayers in the controversy over exporting natural gas through southern Oregon"/>
    <x v="30"/>
    <n v="3171"/>
    <x v="0"/>
    <x v="0"/>
    <x v="0"/>
    <n v="1343238578"/>
    <n v="1341856178"/>
    <x v="0"/>
    <n v="55"/>
    <b v="1"/>
    <x v="4"/>
    <x v="37"/>
    <x v="353"/>
    <x v="0"/>
    <x v="4"/>
  </r>
  <r>
    <x v="413"/>
    <x v="413"/>
    <s v="A journey to discover how Somalis are rebuilding their shattered nation, with a focus on the role that women are playing."/>
    <x v="122"/>
    <n v="13451"/>
    <x v="0"/>
    <x v="0"/>
    <x v="0"/>
    <n v="1342731811"/>
    <n v="1340139811"/>
    <x v="0"/>
    <n v="171"/>
    <b v="1"/>
    <x v="4"/>
    <x v="2"/>
    <x v="354"/>
    <x v="0"/>
    <x v="4"/>
  </r>
  <r>
    <x v="414"/>
    <x v="414"/>
    <s v="thisisstuttering is a found-footage doc that has already changed lives. It is completely done; we need your help to get it out there."/>
    <x v="17"/>
    <n v="19028"/>
    <x v="0"/>
    <x v="0"/>
    <x v="0"/>
    <n v="1381541465"/>
    <n v="1378949465"/>
    <x v="0"/>
    <n v="208"/>
    <b v="1"/>
    <x v="4"/>
    <x v="33"/>
    <x v="355"/>
    <x v="0"/>
    <x v="4"/>
  </r>
  <r>
    <x v="415"/>
    <x v="415"/>
    <s v="Two Canadians document their comic misadventures South of the border seeking the American Dream, trivial pursuits and giant breakfasts!"/>
    <x v="123"/>
    <n v="1430.06"/>
    <x v="0"/>
    <x v="5"/>
    <x v="5"/>
    <n v="1413547200"/>
    <n v="1411417602"/>
    <x v="0"/>
    <n v="21"/>
    <b v="1"/>
    <x v="4"/>
    <x v="21"/>
    <x v="356"/>
    <x v="0"/>
    <x v="4"/>
  </r>
  <r>
    <x v="416"/>
    <x v="416"/>
    <s v="35,000 pounds of food to a city. Highlighting the &quot;Convoy New Britain&quot; event from birth to beyond."/>
    <x v="28"/>
    <n v="1202.17"/>
    <x v="0"/>
    <x v="0"/>
    <x v="0"/>
    <n v="1391851831"/>
    <n v="1389259831"/>
    <x v="0"/>
    <n v="25"/>
    <b v="1"/>
    <x v="4"/>
    <x v="28"/>
    <x v="357"/>
    <x v="0"/>
    <x v="4"/>
  </r>
  <r>
    <x v="417"/>
    <x v="417"/>
    <s v="An unexpected kidney donor acts on faith in order to rescue a fellow cyclist from his failing body. The true story of Pete and Kelly."/>
    <x v="124"/>
    <n v="10526"/>
    <x v="0"/>
    <x v="0"/>
    <x v="0"/>
    <n v="1365395580"/>
    <n v="1364426260"/>
    <x v="0"/>
    <n v="52"/>
    <b v="1"/>
    <x v="4"/>
    <x v="8"/>
    <x v="358"/>
    <x v="0"/>
    <x v="4"/>
  </r>
  <r>
    <x v="418"/>
    <x v="418"/>
    <s v="A Texas grandfather's extraordinary quest to protect the coral reefs and his challenge to humanity to take care of the things we love."/>
    <x v="125"/>
    <n v="22542"/>
    <x v="0"/>
    <x v="0"/>
    <x v="0"/>
    <n v="1437633997"/>
    <n v="1435041997"/>
    <x v="0"/>
    <n v="104"/>
    <b v="1"/>
    <x v="4"/>
    <x v="7"/>
    <x v="359"/>
    <x v="0"/>
    <x v="4"/>
  </r>
  <r>
    <x v="419"/>
    <x v="419"/>
    <s v="Beyond Local is a personal journey through an art-centric and musically talented community that fosters creativity."/>
    <x v="6"/>
    <n v="8035"/>
    <x v="0"/>
    <x v="0"/>
    <x v="0"/>
    <n v="1372536787"/>
    <n v="1367352787"/>
    <x v="0"/>
    <n v="73"/>
    <b v="1"/>
    <x v="4"/>
    <x v="8"/>
    <x v="360"/>
    <x v="0"/>
    <x v="4"/>
  </r>
  <r>
    <x v="420"/>
    <x v="420"/>
    <s v="I wish to professionally voice 10 old-school &quot;POPEYE&quot; tv clips, have my voice edited in as Olive Oyl, then post the demo series online."/>
    <x v="126"/>
    <n v="14.5"/>
    <x v="2"/>
    <x v="0"/>
    <x v="0"/>
    <n v="1394772031"/>
    <n v="1392183631"/>
    <x v="0"/>
    <n v="3"/>
    <b v="0"/>
    <x v="5"/>
    <x v="50"/>
    <x v="361"/>
    <x v="0"/>
    <x v="5"/>
  </r>
  <r>
    <x v="421"/>
    <x v="421"/>
    <s v="An artistic project that will act as my final animation project and first feature film written, directed, animated, and produced by me"/>
    <x v="36"/>
    <n v="301"/>
    <x v="2"/>
    <x v="0"/>
    <x v="0"/>
    <n v="1440157656"/>
    <n v="1434973656"/>
    <x v="0"/>
    <n v="6"/>
    <b v="0"/>
    <x v="5"/>
    <x v="53"/>
    <x v="362"/>
    <x v="0"/>
    <x v="5"/>
  </r>
  <r>
    <x v="422"/>
    <x v="422"/>
    <s v="Screen writers look to create animated trailer about Anti-Bullying and seek to produce an on-going series that addresses teen issues."/>
    <x v="79"/>
    <n v="430"/>
    <x v="2"/>
    <x v="0"/>
    <x v="0"/>
    <n v="1410416097"/>
    <n v="1407824097"/>
    <x v="0"/>
    <n v="12"/>
    <b v="0"/>
    <x v="5"/>
    <x v="60"/>
    <x v="363"/>
    <x v="0"/>
    <x v="5"/>
  </r>
  <r>
    <x v="423"/>
    <x v="423"/>
    <s v="from the makers of COPS: Skyrim comes the Dark Brotherhood. a dramatic series created with Skyrim machinima."/>
    <x v="22"/>
    <n v="153"/>
    <x v="2"/>
    <x v="0"/>
    <x v="0"/>
    <n v="1370470430"/>
    <n v="1367878430"/>
    <x v="0"/>
    <n v="13"/>
    <b v="0"/>
    <x v="5"/>
    <x v="60"/>
    <x v="364"/>
    <x v="0"/>
    <x v="5"/>
  </r>
  <r>
    <x v="424"/>
    <x v="424"/>
    <s v="A short film about a gay teenage boy who is bullied to the point where he is willing to commit suicide. Only he can save himself."/>
    <x v="9"/>
    <n v="203.9"/>
    <x v="2"/>
    <x v="0"/>
    <x v="0"/>
    <n v="1332748899"/>
    <n v="1327568499"/>
    <x v="0"/>
    <n v="5"/>
    <b v="0"/>
    <x v="5"/>
    <x v="113"/>
    <x v="365"/>
    <x v="0"/>
    <x v="5"/>
  </r>
  <r>
    <x v="425"/>
    <x v="425"/>
    <s v="Support new organic, gluten free cartoon! You'll enjoy this funny story about fruits &amp; vegies and will be able to see new episodes!"/>
    <x v="63"/>
    <n v="6"/>
    <x v="2"/>
    <x v="0"/>
    <x v="0"/>
    <n v="1448660404"/>
    <n v="1443472804"/>
    <x v="0"/>
    <n v="2"/>
    <b v="0"/>
    <x v="5"/>
    <x v="50"/>
    <x v="366"/>
    <x v="0"/>
    <x v="5"/>
  </r>
  <r>
    <x v="426"/>
    <x v="426"/>
    <s v="The first ever, Dewey Does 110 animation, teaches kids good values, how to succeed in life and maintaining a 110% state-of-mind."/>
    <x v="3"/>
    <n v="133"/>
    <x v="2"/>
    <x v="0"/>
    <x v="0"/>
    <n v="1456851914"/>
    <n v="1454259914"/>
    <x v="0"/>
    <n v="8"/>
    <b v="0"/>
    <x v="5"/>
    <x v="60"/>
    <x v="367"/>
    <x v="0"/>
    <x v="5"/>
  </r>
  <r>
    <x v="427"/>
    <x v="427"/>
    <s v="Iâ€™m raising funds to produce a professional Hard Times Charles animated video book, including hiring animators and voice-over talent."/>
    <x v="115"/>
    <n v="0"/>
    <x v="2"/>
    <x v="0"/>
    <x v="0"/>
    <n v="1445540340"/>
    <n v="1444340940"/>
    <x v="0"/>
    <n v="0"/>
    <b v="0"/>
    <x v="5"/>
    <x v="50"/>
    <x v="121"/>
    <x v="0"/>
    <x v="5"/>
  </r>
  <r>
    <x v="428"/>
    <x v="428"/>
    <s v="Fresh, fun, entertaining Bible stories on YouTube, stop-motion style."/>
    <x v="14"/>
    <n v="676"/>
    <x v="2"/>
    <x v="0"/>
    <x v="0"/>
    <n v="1402956000"/>
    <n v="1400523845"/>
    <x v="0"/>
    <n v="13"/>
    <b v="0"/>
    <x v="5"/>
    <x v="52"/>
    <x v="368"/>
    <x v="0"/>
    <x v="5"/>
  </r>
  <r>
    <x v="429"/>
    <x v="429"/>
    <s v="THE FUTURE is a short animated film created entirely by autistic and developmentally disabled artists from the L.A.N.D. program in Brooklyn, New York."/>
    <x v="10"/>
    <n v="0"/>
    <x v="2"/>
    <x v="0"/>
    <x v="0"/>
    <n v="1259297940"/>
    <n v="1252964282"/>
    <x v="0"/>
    <n v="0"/>
    <b v="0"/>
    <x v="5"/>
    <x v="50"/>
    <x v="121"/>
    <x v="0"/>
    <x v="5"/>
  </r>
  <r>
    <x v="430"/>
    <x v="430"/>
    <s v="Freddy Flint is creating an animated music video to the new &quot;Buttonpusher&quot; single, &quot;I'll Take You Back&quot;"/>
    <x v="28"/>
    <n v="24"/>
    <x v="2"/>
    <x v="0"/>
    <x v="0"/>
    <n v="1378866867"/>
    <n v="1377570867"/>
    <x v="0"/>
    <n v="5"/>
    <b v="0"/>
    <x v="5"/>
    <x v="53"/>
    <x v="369"/>
    <x v="0"/>
    <x v="5"/>
  </r>
  <r>
    <x v="431"/>
    <x v="431"/>
    <s v="A short stop motion animated film of a man on his way home when strange goings on start to happen on his journey."/>
    <x v="9"/>
    <n v="415"/>
    <x v="2"/>
    <x v="1"/>
    <x v="1"/>
    <n v="1467752083"/>
    <n v="1465160083"/>
    <x v="0"/>
    <n v="8"/>
    <b v="0"/>
    <x v="5"/>
    <x v="51"/>
    <x v="370"/>
    <x v="0"/>
    <x v="5"/>
  </r>
  <r>
    <x v="432"/>
    <x v="432"/>
    <s v="A teenage zombie named Jeff and his mad scientist mother adapt to life in the town of Serendipity, where the supernatural occurs daily."/>
    <x v="12"/>
    <n v="570"/>
    <x v="2"/>
    <x v="0"/>
    <x v="0"/>
    <n v="1445448381"/>
    <n v="1440264381"/>
    <x v="0"/>
    <n v="8"/>
    <b v="0"/>
    <x v="5"/>
    <x v="54"/>
    <x v="371"/>
    <x v="0"/>
    <x v="5"/>
  </r>
  <r>
    <x v="433"/>
    <x v="433"/>
    <s v="A 3D Animation._x000a_3 Main characters: Josh, Jessie, and Rosa._x000a_Genre: Action/eerie/adventure/suspense_x000a_Setting: Desert ruins/Deep Dungeon"/>
    <x v="9"/>
    <n v="0"/>
    <x v="2"/>
    <x v="0"/>
    <x v="0"/>
    <n v="1444576022"/>
    <n v="1439392022"/>
    <x v="0"/>
    <n v="0"/>
    <b v="0"/>
    <x v="5"/>
    <x v="50"/>
    <x v="121"/>
    <x v="0"/>
    <x v="5"/>
  </r>
  <r>
    <x v="434"/>
    <x v="434"/>
    <s v="A campaign to share their love on the silver screen and make possible a street musicianâ€™s dream to play them at the same time."/>
    <x v="30"/>
    <n v="125"/>
    <x v="2"/>
    <x v="0"/>
    <x v="0"/>
    <n v="1385931702"/>
    <n v="1383076902"/>
    <x v="0"/>
    <n v="2"/>
    <b v="0"/>
    <x v="5"/>
    <x v="62"/>
    <x v="372"/>
    <x v="0"/>
    <x v="5"/>
  </r>
  <r>
    <x v="435"/>
    <x v="435"/>
    <s v="Be a part of the Planet Earth Superheroes legacy by supporting the project. Mike and friends gain powers to save endangered animals."/>
    <x v="74"/>
    <n v="3"/>
    <x v="2"/>
    <x v="0"/>
    <x v="0"/>
    <n v="1379094980"/>
    <n v="1376502980"/>
    <x v="0"/>
    <n v="3"/>
    <b v="0"/>
    <x v="5"/>
    <x v="50"/>
    <x v="120"/>
    <x v="0"/>
    <x v="5"/>
  </r>
  <r>
    <x v="436"/>
    <x v="436"/>
    <s v="Blinky is the story of a naÃ¯ve simpleton who suddenly finds himself struggling to adapt to changes within his environment."/>
    <x v="28"/>
    <n v="0"/>
    <x v="2"/>
    <x v="0"/>
    <x v="0"/>
    <n v="1375260113"/>
    <n v="1372668113"/>
    <x v="0"/>
    <n v="0"/>
    <b v="0"/>
    <x v="5"/>
    <x v="50"/>
    <x v="121"/>
    <x v="0"/>
    <x v="5"/>
  </r>
  <r>
    <x v="437"/>
    <x v="437"/>
    <s v="This is an educational adventure series for kids about a baby owl and an alien. Physics, science, adventures, drama and joy!"/>
    <x v="39"/>
    <n v="0"/>
    <x v="2"/>
    <x v="5"/>
    <x v="5"/>
    <n v="1475912326"/>
    <n v="1470728326"/>
    <x v="0"/>
    <n v="0"/>
    <b v="0"/>
    <x v="5"/>
    <x v="50"/>
    <x v="121"/>
    <x v="0"/>
    <x v="5"/>
  </r>
  <r>
    <x v="438"/>
    <x v="438"/>
    <s v="As Smyton pushes himself to become respected, he unlocks secrets about himself and the world around him."/>
    <x v="22"/>
    <n v="1876"/>
    <x v="2"/>
    <x v="0"/>
    <x v="0"/>
    <n v="1447830958"/>
    <n v="1445235358"/>
    <x v="0"/>
    <n v="11"/>
    <b v="0"/>
    <x v="5"/>
    <x v="114"/>
    <x v="373"/>
    <x v="0"/>
    <x v="5"/>
  </r>
  <r>
    <x v="439"/>
    <x v="439"/>
    <s v="Hi everyone, I'm trying to begin a cartoon series. It's a show about space bounty hunters and their adventures as they travel around."/>
    <x v="52"/>
    <n v="0"/>
    <x v="2"/>
    <x v="0"/>
    <x v="0"/>
    <n v="1413569818"/>
    <n v="1412705818"/>
    <x v="0"/>
    <n v="0"/>
    <b v="0"/>
    <x v="5"/>
    <x v="50"/>
    <x v="121"/>
    <x v="0"/>
    <x v="5"/>
  </r>
  <r>
    <x v="440"/>
    <x v="440"/>
    <s v="A stop-motion animation made by a one girl team, with a camera, creativity, and a lot of determination."/>
    <x v="10"/>
    <n v="5"/>
    <x v="2"/>
    <x v="0"/>
    <x v="0"/>
    <n v="1458859153"/>
    <n v="1456270753"/>
    <x v="0"/>
    <n v="1"/>
    <b v="0"/>
    <x v="5"/>
    <x v="50"/>
    <x v="144"/>
    <x v="0"/>
    <x v="5"/>
  </r>
  <r>
    <x v="441"/>
    <x v="441"/>
    <s v="A group of specialist clones called Wolf Squad are the only clones left after order 66 and are searching the galaxy for survivors!"/>
    <x v="44"/>
    <n v="0"/>
    <x v="2"/>
    <x v="1"/>
    <x v="1"/>
    <n v="1383418996"/>
    <n v="1380826996"/>
    <x v="0"/>
    <n v="0"/>
    <b v="0"/>
    <x v="5"/>
    <x v="50"/>
    <x v="121"/>
    <x v="0"/>
    <x v="5"/>
  </r>
  <r>
    <x v="442"/>
    <x v="442"/>
    <s v="Doomsday is here"/>
    <x v="73"/>
    <n v="6691"/>
    <x v="2"/>
    <x v="0"/>
    <x v="0"/>
    <n v="1424380783"/>
    <n v="1421788783"/>
    <x v="0"/>
    <n v="17"/>
    <b v="0"/>
    <x v="5"/>
    <x v="115"/>
    <x v="374"/>
    <x v="0"/>
    <x v="5"/>
  </r>
  <r>
    <x v="443"/>
    <x v="443"/>
    <s v="We love cartoons!! We want to make more but it costs money to so. Be apart of your daily dose of WTF!?! Pledge now!!"/>
    <x v="3"/>
    <n v="10"/>
    <x v="2"/>
    <x v="5"/>
    <x v="5"/>
    <n v="1391991701"/>
    <n v="1389399701"/>
    <x v="0"/>
    <n v="2"/>
    <b v="0"/>
    <x v="5"/>
    <x v="50"/>
    <x v="144"/>
    <x v="0"/>
    <x v="5"/>
  </r>
  <r>
    <x v="444"/>
    <x v="444"/>
    <s v="An upcoming animated web sitcom series centered around dealing with life, love, and relationships."/>
    <x v="28"/>
    <n v="50"/>
    <x v="2"/>
    <x v="0"/>
    <x v="0"/>
    <n v="1329342361"/>
    <n v="1324158361"/>
    <x v="0"/>
    <n v="1"/>
    <b v="0"/>
    <x v="5"/>
    <x v="62"/>
    <x v="73"/>
    <x v="0"/>
    <x v="5"/>
  </r>
  <r>
    <x v="445"/>
    <x v="445"/>
    <s v="We're ready to officially launch our website with a collectable dvd and comic package. Three shows and a double comic."/>
    <x v="127"/>
    <n v="2"/>
    <x v="2"/>
    <x v="0"/>
    <x v="0"/>
    <n v="1432195375"/>
    <n v="1430899375"/>
    <x v="0"/>
    <n v="2"/>
    <b v="0"/>
    <x v="5"/>
    <x v="50"/>
    <x v="120"/>
    <x v="0"/>
    <x v="5"/>
  </r>
  <r>
    <x v="446"/>
    <x v="446"/>
    <s v="A faith based animated short. (The same guy who said a picture is worth a thousand words also said a cartoon is worth two thousand.)"/>
    <x v="124"/>
    <n v="766"/>
    <x v="2"/>
    <x v="0"/>
    <x v="0"/>
    <n v="1425434420"/>
    <n v="1422842420"/>
    <x v="0"/>
    <n v="16"/>
    <b v="0"/>
    <x v="5"/>
    <x v="113"/>
    <x v="375"/>
    <x v="0"/>
    <x v="5"/>
  </r>
  <r>
    <x v="447"/>
    <x v="447"/>
    <s v="10 tracks have been professionally recorded by CGI supergroup, The Fat Rich Bastards. Funding required for 10 animated music videos."/>
    <x v="11"/>
    <n v="5"/>
    <x v="2"/>
    <x v="1"/>
    <x v="1"/>
    <n v="1364041163"/>
    <n v="1361884763"/>
    <x v="0"/>
    <n v="1"/>
    <b v="0"/>
    <x v="5"/>
    <x v="50"/>
    <x v="144"/>
    <x v="0"/>
    <x v="5"/>
  </r>
  <r>
    <x v="448"/>
    <x v="448"/>
    <s v="Max is a pessimistic mouse, always fantasizing about the end of the world. In The Last Mice, Max's fantasy becomes a real nightmare."/>
    <x v="30"/>
    <n v="82.01"/>
    <x v="2"/>
    <x v="0"/>
    <x v="0"/>
    <n v="1400091095"/>
    <n v="1398363095"/>
    <x v="0"/>
    <n v="4"/>
    <b v="0"/>
    <x v="5"/>
    <x v="56"/>
    <x v="376"/>
    <x v="0"/>
    <x v="5"/>
  </r>
  <r>
    <x v="449"/>
    <x v="449"/>
    <s v="Shell &amp; Paddy is a 2D animation cartoon with 4 minutes of slapstick surreal humour staring two animal characters in weird, wacky world."/>
    <x v="13"/>
    <n v="45"/>
    <x v="2"/>
    <x v="1"/>
    <x v="1"/>
    <n v="1382017085"/>
    <n v="1379425085"/>
    <x v="0"/>
    <n v="5"/>
    <b v="0"/>
    <x v="5"/>
    <x v="53"/>
    <x v="377"/>
    <x v="0"/>
    <x v="5"/>
  </r>
  <r>
    <x v="450"/>
    <x v="450"/>
    <s v="Why do the moon and stars receive their light from the sun? Africa has a story to tell. Ananse and Kweku appear in this great folktale."/>
    <x v="63"/>
    <n v="396"/>
    <x v="2"/>
    <x v="0"/>
    <x v="0"/>
    <n v="1392417800"/>
    <n v="1389825800"/>
    <x v="0"/>
    <n v="7"/>
    <b v="0"/>
    <x v="5"/>
    <x v="60"/>
    <x v="378"/>
    <x v="0"/>
    <x v="5"/>
  </r>
  <r>
    <x v="451"/>
    <x v="451"/>
    <s v="This comedy follows two devils who discover a magical boombox to become musicians after an 80s rapture enchants earth with fairy-tales."/>
    <x v="22"/>
    <n v="0"/>
    <x v="2"/>
    <x v="0"/>
    <x v="0"/>
    <n v="1390669791"/>
    <n v="1388077791"/>
    <x v="0"/>
    <n v="0"/>
    <b v="0"/>
    <x v="5"/>
    <x v="50"/>
    <x v="121"/>
    <x v="0"/>
    <x v="5"/>
  </r>
  <r>
    <x v="452"/>
    <x v="452"/>
    <s v="A man must find his way out of the depths of the shadows by using the aid of a little girl."/>
    <x v="47"/>
    <n v="480"/>
    <x v="2"/>
    <x v="0"/>
    <x v="0"/>
    <n v="1431536015"/>
    <n v="1428944015"/>
    <x v="0"/>
    <n v="12"/>
    <b v="0"/>
    <x v="5"/>
    <x v="116"/>
    <x v="379"/>
    <x v="0"/>
    <x v="5"/>
  </r>
  <r>
    <x v="453"/>
    <x v="453"/>
    <s v="A 7 minute broadcast-quality web pilot (in 3D animation) of Jamboni Brothers Pizza {the ultimate goal being a cartoon TV series}."/>
    <x v="128"/>
    <n v="26"/>
    <x v="2"/>
    <x v="0"/>
    <x v="0"/>
    <n v="1424375279"/>
    <n v="1422992879"/>
    <x v="0"/>
    <n v="2"/>
    <b v="0"/>
    <x v="5"/>
    <x v="50"/>
    <x v="31"/>
    <x v="0"/>
    <x v="5"/>
  </r>
  <r>
    <x v="454"/>
    <x v="454"/>
    <s v="Itâ€™s an Action/Adventure Anime for The Yuusha Brave series, G1 Transformer, and the Fast and the Furious Fans!"/>
    <x v="3"/>
    <n v="82"/>
    <x v="2"/>
    <x v="0"/>
    <x v="0"/>
    <n v="1417007640"/>
    <n v="1414343571"/>
    <x v="0"/>
    <n v="5"/>
    <b v="0"/>
    <x v="5"/>
    <x v="60"/>
    <x v="380"/>
    <x v="0"/>
    <x v="5"/>
  </r>
  <r>
    <x v="455"/>
    <x v="455"/>
    <s v="Goal The FunBunch characters animated on TV: Fun entertainment for kids just like other authors before us (ex.Arthur,Clifford,Dr Seuss)"/>
    <x v="99"/>
    <n v="45"/>
    <x v="2"/>
    <x v="0"/>
    <x v="0"/>
    <n v="1334622660"/>
    <n v="1330733022"/>
    <x v="0"/>
    <n v="2"/>
    <b v="0"/>
    <x v="5"/>
    <x v="50"/>
    <x v="381"/>
    <x v="0"/>
    <x v="5"/>
  </r>
  <r>
    <x v="456"/>
    <x v="456"/>
    <s v="Sideways Mohawk vs This Guy a special project combining th two stories into a Comic eBook &amp; full length Cartoon Movie homemade goodness"/>
    <x v="129"/>
    <n v="61"/>
    <x v="2"/>
    <x v="0"/>
    <x v="0"/>
    <n v="1382414340"/>
    <n v="1380559201"/>
    <x v="0"/>
    <n v="3"/>
    <b v="0"/>
    <x v="5"/>
    <x v="60"/>
    <x v="382"/>
    <x v="0"/>
    <x v="5"/>
  </r>
  <r>
    <x v="457"/>
    <x v="457"/>
    <s v="from my photo work, pyro techniques, aqua technitque and more , i will take the pricipale personnage to the lost land of phenix where ."/>
    <x v="22"/>
    <n v="0"/>
    <x v="2"/>
    <x v="5"/>
    <x v="5"/>
    <n v="1408213512"/>
    <n v="1405621512"/>
    <x v="0"/>
    <n v="0"/>
    <b v="0"/>
    <x v="5"/>
    <x v="50"/>
    <x v="121"/>
    <x v="0"/>
    <x v="5"/>
  </r>
  <r>
    <x v="458"/>
    <x v="458"/>
    <s v="An animated parody of the game, Counter-Strike. The sequel to the very popular Counter-Strike: DE_dust2. Hacker is back!"/>
    <x v="3"/>
    <n v="821"/>
    <x v="2"/>
    <x v="1"/>
    <x v="1"/>
    <n v="1368550060"/>
    <n v="1365958060"/>
    <x v="0"/>
    <n v="49"/>
    <b v="0"/>
    <x v="5"/>
    <x v="59"/>
    <x v="383"/>
    <x v="0"/>
    <x v="5"/>
  </r>
  <r>
    <x v="459"/>
    <x v="459"/>
    <s v="Little Lamb Kidz is a first of its kind set of multi-faith children's characters that will come to life in this 21 minute animated DVD."/>
    <x v="130"/>
    <n v="25"/>
    <x v="2"/>
    <x v="0"/>
    <x v="0"/>
    <n v="1321201327"/>
    <n v="1316013727"/>
    <x v="0"/>
    <n v="1"/>
    <b v="0"/>
    <x v="5"/>
    <x v="50"/>
    <x v="384"/>
    <x v="0"/>
    <x v="5"/>
  </r>
  <r>
    <x v="460"/>
    <x v="460"/>
    <s v="An animated web series about biological evolution gone haywire."/>
    <x v="0"/>
    <n v="25"/>
    <x v="2"/>
    <x v="0"/>
    <x v="0"/>
    <n v="1401595200"/>
    <n v="1398862875"/>
    <x v="0"/>
    <n v="2"/>
    <b v="0"/>
    <x v="5"/>
    <x v="50"/>
    <x v="385"/>
    <x v="0"/>
    <x v="5"/>
  </r>
  <r>
    <x v="461"/>
    <x v="461"/>
    <s v="A machinima based film, displaying the effects of todays financial crisis the world faces, and the explossive consequences it carries."/>
    <x v="131"/>
    <n v="0"/>
    <x v="2"/>
    <x v="1"/>
    <x v="1"/>
    <n v="1370204367"/>
    <n v="1368476367"/>
    <x v="0"/>
    <n v="0"/>
    <b v="0"/>
    <x v="5"/>
    <x v="50"/>
    <x v="121"/>
    <x v="0"/>
    <x v="5"/>
  </r>
  <r>
    <x v="462"/>
    <x v="462"/>
    <s v="A prince who becomes a slave, suffers of amnesia far away from his land. Slowly he recovers memory and returns where all started."/>
    <x v="57"/>
    <n v="0"/>
    <x v="2"/>
    <x v="0"/>
    <x v="0"/>
    <n v="1312945341"/>
    <n v="1307761341"/>
    <x v="0"/>
    <n v="0"/>
    <b v="0"/>
    <x v="5"/>
    <x v="50"/>
    <x v="121"/>
    <x v="0"/>
    <x v="5"/>
  </r>
  <r>
    <x v="463"/>
    <x v="463"/>
    <s v="Depicts the contribution the Tuskegee airmen made in certain historical events that helped turn the tide in World War II."/>
    <x v="56"/>
    <n v="1250"/>
    <x v="2"/>
    <x v="0"/>
    <x v="0"/>
    <n v="1316883753"/>
    <n v="1311699753"/>
    <x v="0"/>
    <n v="11"/>
    <b v="0"/>
    <x v="5"/>
    <x v="53"/>
    <x v="386"/>
    <x v="0"/>
    <x v="5"/>
  </r>
  <r>
    <x v="464"/>
    <x v="464"/>
    <s v="We are three students that want to make a short PokÃ©mon movie as a school project!"/>
    <x v="132"/>
    <n v="1"/>
    <x v="2"/>
    <x v="12"/>
    <x v="3"/>
    <n v="1463602935"/>
    <n v="1461874935"/>
    <x v="0"/>
    <n v="1"/>
    <b v="0"/>
    <x v="5"/>
    <x v="50"/>
    <x v="120"/>
    <x v="0"/>
    <x v="5"/>
  </r>
  <r>
    <x v="465"/>
    <x v="465"/>
    <s v="&quot;Amp&quot; is a short film about a robot with needs."/>
    <x v="133"/>
    <n v="138"/>
    <x v="2"/>
    <x v="0"/>
    <x v="0"/>
    <n v="1403837574"/>
    <n v="1402455174"/>
    <x v="0"/>
    <n v="8"/>
    <b v="0"/>
    <x v="5"/>
    <x v="117"/>
    <x v="387"/>
    <x v="0"/>
    <x v="5"/>
  </r>
  <r>
    <x v="466"/>
    <x v="466"/>
    <s v="(Working storyboard for animated project) A multi-generational Knight that wages war on criminals and corrupt governments"/>
    <x v="3"/>
    <n v="76"/>
    <x v="2"/>
    <x v="0"/>
    <x v="0"/>
    <n v="1347057464"/>
    <n v="1344465464"/>
    <x v="0"/>
    <n v="5"/>
    <b v="0"/>
    <x v="5"/>
    <x v="60"/>
    <x v="388"/>
    <x v="0"/>
    <x v="5"/>
  </r>
  <r>
    <x v="467"/>
    <x v="467"/>
    <s v="Unfiltered + uncensored radio hosts Kris and Berman, create an adult animated series based on the mock lives of prank call characters."/>
    <x v="22"/>
    <n v="4315"/>
    <x v="2"/>
    <x v="0"/>
    <x v="0"/>
    <n v="1348849134"/>
    <n v="1344961134"/>
    <x v="0"/>
    <n v="39"/>
    <b v="0"/>
    <x v="5"/>
    <x v="66"/>
    <x v="389"/>
    <x v="0"/>
    <x v="5"/>
  </r>
  <r>
    <x v="468"/>
    <x v="468"/>
    <s v="After the devastation of a massive Hurricane, main character that has strong's ties to the city returns to find everything in ruins. As"/>
    <x v="51"/>
    <n v="0"/>
    <x v="2"/>
    <x v="0"/>
    <x v="0"/>
    <n v="1341978665"/>
    <n v="1336795283"/>
    <x v="0"/>
    <n v="0"/>
    <b v="0"/>
    <x v="5"/>
    <x v="50"/>
    <x v="121"/>
    <x v="0"/>
    <x v="5"/>
  </r>
  <r>
    <x v="469"/>
    <x v="469"/>
    <s v="Create a personalised animation film using your child's name and photo."/>
    <x v="12"/>
    <n v="0"/>
    <x v="2"/>
    <x v="1"/>
    <x v="1"/>
    <n v="1409960724"/>
    <n v="1404776724"/>
    <x v="0"/>
    <n v="0"/>
    <b v="0"/>
    <x v="5"/>
    <x v="50"/>
    <x v="121"/>
    <x v="0"/>
    <x v="5"/>
  </r>
  <r>
    <x v="470"/>
    <x v="470"/>
    <s v="Glippets is a fun comic strip and animation that features cute aliens taking up residence next door!   See the strip at glippets.com"/>
    <x v="10"/>
    <n v="51"/>
    <x v="2"/>
    <x v="0"/>
    <x v="0"/>
    <n v="1389844800"/>
    <n v="1385524889"/>
    <x v="0"/>
    <n v="2"/>
    <b v="0"/>
    <x v="5"/>
    <x v="60"/>
    <x v="157"/>
    <x v="0"/>
    <x v="5"/>
  </r>
  <r>
    <x v="471"/>
    <x v="471"/>
    <s v="Three kids try to stop Mazi Mbe's plan to restore Africa to its original state where Tricksters &amp; Spirits ruled_x000a_and Juju was law."/>
    <x v="56"/>
    <n v="6541"/>
    <x v="2"/>
    <x v="0"/>
    <x v="0"/>
    <n v="1397924379"/>
    <n v="1394039979"/>
    <x v="0"/>
    <n v="170"/>
    <b v="0"/>
    <x v="5"/>
    <x v="81"/>
    <x v="390"/>
    <x v="0"/>
    <x v="5"/>
  </r>
  <r>
    <x v="472"/>
    <x v="472"/>
    <s v="The animated film &quot;Fly Forward&quot; is an original story which humorously describes the life experiences of the Hero A-Fei in his Childhood"/>
    <x v="134"/>
    <n v="141"/>
    <x v="2"/>
    <x v="0"/>
    <x v="0"/>
    <n v="1408831718"/>
    <n v="1406239718"/>
    <x v="0"/>
    <n v="5"/>
    <b v="0"/>
    <x v="5"/>
    <x v="82"/>
    <x v="391"/>
    <x v="0"/>
    <x v="5"/>
  </r>
  <r>
    <x v="473"/>
    <x v="473"/>
    <s v="Quantum Kidz follows a young girlâ€™s journey becoming a superhero and dealing with alien threats against the Earth!"/>
    <x v="11"/>
    <n v="861"/>
    <x v="2"/>
    <x v="0"/>
    <x v="0"/>
    <n v="1410972319"/>
    <n v="1408380319"/>
    <x v="0"/>
    <n v="14"/>
    <b v="0"/>
    <x v="5"/>
    <x v="56"/>
    <x v="392"/>
    <x v="0"/>
    <x v="5"/>
  </r>
  <r>
    <x v="474"/>
    <x v="474"/>
    <s v="Time travel the light Mr. Fantastic!  Spin the dimensions toward other continuums and worlds.  Hold onto your panties."/>
    <x v="126"/>
    <n v="1"/>
    <x v="2"/>
    <x v="0"/>
    <x v="0"/>
    <n v="1487318029"/>
    <n v="1484726029"/>
    <x v="0"/>
    <n v="1"/>
    <b v="0"/>
    <x v="5"/>
    <x v="50"/>
    <x v="120"/>
    <x v="0"/>
    <x v="5"/>
  </r>
  <r>
    <x v="475"/>
    <x v="475"/>
    <s v="Tropiki-Meet the Tikis-childrens animated/cartoon series.Fun  cartoon shorts with quirky humor and a positive uplifting message"/>
    <x v="13"/>
    <n v="0"/>
    <x v="2"/>
    <x v="0"/>
    <x v="0"/>
    <n v="1430877843"/>
    <n v="1428285843"/>
    <x v="0"/>
    <n v="0"/>
    <b v="0"/>
    <x v="5"/>
    <x v="50"/>
    <x v="121"/>
    <x v="0"/>
    <x v="5"/>
  </r>
  <r>
    <x v="476"/>
    <x v="476"/>
    <s v="Animated Music Videos that teach kids how to read."/>
    <x v="135"/>
    <n v="4906.59"/>
    <x v="2"/>
    <x v="0"/>
    <x v="0"/>
    <n v="1401767940"/>
    <n v="1398727441"/>
    <x v="0"/>
    <n v="124"/>
    <b v="0"/>
    <x v="5"/>
    <x v="53"/>
    <x v="393"/>
    <x v="0"/>
    <x v="5"/>
  </r>
  <r>
    <x v="477"/>
    <x v="477"/>
    <s v="A Comedy-drama animation revolving around a man who finds a problematic pair of headphones that literally take over his whole life."/>
    <x v="15"/>
    <n v="0"/>
    <x v="2"/>
    <x v="0"/>
    <x v="0"/>
    <n v="1337371334"/>
    <n v="1332187334"/>
    <x v="0"/>
    <n v="0"/>
    <b v="0"/>
    <x v="5"/>
    <x v="50"/>
    <x v="121"/>
    <x v="0"/>
    <x v="5"/>
  </r>
  <r>
    <x v="478"/>
    <x v="478"/>
    <s v="this is an animated full length film of an old classic with new life to it. That gigantic and naive duckling we all love  ."/>
    <x v="3"/>
    <n v="0"/>
    <x v="2"/>
    <x v="0"/>
    <x v="0"/>
    <n v="1427921509"/>
    <n v="1425333109"/>
    <x v="0"/>
    <n v="0"/>
    <b v="0"/>
    <x v="5"/>
    <x v="50"/>
    <x v="121"/>
    <x v="0"/>
    <x v="5"/>
  </r>
  <r>
    <x v="479"/>
    <x v="479"/>
    <s v="ANIMATING the most INFAMOUS Math Courses in America and TRANSLATING them for the mathematical underdog!"/>
    <x v="36"/>
    <n v="4884"/>
    <x v="2"/>
    <x v="0"/>
    <x v="0"/>
    <n v="1416566835"/>
    <n v="1411379235"/>
    <x v="0"/>
    <n v="55"/>
    <b v="0"/>
    <x v="5"/>
    <x v="69"/>
    <x v="394"/>
    <x v="0"/>
    <x v="5"/>
  </r>
  <r>
    <x v="480"/>
    <x v="480"/>
    <s v="To court his muse, an artist must first outsmart her dog.  A short animated film collaboration by Dana and Terrence Masson."/>
    <x v="79"/>
    <n v="7764"/>
    <x v="2"/>
    <x v="0"/>
    <x v="0"/>
    <n v="1376049615"/>
    <n v="1373457615"/>
    <x v="0"/>
    <n v="140"/>
    <b v="0"/>
    <x v="5"/>
    <x v="118"/>
    <x v="395"/>
    <x v="0"/>
    <x v="5"/>
  </r>
  <r>
    <x v="481"/>
    <x v="481"/>
    <s v="The year is 2043. Test subject David Beck has been augmented with psychokinetic abilities. He uses his newfound gifts to thwart evil."/>
    <x v="11"/>
    <n v="1830"/>
    <x v="2"/>
    <x v="0"/>
    <x v="0"/>
    <n v="1349885289"/>
    <n v="1347293289"/>
    <x v="0"/>
    <n v="21"/>
    <b v="0"/>
    <x v="5"/>
    <x v="52"/>
    <x v="396"/>
    <x v="0"/>
    <x v="5"/>
  </r>
  <r>
    <x v="482"/>
    <x v="482"/>
    <s v="Help me quit my day job and also create animated Stand-up routines from local up and coming comedians."/>
    <x v="3"/>
    <n v="10"/>
    <x v="2"/>
    <x v="0"/>
    <x v="0"/>
    <n v="1460644440"/>
    <n v="1458336690"/>
    <x v="0"/>
    <n v="1"/>
    <b v="0"/>
    <x v="5"/>
    <x v="50"/>
    <x v="119"/>
    <x v="0"/>
    <x v="5"/>
  </r>
  <r>
    <x v="483"/>
    <x v="483"/>
    <s v="Help to fund a children's animation Series. Teaching good morals and conduct. Also includes simplified teachings about Islam and Allah."/>
    <x v="36"/>
    <n v="7530"/>
    <x v="2"/>
    <x v="1"/>
    <x v="1"/>
    <n v="1359434672"/>
    <n v="1354250672"/>
    <x v="0"/>
    <n v="147"/>
    <b v="0"/>
    <x v="5"/>
    <x v="119"/>
    <x v="397"/>
    <x v="0"/>
    <x v="5"/>
  </r>
  <r>
    <x v="484"/>
    <x v="484"/>
    <s v="The Diddlys are steam powered superheroes,transforming into spaceships,submarines or whatever it takes to complete their secret mission"/>
    <x v="58"/>
    <n v="149"/>
    <x v="2"/>
    <x v="1"/>
    <x v="1"/>
    <n v="1446766372"/>
    <n v="1443220372"/>
    <x v="0"/>
    <n v="11"/>
    <b v="0"/>
    <x v="5"/>
    <x v="50"/>
    <x v="398"/>
    <x v="0"/>
    <x v="5"/>
  </r>
  <r>
    <x v="485"/>
    <x v="485"/>
    <s v="Last few days to make this toon a reality! 5 funny toons for YOU! See the pilot episode here!"/>
    <x v="136"/>
    <n v="8315.01"/>
    <x v="2"/>
    <x v="1"/>
    <x v="1"/>
    <n v="1368792499"/>
    <n v="1366200499"/>
    <x v="0"/>
    <n v="125"/>
    <b v="0"/>
    <x v="5"/>
    <x v="66"/>
    <x v="399"/>
    <x v="0"/>
    <x v="5"/>
  </r>
  <r>
    <x v="486"/>
    <x v="486"/>
    <s v="&quot;Today's Toys Build Tomorrow&quot;  A feature film backed major toy project. Children learn about life while they play and have fun."/>
    <x v="137"/>
    <n v="50"/>
    <x v="2"/>
    <x v="2"/>
    <x v="2"/>
    <n v="1401662239"/>
    <n v="1399070239"/>
    <x v="0"/>
    <n v="1"/>
    <b v="0"/>
    <x v="5"/>
    <x v="50"/>
    <x v="73"/>
    <x v="0"/>
    <x v="5"/>
  </r>
  <r>
    <x v="487"/>
    <x v="487"/>
    <s v="Hey everyone we are producing a new show called The Adventures of Daryl and Straight Man. It is an animated comedy web series."/>
    <x v="63"/>
    <n v="0"/>
    <x v="2"/>
    <x v="5"/>
    <x v="5"/>
    <n v="1482678994"/>
    <n v="1477491394"/>
    <x v="0"/>
    <n v="0"/>
    <b v="0"/>
    <x v="5"/>
    <x v="50"/>
    <x v="121"/>
    <x v="0"/>
    <x v="5"/>
  </r>
  <r>
    <x v="488"/>
    <x v="488"/>
    <s v="When humans left the earth, the animals took over the city. What could go wrong? Well...everything!"/>
    <x v="14"/>
    <n v="0"/>
    <x v="2"/>
    <x v="0"/>
    <x v="0"/>
    <n v="1483924700"/>
    <n v="1481332700"/>
    <x v="0"/>
    <n v="0"/>
    <b v="0"/>
    <x v="5"/>
    <x v="50"/>
    <x v="121"/>
    <x v="0"/>
    <x v="5"/>
  </r>
  <r>
    <x v="489"/>
    <x v="489"/>
    <s v="Help America's favorite dysfunctional immigrant family THE GUINEAS launch the first season of their animated web series."/>
    <x v="138"/>
    <n v="215"/>
    <x v="2"/>
    <x v="0"/>
    <x v="0"/>
    <n v="1325763180"/>
    <n v="1323084816"/>
    <x v="0"/>
    <n v="3"/>
    <b v="0"/>
    <x v="5"/>
    <x v="50"/>
    <x v="400"/>
    <x v="0"/>
    <x v="5"/>
  </r>
  <r>
    <x v="490"/>
    <x v="490"/>
    <s v="Cancelled"/>
    <x v="28"/>
    <n v="0"/>
    <x v="2"/>
    <x v="0"/>
    <x v="0"/>
    <n v="1345677285"/>
    <n v="1343085285"/>
    <x v="0"/>
    <n v="0"/>
    <b v="0"/>
    <x v="5"/>
    <x v="50"/>
    <x v="121"/>
    <x v="0"/>
    <x v="5"/>
  </r>
  <r>
    <x v="491"/>
    <x v="491"/>
    <s v="&quot;Guess What? Gus&quot; is a magical animated comedy that follow a new kid who playful antics for attention make the news."/>
    <x v="3"/>
    <n v="0"/>
    <x v="2"/>
    <x v="0"/>
    <x v="0"/>
    <n v="1453937699"/>
    <n v="1451345699"/>
    <x v="0"/>
    <n v="0"/>
    <b v="0"/>
    <x v="5"/>
    <x v="50"/>
    <x v="121"/>
    <x v="0"/>
    <x v="5"/>
  </r>
  <r>
    <x v="492"/>
    <x v="492"/>
    <s v="This project aims to create a 3D animated movie that is created by it's fans, it's content and plot will be driven by it's followers."/>
    <x v="139"/>
    <n v="0"/>
    <x v="2"/>
    <x v="11"/>
    <x v="9"/>
    <n v="1476319830"/>
    <n v="1471135830"/>
    <x v="0"/>
    <n v="0"/>
    <b v="0"/>
    <x v="5"/>
    <x v="50"/>
    <x v="121"/>
    <x v="0"/>
    <x v="5"/>
  </r>
  <r>
    <x v="493"/>
    <x v="493"/>
    <s v="The Chupacabra is not a myth and one man is on a mission to prove its existence no matter what, his name is Joc Barrera."/>
    <x v="11"/>
    <n v="0"/>
    <x v="2"/>
    <x v="1"/>
    <x v="1"/>
    <n v="1432142738"/>
    <n v="1429550738"/>
    <x v="0"/>
    <n v="0"/>
    <b v="0"/>
    <x v="5"/>
    <x v="50"/>
    <x v="121"/>
    <x v="0"/>
    <x v="5"/>
  </r>
  <r>
    <x v="494"/>
    <x v="494"/>
    <s v="Angels come to Earth in human disguise to deceive mankind, rule the Earth as gods, create a hybrid army &amp; destroy all who oppose them."/>
    <x v="22"/>
    <n v="31"/>
    <x v="2"/>
    <x v="0"/>
    <x v="0"/>
    <n v="1404356400"/>
    <n v="1402343765"/>
    <x v="0"/>
    <n v="3"/>
    <b v="0"/>
    <x v="5"/>
    <x v="50"/>
    <x v="401"/>
    <x v="0"/>
    <x v="5"/>
  </r>
  <r>
    <x v="495"/>
    <x v="495"/>
    <s v="two friends set out to conquer and reach the level cap of the quest watch, how will they do it when they're 2 teenage idiots"/>
    <x v="39"/>
    <n v="0"/>
    <x v="2"/>
    <x v="0"/>
    <x v="0"/>
    <n v="1437076305"/>
    <n v="1434484305"/>
    <x v="0"/>
    <n v="0"/>
    <b v="0"/>
    <x v="5"/>
    <x v="50"/>
    <x v="121"/>
    <x v="0"/>
    <x v="5"/>
  </r>
  <r>
    <x v="496"/>
    <x v="496"/>
    <s v="The movie is about the adventures of Ethan, Danna, The mysterious inventor and more."/>
    <x v="127"/>
    <n v="1"/>
    <x v="2"/>
    <x v="0"/>
    <x v="0"/>
    <n v="1392070874"/>
    <n v="1386886874"/>
    <x v="0"/>
    <n v="1"/>
    <b v="0"/>
    <x v="5"/>
    <x v="50"/>
    <x v="120"/>
    <x v="0"/>
    <x v="5"/>
  </r>
  <r>
    <x v="497"/>
    <x v="497"/>
    <s v="live-action/animated series pilot."/>
    <x v="140"/>
    <n v="30"/>
    <x v="2"/>
    <x v="0"/>
    <x v="0"/>
    <n v="1419483600"/>
    <n v="1414889665"/>
    <x v="0"/>
    <n v="3"/>
    <b v="0"/>
    <x v="5"/>
    <x v="60"/>
    <x v="119"/>
    <x v="0"/>
    <x v="5"/>
  </r>
  <r>
    <x v="498"/>
    <x v="498"/>
    <s v="AT is an Interactive Animation made for the iPad where the user becomes part of the story. It's a fantastic journey of discovery!"/>
    <x v="141"/>
    <n v="2994"/>
    <x v="2"/>
    <x v="0"/>
    <x v="0"/>
    <n v="1324664249"/>
    <n v="1321035449"/>
    <x v="0"/>
    <n v="22"/>
    <b v="0"/>
    <x v="5"/>
    <x v="62"/>
    <x v="402"/>
    <x v="0"/>
    <x v="5"/>
  </r>
  <r>
    <x v="499"/>
    <x v="499"/>
    <s v="A Feature Length Animated Film Noir Musical with a modern twist. _x000d__x000a_Animation and music melded into edge-of-your-seat entertainment."/>
    <x v="22"/>
    <n v="1910"/>
    <x v="2"/>
    <x v="0"/>
    <x v="0"/>
    <n v="1255381140"/>
    <n v="1250630968"/>
    <x v="0"/>
    <n v="26"/>
    <b v="0"/>
    <x v="5"/>
    <x v="54"/>
    <x v="403"/>
    <x v="0"/>
    <x v="5"/>
  </r>
  <r>
    <x v="500"/>
    <x v="500"/>
    <s v="This animated dark comedy video highlights Stephen Colbert as a super hero-like figure within a corrupt and sinister world manipulated by the media."/>
    <x v="115"/>
    <n v="215"/>
    <x v="2"/>
    <x v="0"/>
    <x v="0"/>
    <n v="1273356960"/>
    <n v="1268255751"/>
    <x v="0"/>
    <n v="4"/>
    <b v="0"/>
    <x v="5"/>
    <x v="56"/>
    <x v="404"/>
    <x v="0"/>
    <x v="5"/>
  </r>
  <r>
    <x v="501"/>
    <x v="501"/>
    <s v="Based on the invention portfolio of a patented inventor World War Four is a look into the future of warfare and humanity as a whole"/>
    <x v="3"/>
    <n v="0"/>
    <x v="2"/>
    <x v="0"/>
    <x v="0"/>
    <n v="1310189851"/>
    <n v="1307597851"/>
    <x v="0"/>
    <n v="0"/>
    <b v="0"/>
    <x v="5"/>
    <x v="50"/>
    <x v="121"/>
    <x v="0"/>
    <x v="5"/>
  </r>
  <r>
    <x v="502"/>
    <x v="502"/>
    <s v="This Strawberry Bowl concept is the 1st of many episodes.  These episodes will be released in accordance with the harvest of the month."/>
    <x v="22"/>
    <n v="230"/>
    <x v="2"/>
    <x v="0"/>
    <x v="0"/>
    <n v="1332073025"/>
    <n v="1329484625"/>
    <x v="0"/>
    <n v="4"/>
    <b v="0"/>
    <x v="5"/>
    <x v="60"/>
    <x v="405"/>
    <x v="0"/>
    <x v="5"/>
  </r>
  <r>
    <x v="503"/>
    <x v="503"/>
    <s v="Jimmy wants to live life and see his grandchildren grow up, but alcoholism threatens to curtail everything he dreams of."/>
    <x v="115"/>
    <n v="114"/>
    <x v="2"/>
    <x v="1"/>
    <x v="1"/>
    <n v="1421498303"/>
    <n v="1418906303"/>
    <x v="0"/>
    <n v="9"/>
    <b v="0"/>
    <x v="5"/>
    <x v="53"/>
    <x v="406"/>
    <x v="0"/>
    <x v="5"/>
  </r>
  <r>
    <x v="504"/>
    <x v="504"/>
    <s v="An animated DVD starring Woodsy Owl that entertains children while  showing them how they can help create a cleaner, greener planet."/>
    <x v="142"/>
    <n v="335"/>
    <x v="2"/>
    <x v="0"/>
    <x v="0"/>
    <n v="1334097387"/>
    <n v="1328916987"/>
    <x v="0"/>
    <n v="5"/>
    <b v="0"/>
    <x v="5"/>
    <x v="60"/>
    <x v="407"/>
    <x v="0"/>
    <x v="5"/>
  </r>
  <r>
    <x v="505"/>
    <x v="505"/>
    <s v="This wonderful movie will tells the story of two adorable aliens who crash land into a familyâ€™s backyard, and travel the Earth."/>
    <x v="14"/>
    <n v="52"/>
    <x v="2"/>
    <x v="0"/>
    <x v="0"/>
    <n v="1451010086"/>
    <n v="1447122086"/>
    <x v="0"/>
    <n v="14"/>
    <b v="0"/>
    <x v="5"/>
    <x v="50"/>
    <x v="408"/>
    <x v="0"/>
    <x v="5"/>
  </r>
  <r>
    <x v="506"/>
    <x v="506"/>
    <s v="A feature-length 3D animation that depicts what happened when the Son of the Morning rebelled against God."/>
    <x v="61"/>
    <n v="250"/>
    <x v="2"/>
    <x v="0"/>
    <x v="0"/>
    <n v="1376140520"/>
    <n v="1373548520"/>
    <x v="0"/>
    <n v="1"/>
    <b v="0"/>
    <x v="5"/>
    <x v="50"/>
    <x v="409"/>
    <x v="0"/>
    <x v="5"/>
  </r>
  <r>
    <x v="507"/>
    <x v="507"/>
    <s v="&quot;Code Monkey(s)&quot; is a short animated-series about life from the perspective of an engineer who feels like an actual &quot;Code Monkey&quot;."/>
    <x v="22"/>
    <n v="640"/>
    <x v="2"/>
    <x v="0"/>
    <x v="0"/>
    <n v="1350687657"/>
    <n v="1346799657"/>
    <x v="0"/>
    <n v="10"/>
    <b v="0"/>
    <x v="5"/>
    <x v="56"/>
    <x v="410"/>
    <x v="0"/>
    <x v="5"/>
  </r>
  <r>
    <x v="508"/>
    <x v="508"/>
    <s v="A stop-motion animated action packed adventure. Telling a great story with an even greater message. Join me and lets change the world."/>
    <x v="63"/>
    <n v="400"/>
    <x v="2"/>
    <x v="0"/>
    <x v="0"/>
    <n v="1337955240"/>
    <n v="1332808501"/>
    <x v="0"/>
    <n v="3"/>
    <b v="0"/>
    <x v="5"/>
    <x v="60"/>
    <x v="44"/>
    <x v="0"/>
    <x v="5"/>
  </r>
  <r>
    <x v="509"/>
    <x v="509"/>
    <s v="A hilarious comedy podcast being turned into an animated series  about an indian servant and his boss."/>
    <x v="10"/>
    <n v="10"/>
    <x v="2"/>
    <x v="1"/>
    <x v="1"/>
    <n v="1435504170"/>
    <n v="1432912170"/>
    <x v="0"/>
    <n v="1"/>
    <b v="0"/>
    <x v="5"/>
    <x v="50"/>
    <x v="119"/>
    <x v="0"/>
    <x v="5"/>
  </r>
  <r>
    <x v="510"/>
    <x v="510"/>
    <s v="A mile below the Franco-Swiss border Dean manages to break the Large Hadron Collider and triggers the end of the world."/>
    <x v="32"/>
    <n v="0"/>
    <x v="2"/>
    <x v="0"/>
    <x v="0"/>
    <n v="1456805639"/>
    <n v="1454213639"/>
    <x v="0"/>
    <n v="0"/>
    <b v="0"/>
    <x v="5"/>
    <x v="50"/>
    <x v="121"/>
    <x v="0"/>
    <x v="5"/>
  </r>
  <r>
    <x v="511"/>
    <x v="511"/>
    <s v="A project that incorporates animation and comic art into a relevant story. 4 boys, 1 eyeland, and a whole lot of drama!!!"/>
    <x v="10"/>
    <n v="150"/>
    <x v="2"/>
    <x v="0"/>
    <x v="0"/>
    <n v="1365228982"/>
    <n v="1362640582"/>
    <x v="0"/>
    <n v="5"/>
    <b v="0"/>
    <x v="5"/>
    <x v="56"/>
    <x v="180"/>
    <x v="0"/>
    <x v="5"/>
  </r>
  <r>
    <x v="512"/>
    <x v="512"/>
    <s v="We have a fully developed 2D animated series that requires more professional animation. Our first 2 home-animated eps are up online."/>
    <x v="6"/>
    <n v="11"/>
    <x v="2"/>
    <x v="0"/>
    <x v="0"/>
    <n v="1479667727"/>
    <n v="1475776127"/>
    <x v="0"/>
    <n v="2"/>
    <b v="0"/>
    <x v="5"/>
    <x v="50"/>
    <x v="148"/>
    <x v="0"/>
    <x v="5"/>
  </r>
  <r>
    <x v="513"/>
    <x v="513"/>
    <s v="A sci-fi fantasy 2.5D anime styled series about some guys trying to save the world, probably..."/>
    <x v="63"/>
    <n v="6962"/>
    <x v="2"/>
    <x v="0"/>
    <x v="0"/>
    <n v="1471244400"/>
    <n v="1467387705"/>
    <x v="0"/>
    <n v="68"/>
    <b v="0"/>
    <x v="5"/>
    <x v="51"/>
    <x v="411"/>
    <x v="0"/>
    <x v="5"/>
  </r>
  <r>
    <x v="514"/>
    <x v="514"/>
    <s v="A film created entirely out of paper, visual effects and found objects depicts how one man created a new life for himself."/>
    <x v="15"/>
    <n v="50"/>
    <x v="2"/>
    <x v="5"/>
    <x v="5"/>
    <n v="1407595447"/>
    <n v="1405003447"/>
    <x v="0"/>
    <n v="3"/>
    <b v="0"/>
    <x v="5"/>
    <x v="56"/>
    <x v="412"/>
    <x v="0"/>
    <x v="5"/>
  </r>
  <r>
    <x v="515"/>
    <x v="515"/>
    <s v="A Tale of Faith is an animated short film based on the heartwarming tale by Rebbe Nachman of Breslov."/>
    <x v="143"/>
    <n v="24651"/>
    <x v="2"/>
    <x v="0"/>
    <x v="0"/>
    <n v="1451389601"/>
    <n v="1447933601"/>
    <x v="0"/>
    <n v="34"/>
    <b v="0"/>
    <x v="5"/>
    <x v="78"/>
    <x v="413"/>
    <x v="0"/>
    <x v="5"/>
  </r>
  <r>
    <x v="516"/>
    <x v="516"/>
    <s v="A big brother style comedy animation series starring famous seafarers"/>
    <x v="10"/>
    <n v="0"/>
    <x v="2"/>
    <x v="1"/>
    <x v="1"/>
    <n v="1432752080"/>
    <n v="1427568080"/>
    <x v="0"/>
    <n v="0"/>
    <b v="0"/>
    <x v="5"/>
    <x v="50"/>
    <x v="121"/>
    <x v="0"/>
    <x v="5"/>
  </r>
  <r>
    <x v="517"/>
    <x v="517"/>
    <s v="Honeybee is a cartoon about a girl who can talk to bugs, and her quest to save the bees! Adventure, humor, and lots of fun characters."/>
    <x v="36"/>
    <n v="205"/>
    <x v="2"/>
    <x v="0"/>
    <x v="0"/>
    <n v="1486046761"/>
    <n v="1483454761"/>
    <x v="0"/>
    <n v="3"/>
    <b v="0"/>
    <x v="5"/>
    <x v="60"/>
    <x v="414"/>
    <x v="0"/>
    <x v="5"/>
  </r>
  <r>
    <x v="518"/>
    <x v="518"/>
    <s v="The community of Somorrah is peaceful and unblemished until &quot;The Boss&quot; power and money starts to diminish &amp; plans to gain it all back!"/>
    <x v="144"/>
    <n v="0"/>
    <x v="2"/>
    <x v="0"/>
    <x v="0"/>
    <n v="1441550760"/>
    <n v="1438958824"/>
    <x v="0"/>
    <n v="0"/>
    <b v="0"/>
    <x v="5"/>
    <x v="50"/>
    <x v="121"/>
    <x v="0"/>
    <x v="5"/>
  </r>
  <r>
    <x v="519"/>
    <x v="519"/>
    <s v="&quot;When the dream of childhood is stolen... a nightmare is born&quot; A dark animated fantasy film by indie filmmaker M dot Strange."/>
    <x v="145"/>
    <n v="2746"/>
    <x v="2"/>
    <x v="0"/>
    <x v="0"/>
    <n v="1354699421"/>
    <n v="1352107421"/>
    <x v="0"/>
    <n v="70"/>
    <b v="0"/>
    <x v="5"/>
    <x v="61"/>
    <x v="415"/>
    <x v="0"/>
    <x v="5"/>
  </r>
  <r>
    <x v="520"/>
    <x v="520"/>
    <s v="Tim Arthur's 21st anniversary sell-out production of his 'chilling' and 'sinister' ghostly thriller returns to the Edinburgh Fringe!"/>
    <x v="10"/>
    <n v="5105"/>
    <x v="0"/>
    <x v="1"/>
    <x v="1"/>
    <n v="1449766261"/>
    <n v="1447174261"/>
    <x v="0"/>
    <n v="34"/>
    <b v="1"/>
    <x v="6"/>
    <x v="21"/>
    <x v="416"/>
    <x v="1"/>
    <x v="6"/>
  </r>
  <r>
    <x v="521"/>
    <x v="521"/>
    <s v="The Blind Owl in co-production with Halcyon Theatre will stage &quot;dirty butterfly&quot; a voyeuristic drama by Britain's debbie tucker green."/>
    <x v="10"/>
    <n v="5232"/>
    <x v="0"/>
    <x v="0"/>
    <x v="0"/>
    <n v="1477976340"/>
    <n v="1475460819"/>
    <x v="0"/>
    <n v="56"/>
    <b v="1"/>
    <x v="6"/>
    <x v="2"/>
    <x v="417"/>
    <x v="1"/>
    <x v="6"/>
  </r>
  <r>
    <x v="522"/>
    <x v="522"/>
    <s v="*** TO MAKE DONATIONS IN THE FUTURE                                   GO TO OUR WEBSITE: www.compassplayers.com ***"/>
    <x v="9"/>
    <n v="3440"/>
    <x v="0"/>
    <x v="0"/>
    <x v="0"/>
    <n v="1458518325"/>
    <n v="1456793925"/>
    <x v="0"/>
    <n v="31"/>
    <b v="1"/>
    <x v="6"/>
    <x v="41"/>
    <x v="418"/>
    <x v="1"/>
    <x v="6"/>
  </r>
  <r>
    <x v="523"/>
    <x v="523"/>
    <s v="The Star on My Heart, an original play based on a survivor of the Terezin concentration camp, with community outreach for all ages."/>
    <x v="10"/>
    <n v="6030"/>
    <x v="0"/>
    <x v="0"/>
    <x v="0"/>
    <n v="1442805076"/>
    <n v="1440213076"/>
    <x v="0"/>
    <n v="84"/>
    <b v="1"/>
    <x v="6"/>
    <x v="10"/>
    <x v="419"/>
    <x v="1"/>
    <x v="6"/>
  </r>
  <r>
    <x v="524"/>
    <x v="524"/>
    <s v="Angel on the Corner need YOUR help to raise Â£3,500 to take Zero Down by Sarah Hehir to the Edinburgh Fringe Festival this August!"/>
    <x v="8"/>
    <n v="3803.55"/>
    <x v="0"/>
    <x v="1"/>
    <x v="1"/>
    <n v="1464801169"/>
    <n v="1462209169"/>
    <x v="0"/>
    <n v="130"/>
    <b v="1"/>
    <x v="6"/>
    <x v="15"/>
    <x v="420"/>
    <x v="1"/>
    <x v="6"/>
  </r>
  <r>
    <x v="525"/>
    <x v="525"/>
    <s v="EUPHORIA! is a new play about the decriminalization of drugs, and its profound effect on both the criminals in prison and &quot;The Man.&quot;"/>
    <x v="14"/>
    <n v="12000"/>
    <x v="0"/>
    <x v="0"/>
    <x v="0"/>
    <n v="1410601041"/>
    <n v="1406713041"/>
    <x v="0"/>
    <n v="12"/>
    <b v="1"/>
    <x v="6"/>
    <x v="8"/>
    <x v="421"/>
    <x v="1"/>
    <x v="6"/>
  </r>
  <r>
    <x v="526"/>
    <x v="526"/>
    <s v="We have a brand new play. We urgently need your help to fund our production, which opens at Theatre503 on August 18th."/>
    <x v="15"/>
    <n v="1710"/>
    <x v="0"/>
    <x v="1"/>
    <x v="1"/>
    <n v="1438966800"/>
    <n v="1436278344"/>
    <x v="0"/>
    <n v="23"/>
    <b v="1"/>
    <x v="6"/>
    <x v="35"/>
    <x v="422"/>
    <x v="1"/>
    <x v="6"/>
  </r>
  <r>
    <x v="527"/>
    <x v="527"/>
    <s v="OMEGA KIDS, a new play by Noah Mease, directed by Jay Stull &amp; produced by New Light Theater Project in association with Access Theater."/>
    <x v="3"/>
    <n v="10085"/>
    <x v="0"/>
    <x v="0"/>
    <x v="0"/>
    <n v="1487347500"/>
    <n v="1484715366"/>
    <x v="0"/>
    <n v="158"/>
    <b v="1"/>
    <x v="6"/>
    <x v="7"/>
    <x v="423"/>
    <x v="1"/>
    <x v="6"/>
  </r>
  <r>
    <x v="528"/>
    <x v="528"/>
    <s v="A Festival Backed Production of a Full-Length Play."/>
    <x v="146"/>
    <n v="1330"/>
    <x v="0"/>
    <x v="0"/>
    <x v="0"/>
    <n v="1434921600"/>
    <n v="1433109907"/>
    <x v="0"/>
    <n v="30"/>
    <b v="1"/>
    <x v="6"/>
    <x v="31"/>
    <x v="424"/>
    <x v="1"/>
    <x v="6"/>
  </r>
  <r>
    <x v="529"/>
    <x v="529"/>
    <s v="Snowglobe Theatre, a new Montreal company, will be presenting Shakespeare's &quot;Much Ado about Nothing&quot; at Mainline Theatre in January"/>
    <x v="38"/>
    <n v="1565"/>
    <x v="0"/>
    <x v="5"/>
    <x v="5"/>
    <n v="1484110800"/>
    <n v="1482281094"/>
    <x v="0"/>
    <n v="18"/>
    <b v="1"/>
    <x v="6"/>
    <x v="22"/>
    <x v="425"/>
    <x v="1"/>
    <x v="6"/>
  </r>
  <r>
    <x v="530"/>
    <x v="530"/>
    <s v="Corners Grove is a coming-of-age play about leaving home, gender identity and the death of Whitney Houston; will benefit Win NYC."/>
    <x v="147"/>
    <n v="3670"/>
    <x v="0"/>
    <x v="0"/>
    <x v="0"/>
    <n v="1435111200"/>
    <n v="1433254268"/>
    <x v="0"/>
    <n v="29"/>
    <b v="1"/>
    <x v="6"/>
    <x v="29"/>
    <x v="426"/>
    <x v="1"/>
    <x v="6"/>
  </r>
  <r>
    <x v="531"/>
    <x v="531"/>
    <s v="SYLVIA is a modern romantic comedy about a marriage and a talking dog. Directed by Jeanna Michaels. January 12 through January 29, 2017"/>
    <x v="23"/>
    <n v="4000"/>
    <x v="0"/>
    <x v="0"/>
    <x v="0"/>
    <n v="1481957940"/>
    <n v="1478050429"/>
    <x v="0"/>
    <n v="31"/>
    <b v="1"/>
    <x v="6"/>
    <x v="8"/>
    <x v="427"/>
    <x v="1"/>
    <x v="6"/>
  </r>
  <r>
    <x v="532"/>
    <x v="532"/>
    <s v="A fast paced, comedic play about an anxiety-ridden filmmaker who lies to investors about having Christopher Walken in his film."/>
    <x v="3"/>
    <n v="12325"/>
    <x v="0"/>
    <x v="0"/>
    <x v="0"/>
    <n v="1463098208"/>
    <n v="1460506208"/>
    <x v="0"/>
    <n v="173"/>
    <b v="1"/>
    <x v="6"/>
    <x v="4"/>
    <x v="428"/>
    <x v="1"/>
    <x v="6"/>
  </r>
  <r>
    <x v="533"/>
    <x v="533"/>
    <s v="New writing â€¢ Twisty-turny magical realist retro sci-fi â€¢ Human lives â€¢ Storytelling â€¢ The slope our society slips down..."/>
    <x v="13"/>
    <n v="2004"/>
    <x v="0"/>
    <x v="1"/>
    <x v="1"/>
    <n v="1463394365"/>
    <n v="1461320765"/>
    <x v="0"/>
    <n v="17"/>
    <b v="1"/>
    <x v="6"/>
    <x v="8"/>
    <x v="429"/>
    <x v="1"/>
    <x v="6"/>
  </r>
  <r>
    <x v="534"/>
    <x v="534"/>
    <s v="We're a zero-budget, non-profit theatre group based in Oslo and have been invited to perform at a conference in Belgium. Help!"/>
    <x v="36"/>
    <n v="15700"/>
    <x v="0"/>
    <x v="10"/>
    <x v="8"/>
    <n v="1446418800"/>
    <n v="1443036470"/>
    <x v="0"/>
    <n v="48"/>
    <b v="1"/>
    <x v="6"/>
    <x v="2"/>
    <x v="430"/>
    <x v="1"/>
    <x v="6"/>
  </r>
  <r>
    <x v="535"/>
    <x v="535"/>
    <s v="Weâ€™re producing a Northern Brexit sci-fi play for VAULT festival 2017 and we need your help!"/>
    <x v="13"/>
    <n v="2050"/>
    <x v="0"/>
    <x v="1"/>
    <x v="1"/>
    <n v="1483707905"/>
    <n v="1481115905"/>
    <x v="0"/>
    <n v="59"/>
    <b v="1"/>
    <x v="6"/>
    <x v="33"/>
    <x v="431"/>
    <x v="1"/>
    <x v="6"/>
  </r>
  <r>
    <x v="536"/>
    <x v="536"/>
    <s v="A new one-man play by Giles Roberts, shining a different light on the very human cost of war *IDEASTAP UNDERBELLY AWARD WINNER 2015*"/>
    <x v="126"/>
    <n v="3902.5"/>
    <x v="0"/>
    <x v="1"/>
    <x v="1"/>
    <n v="1438624800"/>
    <n v="1435133807"/>
    <x v="0"/>
    <n v="39"/>
    <b v="1"/>
    <x v="6"/>
    <x v="90"/>
    <x v="432"/>
    <x v="1"/>
    <x v="6"/>
  </r>
  <r>
    <x v="537"/>
    <x v="537"/>
    <s v="Transforming bystanders into anti-bullies since 2012 thru inclusive learning environments.  Together we can take back our classrooms."/>
    <x v="13"/>
    <n v="2410"/>
    <x v="0"/>
    <x v="0"/>
    <x v="0"/>
    <n v="1446665191"/>
    <n v="1444069591"/>
    <x v="0"/>
    <n v="59"/>
    <b v="1"/>
    <x v="6"/>
    <x v="10"/>
    <x v="433"/>
    <x v="1"/>
    <x v="6"/>
  </r>
  <r>
    <x v="538"/>
    <x v="538"/>
    <s v="SOC produces affordable and accessible theatre in the heart of Orange County, CA, and we need your help to match a $5,000 grant!"/>
    <x v="10"/>
    <n v="15121"/>
    <x v="0"/>
    <x v="0"/>
    <x v="0"/>
    <n v="1463166263"/>
    <n v="1460574263"/>
    <x v="0"/>
    <n v="60"/>
    <b v="1"/>
    <x v="6"/>
    <x v="120"/>
    <x v="434"/>
    <x v="1"/>
    <x v="6"/>
  </r>
  <r>
    <x v="539"/>
    <x v="539"/>
    <s v="A brand new show that unites puppetry, live music and storytelling to bring a forgotten English legend back to life!"/>
    <x v="2"/>
    <n v="503.22"/>
    <x v="0"/>
    <x v="1"/>
    <x v="1"/>
    <n v="1467681107"/>
    <n v="1465866707"/>
    <x v="0"/>
    <n v="20"/>
    <b v="1"/>
    <x v="6"/>
    <x v="7"/>
    <x v="435"/>
    <x v="1"/>
    <x v="6"/>
  </r>
  <r>
    <x v="540"/>
    <x v="540"/>
    <s v="There are so many dilemmas in life- what to do, where to go? _x000a_Let us solve it - search our preference based entertainment calendar"/>
    <x v="36"/>
    <n v="1"/>
    <x v="2"/>
    <x v="0"/>
    <x v="0"/>
    <n v="1423078606"/>
    <n v="1420486606"/>
    <x v="0"/>
    <n v="1"/>
    <b v="0"/>
    <x v="7"/>
    <x v="50"/>
    <x v="120"/>
    <x v="2"/>
    <x v="7"/>
  </r>
  <r>
    <x v="541"/>
    <x v="541"/>
    <s v="A website dedicated to local Kink Communities; to find others with matching interests and bring them together."/>
    <x v="37"/>
    <n v="25"/>
    <x v="2"/>
    <x v="0"/>
    <x v="0"/>
    <n v="1446080834"/>
    <n v="1443488834"/>
    <x v="0"/>
    <n v="1"/>
    <b v="0"/>
    <x v="7"/>
    <x v="60"/>
    <x v="384"/>
    <x v="2"/>
    <x v="7"/>
  </r>
  <r>
    <x v="542"/>
    <x v="542"/>
    <s v="The platform to record visual, audio and text memory of the common man - as we experienced history when it brushed us by"/>
    <x v="65"/>
    <n v="1"/>
    <x v="2"/>
    <x v="0"/>
    <x v="0"/>
    <n v="1462293716"/>
    <n v="1457113316"/>
    <x v="0"/>
    <n v="1"/>
    <b v="0"/>
    <x v="7"/>
    <x v="50"/>
    <x v="120"/>
    <x v="2"/>
    <x v="7"/>
  </r>
  <r>
    <x v="543"/>
    <x v="543"/>
    <s v="I want to make it easy for those with food allergies to know where they can safely, and happily eat out with friends and family."/>
    <x v="29"/>
    <n v="70"/>
    <x v="2"/>
    <x v="2"/>
    <x v="2"/>
    <n v="1414807962"/>
    <n v="1412215962"/>
    <x v="0"/>
    <n v="2"/>
    <b v="0"/>
    <x v="7"/>
    <x v="50"/>
    <x v="436"/>
    <x v="2"/>
    <x v="7"/>
  </r>
  <r>
    <x v="544"/>
    <x v="544"/>
    <s v="Do you have a favorite shirt? So does everyone else. Favowear is creating a platform to share the best clothes and shopping sources."/>
    <x v="2"/>
    <n v="6"/>
    <x v="2"/>
    <x v="0"/>
    <x v="0"/>
    <n v="1467647160"/>
    <n v="1465055160"/>
    <x v="0"/>
    <n v="2"/>
    <b v="0"/>
    <x v="7"/>
    <x v="60"/>
    <x v="366"/>
    <x v="2"/>
    <x v="7"/>
  </r>
  <r>
    <x v="545"/>
    <x v="545"/>
    <s v="1st collaborative webdesign tool to create professional websites with WordPress, Bootstrap and other open source technologies."/>
    <x v="63"/>
    <n v="13692"/>
    <x v="2"/>
    <x v="6"/>
    <x v="3"/>
    <n v="1447600389"/>
    <n v="1444140789"/>
    <x v="0"/>
    <n v="34"/>
    <b v="0"/>
    <x v="7"/>
    <x v="117"/>
    <x v="437"/>
    <x v="2"/>
    <x v="7"/>
  </r>
  <r>
    <x v="546"/>
    <x v="546"/>
    <s v="Build a Christian Network Platform to connect and collaborate projects, events, missions and support online to fulfill the call."/>
    <x v="127"/>
    <n v="52"/>
    <x v="2"/>
    <x v="0"/>
    <x v="0"/>
    <n v="1445097715"/>
    <n v="1441209715"/>
    <x v="0"/>
    <n v="2"/>
    <b v="0"/>
    <x v="7"/>
    <x v="50"/>
    <x v="438"/>
    <x v="2"/>
    <x v="7"/>
  </r>
  <r>
    <x v="547"/>
    <x v="547"/>
    <s v="We are looking to build a secure email / document sharing system for companies needing to send sensitive information to clients."/>
    <x v="51"/>
    <n v="0"/>
    <x v="2"/>
    <x v="1"/>
    <x v="1"/>
    <n v="1455122564"/>
    <n v="1452530564"/>
    <x v="0"/>
    <n v="0"/>
    <b v="0"/>
    <x v="7"/>
    <x v="50"/>
    <x v="121"/>
    <x v="2"/>
    <x v="7"/>
  </r>
  <r>
    <x v="548"/>
    <x v="548"/>
    <s v="Teach your native language online or study a foreign language with native speaking teachers. Social Web service and apps."/>
    <x v="3"/>
    <n v="9"/>
    <x v="2"/>
    <x v="1"/>
    <x v="1"/>
    <n v="1446154848"/>
    <n v="1443562848"/>
    <x v="0"/>
    <n v="1"/>
    <b v="0"/>
    <x v="7"/>
    <x v="50"/>
    <x v="377"/>
    <x v="2"/>
    <x v="7"/>
  </r>
  <r>
    <x v="549"/>
    <x v="549"/>
    <s v="The project idea came from game keys, gamers give out game keys on insecure forums and websites, we want to change that and make it fun"/>
    <x v="30"/>
    <n v="68"/>
    <x v="2"/>
    <x v="1"/>
    <x v="1"/>
    <n v="1436368622"/>
    <n v="1433776622"/>
    <x v="0"/>
    <n v="8"/>
    <b v="0"/>
    <x v="7"/>
    <x v="56"/>
    <x v="439"/>
    <x v="2"/>
    <x v="7"/>
  </r>
  <r>
    <x v="550"/>
    <x v="550"/>
    <s v="Help us shine the spotlight on our local businesses and contractors by providing a cost-effective ecommerce &amp; marketing platform"/>
    <x v="10"/>
    <n v="35"/>
    <x v="2"/>
    <x v="5"/>
    <x v="5"/>
    <n v="1485838800"/>
    <n v="1484756245"/>
    <x v="0"/>
    <n v="4"/>
    <b v="0"/>
    <x v="7"/>
    <x v="60"/>
    <x v="440"/>
    <x v="2"/>
    <x v="7"/>
  </r>
  <r>
    <x v="551"/>
    <x v="551"/>
    <s v="AX Nation's goal is to develop, highlight, and connect black business leaders across the diaspora with skilled software developers."/>
    <x v="96"/>
    <n v="3781"/>
    <x v="2"/>
    <x v="0"/>
    <x v="0"/>
    <n v="1438451580"/>
    <n v="1434609424"/>
    <x v="0"/>
    <n v="28"/>
    <b v="0"/>
    <x v="7"/>
    <x v="62"/>
    <x v="441"/>
    <x v="2"/>
    <x v="7"/>
  </r>
  <r>
    <x v="552"/>
    <x v="552"/>
    <s v="Axoral is a 3d interactive social media interface, with the potential to be so much more, but we need your help!"/>
    <x v="101"/>
    <n v="0"/>
    <x v="2"/>
    <x v="5"/>
    <x v="5"/>
    <n v="1452350896"/>
    <n v="1447166896"/>
    <x v="0"/>
    <n v="0"/>
    <b v="0"/>
    <x v="7"/>
    <x v="50"/>
    <x v="121"/>
    <x v="2"/>
    <x v="7"/>
  </r>
  <r>
    <x v="553"/>
    <x v="553"/>
    <s v="Groundbreaking New Classifieds Website Grows Into Largest Nationwide Coverage By Turning Users Into Entrepreneurs"/>
    <x v="31"/>
    <n v="123"/>
    <x v="2"/>
    <x v="0"/>
    <x v="0"/>
    <n v="1415988991"/>
    <n v="1413393391"/>
    <x v="0"/>
    <n v="6"/>
    <b v="0"/>
    <x v="7"/>
    <x v="50"/>
    <x v="442"/>
    <x v="2"/>
    <x v="7"/>
  </r>
  <r>
    <x v="554"/>
    <x v="554"/>
    <s v="grplife helps non-profit and community groups engage their members while upholding an attitude of responsibility for their information"/>
    <x v="148"/>
    <n v="1416"/>
    <x v="2"/>
    <x v="0"/>
    <x v="0"/>
    <n v="1413735972"/>
    <n v="1411143972"/>
    <x v="0"/>
    <n v="22"/>
    <b v="0"/>
    <x v="7"/>
    <x v="121"/>
    <x v="443"/>
    <x v="2"/>
    <x v="7"/>
  </r>
  <r>
    <x v="555"/>
    <x v="555"/>
    <s v="Show-Skill.net helps to promote young football talents for free. It's the best place to show what you've got! Just post your videos :)"/>
    <x v="51"/>
    <n v="0"/>
    <x v="2"/>
    <x v="1"/>
    <x v="1"/>
    <n v="1465720143"/>
    <n v="1463128143"/>
    <x v="0"/>
    <n v="0"/>
    <b v="0"/>
    <x v="7"/>
    <x v="50"/>
    <x v="121"/>
    <x v="2"/>
    <x v="7"/>
  </r>
  <r>
    <x v="556"/>
    <x v="556"/>
    <s v="An educational platform for learning Unified English Braille Code"/>
    <x v="6"/>
    <n v="200"/>
    <x v="2"/>
    <x v="0"/>
    <x v="0"/>
    <n v="1452112717"/>
    <n v="1449520717"/>
    <x v="0"/>
    <n v="1"/>
    <b v="0"/>
    <x v="7"/>
    <x v="56"/>
    <x v="444"/>
    <x v="2"/>
    <x v="7"/>
  </r>
  <r>
    <x v="557"/>
    <x v="557"/>
    <s v="The world's first interactive global domestic violence platform which connects victims, NGO's, policy-makers and researchers."/>
    <x v="60"/>
    <n v="1366"/>
    <x v="2"/>
    <x v="12"/>
    <x v="3"/>
    <n v="1480721803"/>
    <n v="1478126203"/>
    <x v="0"/>
    <n v="20"/>
    <b v="0"/>
    <x v="7"/>
    <x v="60"/>
    <x v="445"/>
    <x v="2"/>
    <x v="7"/>
  </r>
  <r>
    <x v="558"/>
    <x v="558"/>
    <s v="A community website with news, classifieds, photo albums, business reviews and a calendar for the local community to share."/>
    <x v="47"/>
    <n v="0"/>
    <x v="2"/>
    <x v="0"/>
    <x v="0"/>
    <n v="1427227905"/>
    <n v="1424639505"/>
    <x v="0"/>
    <n v="0"/>
    <b v="0"/>
    <x v="7"/>
    <x v="50"/>
    <x v="121"/>
    <x v="2"/>
    <x v="7"/>
  </r>
  <r>
    <x v="559"/>
    <x v="559"/>
    <s v="The words most comprehensive platform for creatives &amp; artists. Develop &amp; showcase user talent &amp; link them to business &amp; brands globally"/>
    <x v="149"/>
    <n v="50"/>
    <x v="2"/>
    <x v="0"/>
    <x v="0"/>
    <n v="1449989260"/>
    <n v="1447397260"/>
    <x v="0"/>
    <n v="1"/>
    <b v="0"/>
    <x v="7"/>
    <x v="50"/>
    <x v="73"/>
    <x v="2"/>
    <x v="7"/>
  </r>
  <r>
    <x v="560"/>
    <x v="560"/>
    <s v="In the future the possibility exists that the internet it's self could be felled, we have world seed banks, it's time for a net bank,.."/>
    <x v="57"/>
    <n v="12"/>
    <x v="2"/>
    <x v="5"/>
    <x v="5"/>
    <n v="1418841045"/>
    <n v="1416249045"/>
    <x v="0"/>
    <n v="3"/>
    <b v="0"/>
    <x v="7"/>
    <x v="50"/>
    <x v="143"/>
    <x v="2"/>
    <x v="7"/>
  </r>
  <r>
    <x v="561"/>
    <x v="561"/>
    <s v="A marketplace for talent and employers to match. Using intuitive technology we match &amp; place talent with the best career position."/>
    <x v="36"/>
    <n v="55"/>
    <x v="2"/>
    <x v="0"/>
    <x v="0"/>
    <n v="1445874513"/>
    <n v="1442850513"/>
    <x v="0"/>
    <n v="2"/>
    <b v="0"/>
    <x v="7"/>
    <x v="50"/>
    <x v="446"/>
    <x v="2"/>
    <x v="7"/>
  </r>
  <r>
    <x v="562"/>
    <x v="562"/>
    <s v="i would like to develop an international free platform for domestic and international students to find accomodation in all countries"/>
    <x v="63"/>
    <n v="0"/>
    <x v="2"/>
    <x v="9"/>
    <x v="3"/>
    <n v="1482052815"/>
    <n v="1479460815"/>
    <x v="0"/>
    <n v="0"/>
    <b v="0"/>
    <x v="7"/>
    <x v="50"/>
    <x v="121"/>
    <x v="2"/>
    <x v="7"/>
  </r>
  <r>
    <x v="563"/>
    <x v="563"/>
    <s v="I want to help people who have trouble remembering the simple things in life, like what day it is and what they need to do today."/>
    <x v="96"/>
    <n v="68"/>
    <x v="2"/>
    <x v="2"/>
    <x v="2"/>
    <n v="1424137247"/>
    <n v="1421545247"/>
    <x v="0"/>
    <n v="2"/>
    <b v="0"/>
    <x v="7"/>
    <x v="50"/>
    <x v="447"/>
    <x v="2"/>
    <x v="7"/>
  </r>
  <r>
    <x v="564"/>
    <x v="564"/>
    <s v="Plateforme de troc gratuit et d'Ã©changes en tous genres par nature. Mieux s'entraider, Ã©changer, de donner, louer ou vendre Ã  distance."/>
    <x v="102"/>
    <n v="1"/>
    <x v="2"/>
    <x v="6"/>
    <x v="3"/>
    <n v="1457822275"/>
    <n v="1455230275"/>
    <x v="0"/>
    <n v="1"/>
    <b v="0"/>
    <x v="7"/>
    <x v="50"/>
    <x v="120"/>
    <x v="2"/>
    <x v="7"/>
  </r>
  <r>
    <x v="565"/>
    <x v="565"/>
    <s v="Our objective is to provide a platform which helps teachers to provide courses to leaners in wide range of locations including Africa."/>
    <x v="31"/>
    <n v="0"/>
    <x v="2"/>
    <x v="1"/>
    <x v="1"/>
    <n v="1436554249"/>
    <n v="1433962249"/>
    <x v="0"/>
    <n v="0"/>
    <b v="0"/>
    <x v="7"/>
    <x v="50"/>
    <x v="121"/>
    <x v="2"/>
    <x v="7"/>
  </r>
  <r>
    <x v="566"/>
    <x v="566"/>
    <s v="I am creating a website that will make it easier for people to promote or find rummage sales utilizing the power of Google Maps"/>
    <x v="10"/>
    <n v="1"/>
    <x v="2"/>
    <x v="0"/>
    <x v="0"/>
    <n v="1468513533"/>
    <n v="1465921533"/>
    <x v="0"/>
    <n v="1"/>
    <b v="0"/>
    <x v="7"/>
    <x v="50"/>
    <x v="120"/>
    <x v="2"/>
    <x v="7"/>
  </r>
  <r>
    <x v="567"/>
    <x v="567"/>
    <s v="UnimeTV's goal to revolutionize the way anime lovers interact with one another. Connect with others around the globe like never before!"/>
    <x v="3"/>
    <n v="0"/>
    <x v="2"/>
    <x v="0"/>
    <x v="0"/>
    <n v="1420143194"/>
    <n v="1417551194"/>
    <x v="0"/>
    <n v="0"/>
    <b v="0"/>
    <x v="7"/>
    <x v="50"/>
    <x v="121"/>
    <x v="2"/>
    <x v="7"/>
  </r>
  <r>
    <x v="568"/>
    <x v="568"/>
    <s v="A million snow lovers from all over the planet, connected to each other with a common goal. &quot;To have the best snow experiences _x000a_ever.&quot;"/>
    <x v="142"/>
    <n v="245"/>
    <x v="2"/>
    <x v="4"/>
    <x v="4"/>
    <n v="1452942000"/>
    <n v="1449785223"/>
    <x v="0"/>
    <n v="5"/>
    <b v="0"/>
    <x v="7"/>
    <x v="60"/>
    <x v="448"/>
    <x v="2"/>
    <x v="7"/>
  </r>
  <r>
    <x v="569"/>
    <x v="569"/>
    <s v="Mioti is an indie game marketplace that doubles as a community for developers to join networks and discuss projects."/>
    <x v="30"/>
    <n v="20"/>
    <x v="2"/>
    <x v="5"/>
    <x v="5"/>
    <n v="1451679612"/>
    <n v="1449087612"/>
    <x v="0"/>
    <n v="1"/>
    <b v="0"/>
    <x v="7"/>
    <x v="60"/>
    <x v="135"/>
    <x v="2"/>
    <x v="7"/>
  </r>
  <r>
    <x v="570"/>
    <x v="570"/>
    <s v="Humans have AM/FM/Satellite radio, kids have radio Disney, pets have DogCatRadio."/>
    <x v="94"/>
    <n v="142"/>
    <x v="2"/>
    <x v="0"/>
    <x v="0"/>
    <n v="1455822569"/>
    <n v="1453230569"/>
    <x v="0"/>
    <n v="1"/>
    <b v="0"/>
    <x v="7"/>
    <x v="50"/>
    <x v="449"/>
    <x v="2"/>
    <x v="7"/>
  </r>
  <r>
    <x v="571"/>
    <x v="571"/>
    <s v="Snag-A-Slip is an online platform that connects boaters with awesome marinas and available boat slips so that they can book with ease."/>
    <x v="31"/>
    <n v="106"/>
    <x v="2"/>
    <x v="0"/>
    <x v="0"/>
    <n v="1437969540"/>
    <n v="1436297723"/>
    <x v="0"/>
    <n v="2"/>
    <b v="0"/>
    <x v="7"/>
    <x v="50"/>
    <x v="450"/>
    <x v="2"/>
    <x v="7"/>
  </r>
  <r>
    <x v="572"/>
    <x v="572"/>
    <s v="FairwayJockey.com is a web platform to make high quality custom tour golf equipment available at a lower cost to the consumer."/>
    <x v="30"/>
    <n v="0"/>
    <x v="2"/>
    <x v="0"/>
    <x v="0"/>
    <n v="1446660688"/>
    <n v="1444065088"/>
    <x v="0"/>
    <n v="0"/>
    <b v="0"/>
    <x v="7"/>
    <x v="50"/>
    <x v="121"/>
    <x v="2"/>
    <x v="7"/>
  </r>
  <r>
    <x v="573"/>
    <x v="573"/>
    <s v="Dive into 3D fractal star fields of web browsing, social networking, and project/contact management. Your YOUniverse of data #UMEOS"/>
    <x v="150"/>
    <n v="346"/>
    <x v="2"/>
    <x v="0"/>
    <x v="0"/>
    <n v="1421543520"/>
    <n v="1416445931"/>
    <x v="0"/>
    <n v="9"/>
    <b v="0"/>
    <x v="7"/>
    <x v="50"/>
    <x v="451"/>
    <x v="2"/>
    <x v="7"/>
  </r>
  <r>
    <x v="574"/>
    <x v="574"/>
    <s v="Grow your YouTube channel and increase your audience by allowing multi uploads, shares and interaction from a single simple interface."/>
    <x v="151"/>
    <n v="80"/>
    <x v="2"/>
    <x v="1"/>
    <x v="1"/>
    <n v="1476873507"/>
    <n v="1474281507"/>
    <x v="0"/>
    <n v="4"/>
    <b v="0"/>
    <x v="7"/>
    <x v="60"/>
    <x v="135"/>
    <x v="2"/>
    <x v="7"/>
  </r>
  <r>
    <x v="575"/>
    <x v="575"/>
    <s v="Wird der PC nicht genutzt, belohnt Gridcoin Rechenleistung fÃ¼r wissenschaftlichen Fortschritt - Uscore macht diese Forschung zum Spiel!"/>
    <x v="127"/>
    <n v="259"/>
    <x v="2"/>
    <x v="12"/>
    <x v="3"/>
    <n v="1434213443"/>
    <n v="1431621443"/>
    <x v="0"/>
    <n v="4"/>
    <b v="0"/>
    <x v="7"/>
    <x v="50"/>
    <x v="452"/>
    <x v="2"/>
    <x v="7"/>
  </r>
  <r>
    <x v="576"/>
    <x v="576"/>
    <s v="UthTopia Is a social media organization that believes in positive online usage, youth mentorship, and youth empowerment."/>
    <x v="58"/>
    <n v="1"/>
    <x v="2"/>
    <x v="0"/>
    <x v="0"/>
    <n v="1427537952"/>
    <n v="1422357552"/>
    <x v="0"/>
    <n v="1"/>
    <b v="0"/>
    <x v="7"/>
    <x v="50"/>
    <x v="120"/>
    <x v="2"/>
    <x v="7"/>
  </r>
  <r>
    <x v="577"/>
    <x v="577"/>
    <s v="Emails are one of pervasively used mode of communication today. However, emails can be personal and sometimes discretion is needed."/>
    <x v="10"/>
    <n v="10"/>
    <x v="2"/>
    <x v="0"/>
    <x v="0"/>
    <n v="1463753302"/>
    <n v="1458569302"/>
    <x v="0"/>
    <n v="1"/>
    <b v="0"/>
    <x v="7"/>
    <x v="50"/>
    <x v="119"/>
    <x v="2"/>
    <x v="7"/>
  </r>
  <r>
    <x v="578"/>
    <x v="578"/>
    <s v="weBuy trade built on technology and Crowd Sourced Power"/>
    <x v="152"/>
    <n v="14"/>
    <x v="2"/>
    <x v="1"/>
    <x v="1"/>
    <n v="1441633993"/>
    <n v="1439560393"/>
    <x v="0"/>
    <n v="7"/>
    <b v="0"/>
    <x v="7"/>
    <x v="50"/>
    <x v="453"/>
    <x v="2"/>
    <x v="7"/>
  </r>
  <r>
    <x v="579"/>
    <x v="579"/>
    <s v="Learn classic and public key cryptography with a full proof-of-concept system in JavaScript."/>
    <x v="14"/>
    <n v="175"/>
    <x v="2"/>
    <x v="0"/>
    <x v="0"/>
    <n v="1419539223"/>
    <n v="1416947223"/>
    <x v="0"/>
    <n v="5"/>
    <b v="0"/>
    <x v="7"/>
    <x v="60"/>
    <x v="436"/>
    <x v="2"/>
    <x v="7"/>
  </r>
  <r>
    <x v="580"/>
    <x v="580"/>
    <s v="I Want To Create A Website That Helps Young Inventors Of Today Broadcast Their Talents &amp; Help Get The Reconigition They Deserve"/>
    <x v="9"/>
    <n v="1"/>
    <x v="2"/>
    <x v="0"/>
    <x v="0"/>
    <n v="1474580867"/>
    <n v="1471988867"/>
    <x v="0"/>
    <n v="1"/>
    <b v="0"/>
    <x v="7"/>
    <x v="50"/>
    <x v="120"/>
    <x v="2"/>
    <x v="7"/>
  </r>
  <r>
    <x v="581"/>
    <x v="581"/>
    <s v="Help me raise funds so that I can be able to give passionate young poets a chance to earn money weekly for their writing &amp; spoken word."/>
    <x v="44"/>
    <n v="0"/>
    <x v="2"/>
    <x v="0"/>
    <x v="0"/>
    <n v="1438474704"/>
    <n v="1435882704"/>
    <x v="0"/>
    <n v="0"/>
    <b v="0"/>
    <x v="7"/>
    <x v="50"/>
    <x v="121"/>
    <x v="2"/>
    <x v="7"/>
  </r>
  <r>
    <x v="582"/>
    <x v="582"/>
    <s v="A community-driven online system which promotes self-governance.  Level up by adding content; civic agendas and private associations."/>
    <x v="57"/>
    <n v="0"/>
    <x v="2"/>
    <x v="0"/>
    <x v="0"/>
    <n v="1426442400"/>
    <n v="1424454319"/>
    <x v="0"/>
    <n v="0"/>
    <b v="0"/>
    <x v="7"/>
    <x v="50"/>
    <x v="121"/>
    <x v="2"/>
    <x v="7"/>
  </r>
  <r>
    <x v="583"/>
    <x v="583"/>
    <s v="HackersArchive.com will help rid the web of viruses and scams found everywhere else you look!"/>
    <x v="7"/>
    <n v="1"/>
    <x v="2"/>
    <x v="0"/>
    <x v="0"/>
    <n v="1426800687"/>
    <n v="1424212287"/>
    <x v="0"/>
    <n v="1"/>
    <b v="0"/>
    <x v="7"/>
    <x v="50"/>
    <x v="120"/>
    <x v="2"/>
    <x v="7"/>
  </r>
  <r>
    <x v="584"/>
    <x v="584"/>
    <s v="Script Call takes your presentation from the wall to your audience; from your device to theirs."/>
    <x v="28"/>
    <n v="10"/>
    <x v="2"/>
    <x v="0"/>
    <x v="0"/>
    <n v="1426522316"/>
    <n v="1423933916"/>
    <x v="0"/>
    <n v="2"/>
    <b v="0"/>
    <x v="7"/>
    <x v="60"/>
    <x v="144"/>
    <x v="2"/>
    <x v="7"/>
  </r>
  <r>
    <x v="585"/>
    <x v="585"/>
    <s v="SAVE UP TO 40% WHEN YOU SPEND!_x000a__x000a_PRE-ORDER YOUR LINK CARD TODAY"/>
    <x v="7"/>
    <n v="0"/>
    <x v="2"/>
    <x v="1"/>
    <x v="1"/>
    <n v="1448928000"/>
    <n v="1444123377"/>
    <x v="0"/>
    <n v="0"/>
    <b v="0"/>
    <x v="7"/>
    <x v="50"/>
    <x v="121"/>
    <x v="2"/>
    <x v="7"/>
  </r>
  <r>
    <x v="586"/>
    <x v="586"/>
    <s v="Employ College is a movement for companies to hire college graduates from their respected institutions."/>
    <x v="3"/>
    <n v="56"/>
    <x v="2"/>
    <x v="0"/>
    <x v="0"/>
    <n v="1424032207"/>
    <n v="1421440207"/>
    <x v="0"/>
    <n v="4"/>
    <b v="0"/>
    <x v="7"/>
    <x v="60"/>
    <x v="454"/>
    <x v="2"/>
    <x v="7"/>
  </r>
  <r>
    <x v="587"/>
    <x v="587"/>
    <s v="Waitresses.com is an online community devoted to servers around the world. Learn. Connect. Work. Travel. Share._x000a__x000a_Make a pledge today!"/>
    <x v="11"/>
    <n v="2725"/>
    <x v="2"/>
    <x v="5"/>
    <x v="5"/>
    <n v="1429207833"/>
    <n v="1426615833"/>
    <x v="0"/>
    <n v="7"/>
    <b v="0"/>
    <x v="7"/>
    <x v="114"/>
    <x v="455"/>
    <x v="2"/>
    <x v="7"/>
  </r>
  <r>
    <x v="588"/>
    <x v="588"/>
    <s v="Offrire un &quot;TRAGO&quot;, ossia un passaggio con autista che ti segue e ti aspetta mentre concludi i tuoi affari, quando non puoi guidare"/>
    <x v="7"/>
    <n v="301"/>
    <x v="2"/>
    <x v="13"/>
    <x v="3"/>
    <n v="1479410886"/>
    <n v="1474223286"/>
    <x v="0"/>
    <n v="2"/>
    <b v="0"/>
    <x v="7"/>
    <x v="56"/>
    <x v="456"/>
    <x v="2"/>
    <x v="7"/>
  </r>
  <r>
    <x v="589"/>
    <x v="589"/>
    <s v="Services closer than you think..."/>
    <x v="51"/>
    <n v="1"/>
    <x v="2"/>
    <x v="0"/>
    <x v="0"/>
    <n v="1436366699"/>
    <n v="1435070699"/>
    <x v="0"/>
    <n v="1"/>
    <b v="0"/>
    <x v="7"/>
    <x v="50"/>
    <x v="120"/>
    <x v="2"/>
    <x v="7"/>
  </r>
  <r>
    <x v="590"/>
    <x v="590"/>
    <s v="Learn the skills needed to be a successful web engineer. Create your own complex web applications, deploy servers, use data and more."/>
    <x v="10"/>
    <n v="223"/>
    <x v="2"/>
    <x v="1"/>
    <x v="1"/>
    <n v="1454936460"/>
    <n v="1452259131"/>
    <x v="0"/>
    <n v="9"/>
    <b v="0"/>
    <x v="7"/>
    <x v="65"/>
    <x v="457"/>
    <x v="2"/>
    <x v="7"/>
  </r>
  <r>
    <x v="591"/>
    <x v="591"/>
    <s v="Kid's Connect is a brand new social media website that is built specifically for kids to connect with other kids sick just like them."/>
    <x v="57"/>
    <n v="61"/>
    <x v="2"/>
    <x v="0"/>
    <x v="0"/>
    <n v="1437570130"/>
    <n v="1434978130"/>
    <x v="0"/>
    <n v="2"/>
    <b v="0"/>
    <x v="7"/>
    <x v="50"/>
    <x v="458"/>
    <x v="2"/>
    <x v="7"/>
  </r>
  <r>
    <x v="592"/>
    <x v="592"/>
    <s v="Together, we can build a FREE, business start-up system that will help aspiring entrepreneurs change their economic circumstances."/>
    <x v="51"/>
    <n v="250"/>
    <x v="2"/>
    <x v="0"/>
    <x v="0"/>
    <n v="1417584860"/>
    <n v="1414992860"/>
    <x v="0"/>
    <n v="1"/>
    <b v="0"/>
    <x v="7"/>
    <x v="56"/>
    <x v="409"/>
    <x v="2"/>
    <x v="7"/>
  </r>
  <r>
    <x v="593"/>
    <x v="593"/>
    <s v="One Day Your Life May Just Depend on Staying Anonymous Online.  Or You Just May Not Want Google, Amazon Or The NSA Knowing Your Details"/>
    <x v="2"/>
    <n v="115"/>
    <x v="2"/>
    <x v="1"/>
    <x v="1"/>
    <n v="1428333345"/>
    <n v="1425744945"/>
    <x v="0"/>
    <n v="7"/>
    <b v="0"/>
    <x v="7"/>
    <x v="61"/>
    <x v="459"/>
    <x v="2"/>
    <x v="7"/>
  </r>
  <r>
    <x v="594"/>
    <x v="594"/>
    <s v="Creating a fitness site that will change the fitness game forever!"/>
    <x v="31"/>
    <n v="26"/>
    <x v="2"/>
    <x v="0"/>
    <x v="0"/>
    <n v="1460832206"/>
    <n v="1458240206"/>
    <x v="0"/>
    <n v="2"/>
    <b v="0"/>
    <x v="7"/>
    <x v="50"/>
    <x v="31"/>
    <x v="2"/>
    <x v="7"/>
  </r>
  <r>
    <x v="595"/>
    <x v="595"/>
    <s v="MyBestInterest.org elminates election research by quickly identifying the candidates that will best represent your interests."/>
    <x v="57"/>
    <n v="426"/>
    <x v="2"/>
    <x v="0"/>
    <x v="0"/>
    <n v="1430703638"/>
    <n v="1426815638"/>
    <x v="0"/>
    <n v="8"/>
    <b v="0"/>
    <x v="7"/>
    <x v="50"/>
    <x v="460"/>
    <x v="2"/>
    <x v="7"/>
  </r>
  <r>
    <x v="596"/>
    <x v="596"/>
    <s v="We present digitaibook,com site which can become a free electronic library with your help,"/>
    <x v="22"/>
    <n v="6"/>
    <x v="2"/>
    <x v="0"/>
    <x v="0"/>
    <n v="1478122292"/>
    <n v="1475530292"/>
    <x v="0"/>
    <n v="2"/>
    <b v="0"/>
    <x v="7"/>
    <x v="50"/>
    <x v="366"/>
    <x v="2"/>
    <x v="7"/>
  </r>
  <r>
    <x v="597"/>
    <x v="597"/>
    <s v="Rolodex is a web application that strives to nurture business to business relationships by connecting users via email."/>
    <x v="51"/>
    <n v="20"/>
    <x v="2"/>
    <x v="0"/>
    <x v="0"/>
    <n v="1469980800"/>
    <n v="1466787335"/>
    <x v="0"/>
    <n v="2"/>
    <b v="0"/>
    <x v="7"/>
    <x v="50"/>
    <x v="119"/>
    <x v="2"/>
    <x v="7"/>
  </r>
  <r>
    <x v="598"/>
    <x v="598"/>
    <s v="This is a project to create a crowd-funding site for Urantia Book readers worldwide."/>
    <x v="30"/>
    <n v="850"/>
    <x v="2"/>
    <x v="0"/>
    <x v="0"/>
    <n v="1417737781"/>
    <n v="1415145781"/>
    <x v="0"/>
    <n v="7"/>
    <b v="0"/>
    <x v="7"/>
    <x v="122"/>
    <x v="461"/>
    <x v="2"/>
    <x v="7"/>
  </r>
  <r>
    <x v="599"/>
    <x v="599"/>
    <s v="We send care packages to incarcerated individuals throughout the country that include specific items hand picked by the sender."/>
    <x v="63"/>
    <n v="31"/>
    <x v="2"/>
    <x v="0"/>
    <x v="0"/>
    <n v="1425827760"/>
    <n v="1423769402"/>
    <x v="0"/>
    <n v="2"/>
    <b v="0"/>
    <x v="7"/>
    <x v="50"/>
    <x v="462"/>
    <x v="2"/>
    <x v="7"/>
  </r>
  <r>
    <x v="600"/>
    <x v="600"/>
    <s v="Science Technology Engineering and Math + youth = a brighter tomorrow."/>
    <x v="10"/>
    <n v="100"/>
    <x v="1"/>
    <x v="0"/>
    <x v="0"/>
    <n v="1431198562"/>
    <n v="1426014562"/>
    <x v="0"/>
    <n v="1"/>
    <b v="0"/>
    <x v="7"/>
    <x v="53"/>
    <x v="101"/>
    <x v="2"/>
    <x v="7"/>
  </r>
  <r>
    <x v="601"/>
    <x v="601"/>
    <s v="In today's day and age every website tracks your IP Address and information, it's time to keep your information private and secure."/>
    <x v="3"/>
    <n v="140"/>
    <x v="1"/>
    <x v="5"/>
    <x v="5"/>
    <n v="1419626139"/>
    <n v="1417034139"/>
    <x v="0"/>
    <n v="6"/>
    <b v="0"/>
    <x v="7"/>
    <x v="60"/>
    <x v="463"/>
    <x v="2"/>
    <x v="7"/>
  </r>
  <r>
    <x v="602"/>
    <x v="602"/>
    <s v="A &quot;CarFax&quot; type of report for Doctors. We have the right to make informed decisions about who we choose to be our doctor!"/>
    <x v="54"/>
    <n v="0"/>
    <x v="1"/>
    <x v="0"/>
    <x v="0"/>
    <n v="1434654215"/>
    <n v="1432062215"/>
    <x v="0"/>
    <n v="0"/>
    <b v="0"/>
    <x v="7"/>
    <x v="50"/>
    <x v="121"/>
    <x v="2"/>
    <x v="7"/>
  </r>
  <r>
    <x v="603"/>
    <x v="603"/>
    <s v="The admin for Randompics has announced they will be shutting down. I want to run, and improve, this great site!"/>
    <x v="36"/>
    <n v="590.02"/>
    <x v="1"/>
    <x v="0"/>
    <x v="0"/>
    <n v="1408029623"/>
    <n v="1405437623"/>
    <x v="0"/>
    <n v="13"/>
    <b v="0"/>
    <x v="7"/>
    <x v="65"/>
    <x v="464"/>
    <x v="2"/>
    <x v="7"/>
  </r>
  <r>
    <x v="604"/>
    <x v="604"/>
    <s v="Bad news is our business. We deliver the news you don't want to and soften the blow with custom designed gifts and personalized verse."/>
    <x v="15"/>
    <n v="0"/>
    <x v="1"/>
    <x v="0"/>
    <x v="0"/>
    <n v="1409187056"/>
    <n v="1406595056"/>
    <x v="0"/>
    <n v="0"/>
    <b v="0"/>
    <x v="7"/>
    <x v="50"/>
    <x v="121"/>
    <x v="2"/>
    <x v="7"/>
  </r>
  <r>
    <x v="605"/>
    <x v="605"/>
    <s v="An iPad support care package for your parents / seniors."/>
    <x v="10"/>
    <n v="131"/>
    <x v="1"/>
    <x v="0"/>
    <x v="0"/>
    <n v="1440318908"/>
    <n v="1436430908"/>
    <x v="0"/>
    <n v="8"/>
    <b v="0"/>
    <x v="7"/>
    <x v="56"/>
    <x v="465"/>
    <x v="2"/>
    <x v="7"/>
  </r>
  <r>
    <x v="606"/>
    <x v="606"/>
    <s v="No more expensive, difficult and seperated packages for your business management. It's time for an All-in-One solution for your company"/>
    <x v="10"/>
    <n v="10"/>
    <x v="1"/>
    <x v="9"/>
    <x v="3"/>
    <n v="1432479600"/>
    <n v="1428507409"/>
    <x v="0"/>
    <n v="1"/>
    <b v="0"/>
    <x v="7"/>
    <x v="50"/>
    <x v="119"/>
    <x v="2"/>
    <x v="7"/>
  </r>
  <r>
    <x v="607"/>
    <x v="607"/>
    <s v="Gritty, upfront reality going the distance hard with a proven track record of insatiable artist. Broadcasted live on the Web."/>
    <x v="49"/>
    <n v="0"/>
    <x v="1"/>
    <x v="0"/>
    <x v="0"/>
    <n v="1448225336"/>
    <n v="1445629736"/>
    <x v="0"/>
    <n v="0"/>
    <b v="0"/>
    <x v="7"/>
    <x v="50"/>
    <x v="121"/>
    <x v="2"/>
    <x v="7"/>
  </r>
  <r>
    <x v="608"/>
    <x v="608"/>
    <s v="A website that hosts virtual desktops. Simply log in and the cloud will enhance the power of your local computer or smart device"/>
    <x v="60"/>
    <n v="1461"/>
    <x v="1"/>
    <x v="0"/>
    <x v="0"/>
    <n v="1434405980"/>
    <n v="1431813980"/>
    <x v="0"/>
    <n v="5"/>
    <b v="0"/>
    <x v="7"/>
    <x v="60"/>
    <x v="466"/>
    <x v="2"/>
    <x v="7"/>
  </r>
  <r>
    <x v="609"/>
    <x v="609"/>
    <s v="Can we swap, please? - everybody's said it. I want to create a website that enables anybody to trade their items, without money hassle."/>
    <x v="153"/>
    <n v="5"/>
    <x v="1"/>
    <x v="1"/>
    <x v="1"/>
    <n v="1448761744"/>
    <n v="1446166144"/>
    <x v="0"/>
    <n v="1"/>
    <b v="0"/>
    <x v="7"/>
    <x v="60"/>
    <x v="144"/>
    <x v="2"/>
    <x v="7"/>
  </r>
  <r>
    <x v="610"/>
    <x v="610"/>
    <s v="We are creating a Christian social network to empower, educate, and connect Christians all over the world."/>
    <x v="154"/>
    <n v="0"/>
    <x v="1"/>
    <x v="0"/>
    <x v="0"/>
    <n v="1429732586"/>
    <n v="1427140586"/>
    <x v="0"/>
    <n v="0"/>
    <b v="0"/>
    <x v="7"/>
    <x v="50"/>
    <x v="121"/>
    <x v="2"/>
    <x v="7"/>
  </r>
  <r>
    <x v="611"/>
    <x v="611"/>
    <s v="Finie la peur de vendre ou acheter d'occasion Ã  un inconnu ! Colis ouverts, photographiÃ©s et testÃ©s. Paiements en ligne sÃ©curisÃ©s."/>
    <x v="58"/>
    <n v="0"/>
    <x v="1"/>
    <x v="6"/>
    <x v="3"/>
    <n v="1453210037"/>
    <n v="1448026037"/>
    <x v="0"/>
    <n v="0"/>
    <b v="0"/>
    <x v="7"/>
    <x v="50"/>
    <x v="121"/>
    <x v="2"/>
    <x v="7"/>
  </r>
  <r>
    <x v="612"/>
    <x v="612"/>
    <s v="A Fast and Reliable new Web platform to stream videos from Internet"/>
    <x v="3"/>
    <n v="0"/>
    <x v="1"/>
    <x v="13"/>
    <x v="3"/>
    <n v="1472777146"/>
    <n v="1470185146"/>
    <x v="0"/>
    <n v="0"/>
    <b v="0"/>
    <x v="7"/>
    <x v="50"/>
    <x v="121"/>
    <x v="2"/>
    <x v="7"/>
  </r>
  <r>
    <x v="613"/>
    <x v="613"/>
    <s v="A storybook for your child in 15 minutes, exclusively through Kickstarter (pre-sales, not a donation) starting at $15 for a softcover."/>
    <x v="127"/>
    <n v="12818"/>
    <x v="1"/>
    <x v="0"/>
    <x v="0"/>
    <n v="1443675540"/>
    <n v="1441022120"/>
    <x v="0"/>
    <n v="121"/>
    <b v="0"/>
    <x v="7"/>
    <x v="70"/>
    <x v="467"/>
    <x v="2"/>
    <x v="7"/>
  </r>
  <r>
    <x v="614"/>
    <x v="614"/>
    <s v="Something is wrong when your choices are between a &quot;giant douche and a turd sandwich.&quot;  So, lets make it better."/>
    <x v="3"/>
    <n v="0"/>
    <x v="1"/>
    <x v="0"/>
    <x v="0"/>
    <n v="1466731740"/>
    <n v="1464139740"/>
    <x v="0"/>
    <n v="0"/>
    <b v="0"/>
    <x v="7"/>
    <x v="50"/>
    <x v="121"/>
    <x v="2"/>
    <x v="7"/>
  </r>
  <r>
    <x v="615"/>
    <x v="615"/>
    <s v="The aim of PixlDir is to deliver the most simple, and fast experience when it comes to uploading images to the web."/>
    <x v="155"/>
    <n v="0"/>
    <x v="1"/>
    <x v="4"/>
    <x v="4"/>
    <n v="1443149759"/>
    <n v="1440557759"/>
    <x v="0"/>
    <n v="0"/>
    <b v="0"/>
    <x v="7"/>
    <x v="50"/>
    <x v="121"/>
    <x v="2"/>
    <x v="7"/>
  </r>
  <r>
    <x v="616"/>
    <x v="616"/>
    <s v="Hormis la similitude envers d'autres rÃ©seaux socials, celui-ci vous permettra d'organiser / participer Ã  des soirÃ©es trÃ¨s facilement !"/>
    <x v="10"/>
    <n v="0"/>
    <x v="1"/>
    <x v="6"/>
    <x v="3"/>
    <n v="1488013307"/>
    <n v="1485421307"/>
    <x v="0"/>
    <n v="0"/>
    <b v="0"/>
    <x v="7"/>
    <x v="50"/>
    <x v="121"/>
    <x v="2"/>
    <x v="7"/>
  </r>
  <r>
    <x v="617"/>
    <x v="617"/>
    <s v="At beSpider you can create and publish you websites within minutes. 100s of pre-build templates, free domain, free cloud base hosting."/>
    <x v="13"/>
    <n v="60"/>
    <x v="1"/>
    <x v="1"/>
    <x v="1"/>
    <n v="1431072843"/>
    <n v="1427184843"/>
    <x v="0"/>
    <n v="3"/>
    <b v="0"/>
    <x v="7"/>
    <x v="56"/>
    <x v="135"/>
    <x v="2"/>
    <x v="7"/>
  </r>
  <r>
    <x v="618"/>
    <x v="618"/>
    <s v="With the cost of education seemingly always on the rise, Y2Y aims to ensure that no student will be left behind through peer tutoring."/>
    <x v="44"/>
    <n v="0"/>
    <x v="1"/>
    <x v="0"/>
    <x v="0"/>
    <n v="1449689203"/>
    <n v="1447097203"/>
    <x v="0"/>
    <n v="0"/>
    <b v="0"/>
    <x v="7"/>
    <x v="50"/>
    <x v="121"/>
    <x v="2"/>
    <x v="7"/>
  </r>
  <r>
    <x v="619"/>
    <x v="619"/>
    <s v="Big Data Sets for researchers interested in improving the quality of life."/>
    <x v="156"/>
    <n v="1"/>
    <x v="1"/>
    <x v="0"/>
    <x v="0"/>
    <n v="1416933390"/>
    <n v="1411745790"/>
    <x v="0"/>
    <n v="1"/>
    <b v="0"/>
    <x v="7"/>
    <x v="50"/>
    <x v="120"/>
    <x v="2"/>
    <x v="7"/>
  </r>
  <r>
    <x v="620"/>
    <x v="620"/>
    <s v="iShopGreen.ca is an online marketplace that connects consumers and suppliers with green products &amp; services"/>
    <x v="11"/>
    <n v="300"/>
    <x v="1"/>
    <x v="5"/>
    <x v="5"/>
    <n v="1408986738"/>
    <n v="1405098738"/>
    <x v="0"/>
    <n v="1"/>
    <b v="0"/>
    <x v="7"/>
    <x v="60"/>
    <x v="468"/>
    <x v="2"/>
    <x v="7"/>
  </r>
  <r>
    <x v="621"/>
    <x v="621"/>
    <s v="Creating a web portal to train law enforcement departments on how to handle dogs and a directory and profile system for our dog's."/>
    <x v="31"/>
    <n v="261"/>
    <x v="1"/>
    <x v="0"/>
    <x v="0"/>
    <n v="1467934937"/>
    <n v="1465342937"/>
    <x v="0"/>
    <n v="3"/>
    <b v="0"/>
    <x v="7"/>
    <x v="60"/>
    <x v="469"/>
    <x v="2"/>
    <x v="7"/>
  </r>
  <r>
    <x v="622"/>
    <x v="622"/>
    <s v="The Animal Shelter Network is a free website for collaboration and communication between animal shelters, rescues and humane societies."/>
    <x v="12"/>
    <n v="341"/>
    <x v="1"/>
    <x v="0"/>
    <x v="0"/>
    <n v="1467398138"/>
    <n v="1465670138"/>
    <x v="0"/>
    <n v="9"/>
    <b v="0"/>
    <x v="7"/>
    <x v="52"/>
    <x v="470"/>
    <x v="2"/>
    <x v="7"/>
  </r>
  <r>
    <x v="623"/>
    <x v="623"/>
    <s v="WheelWolf is a subscription based service connecting car lovers to provide a safe and secure platform for swapping and borrowing cars."/>
    <x v="96"/>
    <n v="0"/>
    <x v="1"/>
    <x v="2"/>
    <x v="2"/>
    <n v="1432771997"/>
    <n v="1430179997"/>
    <x v="0"/>
    <n v="0"/>
    <b v="0"/>
    <x v="7"/>
    <x v="50"/>
    <x v="121"/>
    <x v="2"/>
    <x v="7"/>
  </r>
  <r>
    <x v="624"/>
    <x v="624"/>
    <s v="I am designing a fun, high tech dating website, with over 25 cool features. It is innovate as well as user friendly."/>
    <x v="10"/>
    <n v="0"/>
    <x v="1"/>
    <x v="0"/>
    <x v="0"/>
    <n v="1431647041"/>
    <n v="1429055041"/>
    <x v="0"/>
    <n v="0"/>
    <b v="0"/>
    <x v="7"/>
    <x v="50"/>
    <x v="121"/>
    <x v="2"/>
    <x v="7"/>
  </r>
  <r>
    <x v="625"/>
    <x v="625"/>
    <s v="SkyRooms.IO is a social network for business people that actually equips them to do work together. Resume, video conferencing and PM."/>
    <x v="31"/>
    <n v="0"/>
    <x v="1"/>
    <x v="5"/>
    <x v="5"/>
    <n v="1490560177"/>
    <n v="1487971777"/>
    <x v="0"/>
    <n v="0"/>
    <b v="0"/>
    <x v="7"/>
    <x v="50"/>
    <x v="121"/>
    <x v="2"/>
    <x v="7"/>
  </r>
  <r>
    <x v="626"/>
    <x v="626"/>
    <s v="TSOLife is a revolutionary digital platform that allows users to record a personalized legacy to leave behind for future generations."/>
    <x v="31"/>
    <n v="4345"/>
    <x v="1"/>
    <x v="0"/>
    <x v="0"/>
    <n v="1439644920"/>
    <n v="1436793939"/>
    <x v="0"/>
    <n v="39"/>
    <b v="0"/>
    <x v="7"/>
    <x v="123"/>
    <x v="471"/>
    <x v="2"/>
    <x v="7"/>
  </r>
  <r>
    <x v="627"/>
    <x v="627"/>
    <s v="Social Network - your new digital social life without ads, monitoring and analyses. Freed from the feeling that every step is followed"/>
    <x v="157"/>
    <n v="90"/>
    <x v="1"/>
    <x v="11"/>
    <x v="9"/>
    <n v="1457996400"/>
    <n v="1452842511"/>
    <x v="0"/>
    <n v="1"/>
    <b v="0"/>
    <x v="7"/>
    <x v="50"/>
    <x v="472"/>
    <x v="2"/>
    <x v="7"/>
  </r>
  <r>
    <x v="628"/>
    <x v="628"/>
    <s v="Funding of website design &amp; materials for education about firearms, firearm safety &amp; firearm related apparel"/>
    <x v="10"/>
    <n v="0"/>
    <x v="1"/>
    <x v="0"/>
    <x v="0"/>
    <n v="1405269457"/>
    <n v="1402677457"/>
    <x v="0"/>
    <n v="0"/>
    <b v="0"/>
    <x v="7"/>
    <x v="50"/>
    <x v="121"/>
    <x v="2"/>
    <x v="7"/>
  </r>
  <r>
    <x v="629"/>
    <x v="629"/>
    <s v="Global Ids you create for yourself, then the world can connect to you via free online msgs (for Reuniting Lost Property, Dating &amp; more)"/>
    <x v="61"/>
    <n v="350"/>
    <x v="1"/>
    <x v="2"/>
    <x v="2"/>
    <n v="1463239108"/>
    <n v="1460647108"/>
    <x v="0"/>
    <n v="3"/>
    <b v="0"/>
    <x v="7"/>
    <x v="50"/>
    <x v="473"/>
    <x v="2"/>
    <x v="7"/>
  </r>
  <r>
    <x v="630"/>
    <x v="630"/>
    <s v="Land development network for an eco-conscious collective. Community portal features ideas on lean design, green building, urban ecology"/>
    <x v="158"/>
    <n v="10"/>
    <x v="1"/>
    <x v="0"/>
    <x v="0"/>
    <n v="1441516200"/>
    <n v="1438959121"/>
    <x v="0"/>
    <n v="1"/>
    <b v="0"/>
    <x v="7"/>
    <x v="50"/>
    <x v="119"/>
    <x v="2"/>
    <x v="7"/>
  </r>
  <r>
    <x v="631"/>
    <x v="631"/>
    <s v="A Powerful Multimedia-Rich Software that aims at making online publishing very simple."/>
    <x v="63"/>
    <n v="690"/>
    <x v="1"/>
    <x v="5"/>
    <x v="5"/>
    <n v="1464460329"/>
    <n v="1461954729"/>
    <x v="0"/>
    <n v="9"/>
    <b v="0"/>
    <x v="7"/>
    <x v="60"/>
    <x v="474"/>
    <x v="2"/>
    <x v="7"/>
  </r>
  <r>
    <x v="632"/>
    <x v="632"/>
    <s v="Our goal is to create a system, students can find universities that best match their interests."/>
    <x v="22"/>
    <n v="0"/>
    <x v="1"/>
    <x v="9"/>
    <x v="3"/>
    <n v="1448470165"/>
    <n v="1445874565"/>
    <x v="0"/>
    <n v="0"/>
    <b v="0"/>
    <x v="7"/>
    <x v="50"/>
    <x v="121"/>
    <x v="2"/>
    <x v="7"/>
  </r>
  <r>
    <x v="633"/>
    <x v="633"/>
    <s v="Uivo lets police and fire department personnel quickly contact you in the event of an emergency involving your property."/>
    <x v="3"/>
    <n v="1245"/>
    <x v="1"/>
    <x v="0"/>
    <x v="0"/>
    <n v="1466204400"/>
    <n v="1463469062"/>
    <x v="0"/>
    <n v="25"/>
    <b v="0"/>
    <x v="7"/>
    <x v="81"/>
    <x v="475"/>
    <x v="2"/>
    <x v="7"/>
  </r>
  <r>
    <x v="634"/>
    <x v="634"/>
    <s v="We help companies to explain what they do in simple, grandma-would-understand terms."/>
    <x v="10"/>
    <n v="1"/>
    <x v="1"/>
    <x v="0"/>
    <x v="0"/>
    <n v="1424989029"/>
    <n v="1422397029"/>
    <x v="0"/>
    <n v="1"/>
    <b v="0"/>
    <x v="7"/>
    <x v="50"/>
    <x v="120"/>
    <x v="2"/>
    <x v="7"/>
  </r>
  <r>
    <x v="635"/>
    <x v="635"/>
    <s v="Network used for building technology development teams."/>
    <x v="31"/>
    <n v="2"/>
    <x v="1"/>
    <x v="0"/>
    <x v="0"/>
    <n v="1428804762"/>
    <n v="1426212762"/>
    <x v="0"/>
    <n v="1"/>
    <b v="0"/>
    <x v="7"/>
    <x v="50"/>
    <x v="453"/>
    <x v="2"/>
    <x v="7"/>
  </r>
  <r>
    <x v="636"/>
    <x v="636"/>
    <s v="With no central location for keto knowledge, keto advice will be a community run knowledge base."/>
    <x v="13"/>
    <n v="4"/>
    <x v="1"/>
    <x v="1"/>
    <x v="1"/>
    <n v="1433587620"/>
    <n v="1430996150"/>
    <x v="0"/>
    <n v="1"/>
    <b v="0"/>
    <x v="7"/>
    <x v="50"/>
    <x v="143"/>
    <x v="2"/>
    <x v="7"/>
  </r>
  <r>
    <x v="637"/>
    <x v="637"/>
    <s v="It will enable deprived children to make artistic work for selling online/illustrating their work in our exhibitions around the world."/>
    <x v="57"/>
    <n v="0"/>
    <x v="1"/>
    <x v="1"/>
    <x v="1"/>
    <n v="1488063840"/>
    <n v="1485558318"/>
    <x v="0"/>
    <n v="0"/>
    <b v="0"/>
    <x v="7"/>
    <x v="50"/>
    <x v="121"/>
    <x v="2"/>
    <x v="7"/>
  </r>
  <r>
    <x v="638"/>
    <x v="638"/>
    <s v="O0"/>
    <x v="61"/>
    <n v="18"/>
    <x v="1"/>
    <x v="12"/>
    <x v="3"/>
    <n v="1490447662"/>
    <n v="1485267262"/>
    <x v="0"/>
    <n v="6"/>
    <b v="0"/>
    <x v="7"/>
    <x v="50"/>
    <x v="366"/>
    <x v="2"/>
    <x v="7"/>
  </r>
  <r>
    <x v="639"/>
    <x v="639"/>
    <s v="Development of a Safe and Educational Social Media site for kids."/>
    <x v="80"/>
    <n v="1"/>
    <x v="1"/>
    <x v="0"/>
    <x v="0"/>
    <n v="1413208795"/>
    <n v="1408024795"/>
    <x v="0"/>
    <n v="1"/>
    <b v="0"/>
    <x v="7"/>
    <x v="50"/>
    <x v="120"/>
    <x v="2"/>
    <x v="7"/>
  </r>
  <r>
    <x v="640"/>
    <x v="640"/>
    <s v="Mountain, fat and race bikes made from high grade aero carbon fibers by tow placement and tow folding technology (no fibres cutting)."/>
    <x v="159"/>
    <n v="101"/>
    <x v="0"/>
    <x v="6"/>
    <x v="3"/>
    <n v="1480028400"/>
    <n v="1478685915"/>
    <x v="0"/>
    <n v="2"/>
    <b v="1"/>
    <x v="8"/>
    <x v="124"/>
    <x v="476"/>
    <x v="2"/>
    <x v="8"/>
  </r>
  <r>
    <x v="641"/>
    <x v="641"/>
    <s v="Innovative new compression-based breast pump gives mothers unprecedented freedom, enabling efficient and discreet pumping"/>
    <x v="79"/>
    <n v="47665"/>
    <x v="0"/>
    <x v="0"/>
    <x v="0"/>
    <n v="1439473248"/>
    <n v="1436881248"/>
    <x v="0"/>
    <n v="315"/>
    <b v="1"/>
    <x v="8"/>
    <x v="17"/>
    <x v="477"/>
    <x v="2"/>
    <x v="8"/>
  </r>
  <r>
    <x v="642"/>
    <x v="642"/>
    <s v="Gauss glasses protect your eyes in front of screens and outside with self-tinting lenses and a new, proprietary coating technology."/>
    <x v="22"/>
    <n v="292097"/>
    <x v="0"/>
    <x v="12"/>
    <x v="3"/>
    <n v="1439998674"/>
    <n v="1436888274"/>
    <x v="0"/>
    <n v="2174"/>
    <b v="1"/>
    <x v="8"/>
    <x v="125"/>
    <x v="478"/>
    <x v="2"/>
    <x v="8"/>
  </r>
  <r>
    <x v="643"/>
    <x v="643"/>
    <s v="Stylish new phone carrier allows instant access to your smart phone while freeing up your hands."/>
    <x v="31"/>
    <n v="26452"/>
    <x v="0"/>
    <x v="0"/>
    <x v="0"/>
    <n v="1433085875"/>
    <n v="1428333875"/>
    <x v="0"/>
    <n v="152"/>
    <b v="1"/>
    <x v="8"/>
    <x v="6"/>
    <x v="479"/>
    <x v="2"/>
    <x v="8"/>
  </r>
  <r>
    <x v="644"/>
    <x v="644"/>
    <s v="Sofft...it's Soft with an Off! A stain-blocking fabric softener that simplifies your laundry and helps the environment at the same time"/>
    <x v="31"/>
    <n v="75029.48"/>
    <x v="0"/>
    <x v="0"/>
    <x v="0"/>
    <n v="1414544400"/>
    <n v="1410883139"/>
    <x v="0"/>
    <n v="1021"/>
    <b v="1"/>
    <x v="8"/>
    <x v="126"/>
    <x v="480"/>
    <x v="2"/>
    <x v="8"/>
  </r>
  <r>
    <x v="645"/>
    <x v="645"/>
    <s v="Ever wanted to own something made out of carbon fiber? Now you can!"/>
    <x v="13"/>
    <n v="5574"/>
    <x v="0"/>
    <x v="0"/>
    <x v="0"/>
    <n v="1470962274"/>
    <n v="1468370274"/>
    <x v="0"/>
    <n v="237"/>
    <b v="1"/>
    <x v="8"/>
    <x v="127"/>
    <x v="481"/>
    <x v="2"/>
    <x v="8"/>
  </r>
  <r>
    <x v="646"/>
    <x v="646"/>
    <s v="Small town police forces don't always have the resources to provide for the unique needs of female officers and their body armor."/>
    <x v="134"/>
    <n v="1055.01"/>
    <x v="0"/>
    <x v="0"/>
    <x v="0"/>
    <n v="1407788867"/>
    <n v="1405196867"/>
    <x v="0"/>
    <n v="27"/>
    <b v="1"/>
    <x v="8"/>
    <x v="88"/>
    <x v="482"/>
    <x v="2"/>
    <x v="8"/>
  </r>
  <r>
    <x v="647"/>
    <x v="647"/>
    <s v="Wengash Silver underwear: 100% pure silver. Block cell phone, wifi and microwave radiation, protect your reproductive organs and sperm"/>
    <x v="13"/>
    <n v="2141"/>
    <x v="0"/>
    <x v="5"/>
    <x v="5"/>
    <n v="1458235549"/>
    <n v="1455647149"/>
    <x v="0"/>
    <n v="17"/>
    <b v="1"/>
    <x v="8"/>
    <x v="13"/>
    <x v="483"/>
    <x v="2"/>
    <x v="8"/>
  </r>
  <r>
    <x v="648"/>
    <x v="648"/>
    <s v="Get ready for the next product that you canâ€™t live without"/>
    <x v="19"/>
    <n v="44388"/>
    <x v="0"/>
    <x v="0"/>
    <x v="0"/>
    <n v="1413304708"/>
    <n v="1410280708"/>
    <x v="0"/>
    <n v="27"/>
    <b v="1"/>
    <x v="8"/>
    <x v="37"/>
    <x v="484"/>
    <x v="2"/>
    <x v="8"/>
  </r>
  <r>
    <x v="649"/>
    <x v="649"/>
    <s v="A backpack with a built in solar panel to charge any USB device. Includes removable battery pack, USB cable, and 7 different adapters!"/>
    <x v="30"/>
    <n v="3499"/>
    <x v="0"/>
    <x v="0"/>
    <x v="0"/>
    <n v="1410904413"/>
    <n v="1409090013"/>
    <x v="0"/>
    <n v="82"/>
    <b v="1"/>
    <x v="8"/>
    <x v="49"/>
    <x v="485"/>
    <x v="2"/>
    <x v="8"/>
  </r>
  <r>
    <x v="650"/>
    <x v="650"/>
    <s v="This project is designed to obtain flash drive bracelets with a child's information on it for parents to wear in case of emergencies"/>
    <x v="15"/>
    <n v="1686"/>
    <x v="0"/>
    <x v="0"/>
    <x v="0"/>
    <n v="1418953984"/>
    <n v="1413766384"/>
    <x v="0"/>
    <n v="48"/>
    <b v="1"/>
    <x v="8"/>
    <x v="20"/>
    <x v="486"/>
    <x v="2"/>
    <x v="8"/>
  </r>
  <r>
    <x v="651"/>
    <x v="651"/>
    <s v="Pacha's Pajamas is an epic story told through books, music, videos and now augmented PJs that's uplifting kids everywhere!"/>
    <x v="31"/>
    <n v="25132"/>
    <x v="0"/>
    <x v="0"/>
    <x v="0"/>
    <n v="1418430311"/>
    <n v="1415838311"/>
    <x v="0"/>
    <n v="105"/>
    <b v="1"/>
    <x v="8"/>
    <x v="7"/>
    <x v="487"/>
    <x v="2"/>
    <x v="8"/>
  </r>
  <r>
    <x v="652"/>
    <x v="652"/>
    <s v="Zossom is a smart phone case with a strap. Forget the days of shattered screens and scratches. The Zossom case keeps your phone safe."/>
    <x v="9"/>
    <n v="3014"/>
    <x v="0"/>
    <x v="0"/>
    <x v="0"/>
    <n v="1480613650"/>
    <n v="1478018050"/>
    <x v="0"/>
    <n v="28"/>
    <b v="1"/>
    <x v="8"/>
    <x v="8"/>
    <x v="488"/>
    <x v="2"/>
    <x v="8"/>
  </r>
  <r>
    <x v="653"/>
    <x v="653"/>
    <s v="Wearsafe: connect with the press of a wearable button, keeping you safer wherever you are and more secure in whatever youâ€™re doing."/>
    <x v="96"/>
    <n v="106084.5"/>
    <x v="0"/>
    <x v="0"/>
    <x v="0"/>
    <n v="1440082240"/>
    <n v="1436885440"/>
    <x v="0"/>
    <n v="1107"/>
    <b v="1"/>
    <x v="8"/>
    <x v="48"/>
    <x v="489"/>
    <x v="2"/>
    <x v="8"/>
  </r>
  <r>
    <x v="654"/>
    <x v="654"/>
    <s v="The MOVEMENT delivers the same tracking functions as the industry leaders at a fraction of the cost. SUPPORT our Project Today."/>
    <x v="14"/>
    <n v="32075"/>
    <x v="0"/>
    <x v="0"/>
    <x v="0"/>
    <n v="1436396313"/>
    <n v="1433804313"/>
    <x v="0"/>
    <n v="1013"/>
    <b v="1"/>
    <x v="8"/>
    <x v="128"/>
    <x v="490"/>
    <x v="2"/>
    <x v="8"/>
  </r>
  <r>
    <x v="655"/>
    <x v="655"/>
    <s v="Meet Spark: The friendly companion that helps you stay awake during the day. Re-released with new features!"/>
    <x v="6"/>
    <n v="11751"/>
    <x v="0"/>
    <x v="0"/>
    <x v="0"/>
    <n v="1426197512"/>
    <n v="1423609112"/>
    <x v="0"/>
    <n v="274"/>
    <b v="1"/>
    <x v="8"/>
    <x v="92"/>
    <x v="491"/>
    <x v="2"/>
    <x v="8"/>
  </r>
  <r>
    <x v="656"/>
    <x v="656"/>
    <s v="Innovative smart glasses allow you recording videos, taking pictures and connecting to your phone with smart defined gestures."/>
    <x v="10"/>
    <n v="10678"/>
    <x v="0"/>
    <x v="0"/>
    <x v="0"/>
    <n v="1460917119"/>
    <n v="1455736719"/>
    <x v="0"/>
    <n v="87"/>
    <b v="1"/>
    <x v="8"/>
    <x v="111"/>
    <x v="492"/>
    <x v="2"/>
    <x v="8"/>
  </r>
  <r>
    <x v="657"/>
    <x v="657"/>
    <s v="Be more than stylish, be visible. Reflect what youâ€™re hearing/feeling in 24 customizable glowing colors with these laser based earbuds."/>
    <x v="36"/>
    <n v="18855"/>
    <x v="0"/>
    <x v="0"/>
    <x v="0"/>
    <n v="1450901872"/>
    <n v="1448309872"/>
    <x v="0"/>
    <n v="99"/>
    <b v="1"/>
    <x v="8"/>
    <x v="9"/>
    <x v="493"/>
    <x v="2"/>
    <x v="8"/>
  </r>
  <r>
    <x v="658"/>
    <x v="658"/>
    <s v="Secure your smartphone in your hand without worry of drops, perfect to mount in your car or anywhere else; makes the most useful stand."/>
    <x v="160"/>
    <n v="30177"/>
    <x v="0"/>
    <x v="0"/>
    <x v="0"/>
    <n v="1437933600"/>
    <n v="1435117889"/>
    <x v="0"/>
    <n v="276"/>
    <b v="1"/>
    <x v="8"/>
    <x v="3"/>
    <x v="494"/>
    <x v="2"/>
    <x v="8"/>
  </r>
  <r>
    <x v="659"/>
    <x v="659"/>
    <s v="Sync up your lifestyle"/>
    <x v="9"/>
    <n v="3017"/>
    <x v="0"/>
    <x v="0"/>
    <x v="0"/>
    <n v="1440339295"/>
    <n v="1437747295"/>
    <x v="0"/>
    <n v="21"/>
    <b v="1"/>
    <x v="8"/>
    <x v="7"/>
    <x v="495"/>
    <x v="2"/>
    <x v="8"/>
  </r>
  <r>
    <x v="660"/>
    <x v="660"/>
    <s v="A revolutionary way to bring running science to everyday people and help runners of all levels achieve a more natural and enjoyable run"/>
    <x v="63"/>
    <n v="1529"/>
    <x v="2"/>
    <x v="0"/>
    <x v="0"/>
    <n v="1415558879"/>
    <n v="1412963279"/>
    <x v="0"/>
    <n v="18"/>
    <b v="0"/>
    <x v="8"/>
    <x v="56"/>
    <x v="496"/>
    <x v="2"/>
    <x v="8"/>
  </r>
  <r>
    <x v="661"/>
    <x v="661"/>
    <s v="AirString keeps your AirPods from getting lost by keeping the pair together with a  durable and premium quality string."/>
    <x v="3"/>
    <n v="95"/>
    <x v="2"/>
    <x v="0"/>
    <x v="0"/>
    <n v="1477236559"/>
    <n v="1474644559"/>
    <x v="0"/>
    <n v="9"/>
    <b v="0"/>
    <x v="8"/>
    <x v="60"/>
    <x v="497"/>
    <x v="2"/>
    <x v="8"/>
  </r>
  <r>
    <x v="662"/>
    <x v="662"/>
    <s v="A stylish, durable safety light band on your wrist or ankle holds a watch or another modular accessory."/>
    <x v="130"/>
    <n v="156"/>
    <x v="2"/>
    <x v="0"/>
    <x v="0"/>
    <n v="1421404247"/>
    <n v="1418812247"/>
    <x v="0"/>
    <n v="4"/>
    <b v="0"/>
    <x v="8"/>
    <x v="50"/>
    <x v="498"/>
    <x v="2"/>
    <x v="8"/>
  </r>
  <r>
    <x v="663"/>
    <x v="663"/>
    <s v="Imagine a mouse that automatically moves your pointer to where your head is facing. Its an air mouse hidden inside a standard headset."/>
    <x v="61"/>
    <n v="700"/>
    <x v="2"/>
    <x v="8"/>
    <x v="7"/>
    <n v="1437250456"/>
    <n v="1434658456"/>
    <x v="0"/>
    <n v="7"/>
    <b v="0"/>
    <x v="8"/>
    <x v="50"/>
    <x v="101"/>
    <x v="2"/>
    <x v="8"/>
  </r>
  <r>
    <x v="664"/>
    <x v="664"/>
    <s v="Save Oregon Babyâ„¢ Diapers, a handmade business, run by awesome moms in Southern Oregon, from permanently closing!"/>
    <x v="14"/>
    <n v="904"/>
    <x v="2"/>
    <x v="0"/>
    <x v="0"/>
    <n v="1428940775"/>
    <n v="1426348775"/>
    <x v="0"/>
    <n v="29"/>
    <b v="0"/>
    <x v="8"/>
    <x v="59"/>
    <x v="499"/>
    <x v="2"/>
    <x v="8"/>
  </r>
  <r>
    <x v="665"/>
    <x v="665"/>
    <s v="Culbox is an Open Source Wrist Watch for Arduino with built in Bluetooth and bunch of Hi-Tech sensors and tons of features for Makers"/>
    <x v="3"/>
    <n v="1864"/>
    <x v="2"/>
    <x v="0"/>
    <x v="0"/>
    <n v="1484327061"/>
    <n v="1479143061"/>
    <x v="0"/>
    <n v="12"/>
    <b v="0"/>
    <x v="8"/>
    <x v="118"/>
    <x v="500"/>
    <x v="2"/>
    <x v="8"/>
  </r>
  <r>
    <x v="666"/>
    <x v="666"/>
    <s v="Have you ever dreamed of having a pet duckling, but concerned about all the pooping, here is a a solution to help solve that issue."/>
    <x v="61"/>
    <n v="8"/>
    <x v="2"/>
    <x v="0"/>
    <x v="0"/>
    <n v="1408305498"/>
    <n v="1405713498"/>
    <x v="0"/>
    <n v="4"/>
    <b v="0"/>
    <x v="8"/>
    <x v="50"/>
    <x v="453"/>
    <x v="2"/>
    <x v="8"/>
  </r>
  <r>
    <x v="667"/>
    <x v="667"/>
    <s v="The first navigation system, usable by each means of transport, that will take you wherever you want without thinking about the route."/>
    <x v="63"/>
    <n v="5010"/>
    <x v="2"/>
    <x v="13"/>
    <x v="3"/>
    <n v="1477731463"/>
    <n v="1474275463"/>
    <x v="0"/>
    <n v="28"/>
    <b v="0"/>
    <x v="8"/>
    <x v="54"/>
    <x v="501"/>
    <x v="2"/>
    <x v="8"/>
  </r>
  <r>
    <x v="668"/>
    <x v="668"/>
    <s v="A card holding companion to your phone that acts as a placing device for all your devices.  Grips to any material too."/>
    <x v="36"/>
    <n v="684"/>
    <x v="2"/>
    <x v="0"/>
    <x v="0"/>
    <n v="1431374222"/>
    <n v="1427486222"/>
    <x v="0"/>
    <n v="25"/>
    <b v="0"/>
    <x v="8"/>
    <x v="62"/>
    <x v="502"/>
    <x v="2"/>
    <x v="8"/>
  </r>
  <r>
    <x v="669"/>
    <x v="669"/>
    <s v="Beautiful automatic watches, made for every moment._x000a_Sports, business, casual.....it fits every moment of your life."/>
    <x v="61"/>
    <n v="43015"/>
    <x v="2"/>
    <x v="11"/>
    <x v="9"/>
    <n v="1467817258"/>
    <n v="1465225258"/>
    <x v="0"/>
    <n v="28"/>
    <b v="0"/>
    <x v="8"/>
    <x v="66"/>
    <x v="503"/>
    <x v="2"/>
    <x v="8"/>
  </r>
  <r>
    <x v="670"/>
    <x v="670"/>
    <s v="FINCLIP, the revolutionary scuba diving accessory that when attached to your fins makes getting them on the simplest thing in the world"/>
    <x v="161"/>
    <n v="26349"/>
    <x v="2"/>
    <x v="13"/>
    <x v="3"/>
    <n v="1466323800"/>
    <n v="1463418120"/>
    <x v="0"/>
    <n v="310"/>
    <b v="0"/>
    <x v="8"/>
    <x v="129"/>
    <x v="504"/>
    <x v="2"/>
    <x v="8"/>
  </r>
  <r>
    <x v="671"/>
    <x v="671"/>
    <s v="SmoothEye tracks eye movements to accurately measure alertness and focus level, allowing you to easily and reliably test your brain."/>
    <x v="11"/>
    <n v="11828"/>
    <x v="2"/>
    <x v="0"/>
    <x v="0"/>
    <n v="1421208000"/>
    <n v="1418315852"/>
    <x v="0"/>
    <n v="15"/>
    <b v="0"/>
    <x v="8"/>
    <x v="115"/>
    <x v="505"/>
    <x v="2"/>
    <x v="8"/>
  </r>
  <r>
    <x v="672"/>
    <x v="672"/>
    <s v="Fashion accessories used to instantly link with people you meet and exchange contact info, money, documents, media and so much more."/>
    <x v="63"/>
    <n v="10814"/>
    <x v="2"/>
    <x v="0"/>
    <x v="0"/>
    <n v="1420088340"/>
    <n v="1417410964"/>
    <x v="0"/>
    <n v="215"/>
    <b v="0"/>
    <x v="8"/>
    <x v="66"/>
    <x v="506"/>
    <x v="2"/>
    <x v="8"/>
  </r>
  <r>
    <x v="673"/>
    <x v="673"/>
    <s v="Will assist the deaf to have better communication and safety through the use of LCD glassware with audio &amp; sensory components."/>
    <x v="57"/>
    <n v="205"/>
    <x v="2"/>
    <x v="0"/>
    <x v="0"/>
    <n v="1409602217"/>
    <n v="1405714217"/>
    <x v="0"/>
    <n v="3"/>
    <b v="0"/>
    <x v="8"/>
    <x v="50"/>
    <x v="414"/>
    <x v="2"/>
    <x v="8"/>
  </r>
  <r>
    <x v="674"/>
    <x v="674"/>
    <s v="Listen to sounds by feeling an array of vibrational patterns against your body."/>
    <x v="63"/>
    <n v="15"/>
    <x v="2"/>
    <x v="0"/>
    <x v="0"/>
    <n v="1407811627"/>
    <n v="1402627627"/>
    <x v="0"/>
    <n v="2"/>
    <b v="0"/>
    <x v="8"/>
    <x v="50"/>
    <x v="507"/>
    <x v="2"/>
    <x v="8"/>
  </r>
  <r>
    <x v="675"/>
    <x v="675"/>
    <s v="24+ hour online class in WatchKit development from an expert iOS developer and instructor via unconventional, innovative projects."/>
    <x v="12"/>
    <n v="891"/>
    <x v="2"/>
    <x v="0"/>
    <x v="0"/>
    <n v="1420095540"/>
    <n v="1417558804"/>
    <x v="0"/>
    <n v="26"/>
    <b v="0"/>
    <x v="8"/>
    <x v="77"/>
    <x v="508"/>
    <x v="2"/>
    <x v="8"/>
  </r>
  <r>
    <x v="676"/>
    <x v="676"/>
    <s v="Having a baby or looking for the perfect gift for a baby shower?_x000a_Discover NapTime, a silent baby monitor that improves your sleep."/>
    <x v="57"/>
    <n v="1471"/>
    <x v="2"/>
    <x v="5"/>
    <x v="5"/>
    <n v="1423333581"/>
    <n v="1420741581"/>
    <x v="0"/>
    <n v="24"/>
    <b v="0"/>
    <x v="8"/>
    <x v="60"/>
    <x v="509"/>
    <x v="2"/>
    <x v="8"/>
  </r>
  <r>
    <x v="677"/>
    <x v="677"/>
    <s v="Sinapsi is the first heated jacket designed in Italy._x000a_Now you can manage your jacket by smartphone. Power bank 5/x Charger included."/>
    <x v="63"/>
    <n v="12792"/>
    <x v="2"/>
    <x v="13"/>
    <x v="3"/>
    <n v="1467106895"/>
    <n v="1463218895"/>
    <x v="0"/>
    <n v="96"/>
    <b v="0"/>
    <x v="8"/>
    <x v="73"/>
    <x v="510"/>
    <x v="2"/>
    <x v="8"/>
  </r>
  <r>
    <x v="678"/>
    <x v="678"/>
    <s v="For the isolated rice farmer. For the 14-hour taxi driver. This tiny MP3 player has the entire New Testament Bible... in their language"/>
    <x v="88"/>
    <n v="1108"/>
    <x v="2"/>
    <x v="0"/>
    <x v="0"/>
    <n v="1463821338"/>
    <n v="1461229338"/>
    <x v="0"/>
    <n v="17"/>
    <b v="0"/>
    <x v="8"/>
    <x v="65"/>
    <x v="511"/>
    <x v="2"/>
    <x v="8"/>
  </r>
  <r>
    <x v="679"/>
    <x v="679"/>
    <s v="World's first bio-feedback posture device for your entire back. Trains back, neck, thoracic &amp; ab segments by using only 30 min/day."/>
    <x v="162"/>
    <n v="8827"/>
    <x v="2"/>
    <x v="0"/>
    <x v="0"/>
    <n v="1472920909"/>
    <n v="1467736909"/>
    <x v="0"/>
    <n v="94"/>
    <b v="0"/>
    <x v="8"/>
    <x v="77"/>
    <x v="512"/>
    <x v="2"/>
    <x v="8"/>
  </r>
  <r>
    <x v="680"/>
    <x v="680"/>
    <s v="A simple, vibrating belt that trains your muscles to maintain the correct posture, providing more confidence and higher energy levels."/>
    <x v="96"/>
    <n v="19434"/>
    <x v="2"/>
    <x v="0"/>
    <x v="0"/>
    <n v="1410955331"/>
    <n v="1407931331"/>
    <x v="0"/>
    <n v="129"/>
    <b v="0"/>
    <x v="8"/>
    <x v="73"/>
    <x v="513"/>
    <x v="2"/>
    <x v="8"/>
  </r>
  <r>
    <x v="681"/>
    <x v="681"/>
    <s v="The D-Pro is a lightweight, moisture-wicking headband with a padded carbon fiber insert that reduces the risk of head injury in sports."/>
    <x v="30"/>
    <n v="1"/>
    <x v="2"/>
    <x v="0"/>
    <x v="0"/>
    <n v="1477509604"/>
    <n v="1474917604"/>
    <x v="0"/>
    <n v="1"/>
    <b v="0"/>
    <x v="8"/>
    <x v="50"/>
    <x v="120"/>
    <x v="2"/>
    <x v="8"/>
  </r>
  <r>
    <x v="682"/>
    <x v="682"/>
    <s v="The Deception Belt is an innovative belt with app capability, designed to assist any user gain control over their appetite."/>
    <x v="63"/>
    <n v="53"/>
    <x v="2"/>
    <x v="0"/>
    <x v="0"/>
    <n v="1489512122"/>
    <n v="1486923722"/>
    <x v="0"/>
    <n v="4"/>
    <b v="0"/>
    <x v="8"/>
    <x v="50"/>
    <x v="514"/>
    <x v="2"/>
    <x v="8"/>
  </r>
  <r>
    <x v="683"/>
    <x v="683"/>
    <s v="Mist Buddy is a remote controlled misting system, powered by a rechargeable battery with misting/sipping tip for complete coolness."/>
    <x v="19"/>
    <n v="298"/>
    <x v="2"/>
    <x v="0"/>
    <x v="0"/>
    <n v="1477949764"/>
    <n v="1474493764"/>
    <x v="0"/>
    <n v="3"/>
    <b v="0"/>
    <x v="8"/>
    <x v="60"/>
    <x v="515"/>
    <x v="2"/>
    <x v="8"/>
  </r>
  <r>
    <x v="684"/>
    <x v="684"/>
    <s v="Arcus gives your fingers super powers."/>
    <x v="163"/>
    <n v="23948"/>
    <x v="2"/>
    <x v="0"/>
    <x v="0"/>
    <n v="1406257200"/>
    <n v="1403176891"/>
    <x v="0"/>
    <n v="135"/>
    <b v="0"/>
    <x v="8"/>
    <x v="113"/>
    <x v="516"/>
    <x v="2"/>
    <x v="8"/>
  </r>
  <r>
    <x v="685"/>
    <x v="685"/>
    <s v="PowerPack is an efficient and affordable backpack with a lithium-ion charger for all electronic devices offering charges on the go!"/>
    <x v="13"/>
    <n v="553"/>
    <x v="2"/>
    <x v="0"/>
    <x v="0"/>
    <n v="1421095672"/>
    <n v="1417207672"/>
    <x v="0"/>
    <n v="10"/>
    <b v="0"/>
    <x v="8"/>
    <x v="58"/>
    <x v="517"/>
    <x v="2"/>
    <x v="8"/>
  </r>
  <r>
    <x v="686"/>
    <x v="686"/>
    <s v="La tua giornata sportiva monitorata nel tuo polso??!!!_x000a_Rendiamolo possibile... VIVI DI CUORE --- All MADE in ITALY"/>
    <x v="69"/>
    <n v="0"/>
    <x v="2"/>
    <x v="13"/>
    <x v="3"/>
    <n v="1438618170"/>
    <n v="1436026170"/>
    <x v="0"/>
    <n v="0"/>
    <b v="0"/>
    <x v="8"/>
    <x v="50"/>
    <x v="121"/>
    <x v="2"/>
    <x v="8"/>
  </r>
  <r>
    <x v="687"/>
    <x v="687"/>
    <s v="Power Go es una linea de cargadores solares para dispositivos mÃ³viles, amigables con el medio ambiente y de bajo costo."/>
    <x v="57"/>
    <n v="3550"/>
    <x v="2"/>
    <x v="14"/>
    <x v="10"/>
    <n v="1486317653"/>
    <n v="1481133653"/>
    <x v="0"/>
    <n v="6"/>
    <b v="0"/>
    <x v="8"/>
    <x v="65"/>
    <x v="518"/>
    <x v="2"/>
    <x v="8"/>
  </r>
  <r>
    <x v="688"/>
    <x v="688"/>
    <s v="Removable collars and cuffs along with hidden underarm designs that prevent embarrassing and stubborn stains. What does YOUR shirt do?"/>
    <x v="22"/>
    <n v="14598"/>
    <x v="2"/>
    <x v="0"/>
    <x v="0"/>
    <n v="1444876253"/>
    <n v="1442284253"/>
    <x v="0"/>
    <n v="36"/>
    <b v="0"/>
    <x v="8"/>
    <x v="130"/>
    <x v="519"/>
    <x v="2"/>
    <x v="8"/>
  </r>
  <r>
    <x v="689"/>
    <x v="689"/>
    <s v="The Lifeclock One is an officially licensed, supercharged version of Snake Plisskenâ€™s countdown watch from Escape from New York."/>
    <x v="61"/>
    <n v="115297.5"/>
    <x v="2"/>
    <x v="0"/>
    <x v="0"/>
    <n v="1481173140"/>
    <n v="1478016097"/>
    <x v="0"/>
    <n v="336"/>
    <b v="0"/>
    <x v="8"/>
    <x v="74"/>
    <x v="520"/>
    <x v="2"/>
    <x v="8"/>
  </r>
  <r>
    <x v="690"/>
    <x v="690"/>
    <s v="A radiation shield for your fitness tracker, smartwatch or other wearable smart device"/>
    <x v="22"/>
    <n v="2468"/>
    <x v="2"/>
    <x v="0"/>
    <x v="0"/>
    <n v="1473400800"/>
    <n v="1469718841"/>
    <x v="0"/>
    <n v="34"/>
    <b v="0"/>
    <x v="8"/>
    <x v="81"/>
    <x v="521"/>
    <x v="2"/>
    <x v="8"/>
  </r>
  <r>
    <x v="691"/>
    <x v="691"/>
    <s v="Personalizing your Apple Watch has never been easier. Ten different colors to match any lifestyle. Time is precious, protect it."/>
    <x v="63"/>
    <n v="260"/>
    <x v="2"/>
    <x v="0"/>
    <x v="0"/>
    <n v="1435711246"/>
    <n v="1433292046"/>
    <x v="0"/>
    <n v="10"/>
    <b v="0"/>
    <x v="8"/>
    <x v="60"/>
    <x v="438"/>
    <x v="2"/>
    <x v="8"/>
  </r>
  <r>
    <x v="692"/>
    <x v="692"/>
    <s v="A revolutionary, cycling safety device is born! Signum indicators close the communication gap between cyclists and other road users."/>
    <x v="22"/>
    <n v="1306"/>
    <x v="2"/>
    <x v="1"/>
    <x v="1"/>
    <n v="1482397263"/>
    <n v="1479805263"/>
    <x v="0"/>
    <n v="201"/>
    <b v="0"/>
    <x v="8"/>
    <x v="113"/>
    <x v="522"/>
    <x v="2"/>
    <x v="8"/>
  </r>
  <r>
    <x v="693"/>
    <x v="693"/>
    <s v="Prana is the first wearable combining breath and posture tracking to make your sitting time count."/>
    <x v="57"/>
    <n v="35338"/>
    <x v="2"/>
    <x v="0"/>
    <x v="0"/>
    <n v="1430421827"/>
    <n v="1427829827"/>
    <x v="0"/>
    <n v="296"/>
    <b v="0"/>
    <x v="8"/>
    <x v="131"/>
    <x v="523"/>
    <x v="2"/>
    <x v="8"/>
  </r>
  <r>
    <x v="694"/>
    <x v="694"/>
    <s v="You can control how much air enters the helmet by opening or closing the vents. This is very useful in bad weather, or for competition."/>
    <x v="60"/>
    <n v="590"/>
    <x v="2"/>
    <x v="0"/>
    <x v="0"/>
    <n v="1485964559"/>
    <n v="1483372559"/>
    <x v="0"/>
    <n v="7"/>
    <b v="0"/>
    <x v="8"/>
    <x v="50"/>
    <x v="524"/>
    <x v="2"/>
    <x v="8"/>
  </r>
  <r>
    <x v="695"/>
    <x v="695"/>
    <s v="Unique small wearable personal air conditioning device that provides the user a 10-15 degree environmental difference on his person."/>
    <x v="127"/>
    <n v="636"/>
    <x v="2"/>
    <x v="0"/>
    <x v="0"/>
    <n v="1414758620"/>
    <n v="1412166620"/>
    <x v="0"/>
    <n v="7"/>
    <b v="0"/>
    <x v="8"/>
    <x v="60"/>
    <x v="525"/>
    <x v="2"/>
    <x v="8"/>
  </r>
  <r>
    <x v="696"/>
    <x v="696"/>
    <s v="Show your fidelity by wearing the Trustee rings! Show where you are (at)!"/>
    <x v="164"/>
    <n v="1"/>
    <x v="2"/>
    <x v="9"/>
    <x v="3"/>
    <n v="1406326502"/>
    <n v="1403734502"/>
    <x v="0"/>
    <n v="1"/>
    <b v="0"/>
    <x v="8"/>
    <x v="50"/>
    <x v="120"/>
    <x v="2"/>
    <x v="8"/>
  </r>
  <r>
    <x v="697"/>
    <x v="697"/>
    <s v="Glasses, not for you but your virtual reality headset. Prescription lens adapters, lenses and more to make your VR experiences better."/>
    <x v="10"/>
    <n v="2319"/>
    <x v="2"/>
    <x v="12"/>
    <x v="3"/>
    <n v="1454502789"/>
    <n v="1453206789"/>
    <x v="0"/>
    <n v="114"/>
    <b v="0"/>
    <x v="8"/>
    <x v="132"/>
    <x v="526"/>
    <x v="2"/>
    <x v="8"/>
  </r>
  <r>
    <x v="698"/>
    <x v="698"/>
    <s v="The first 3D Xray Vision Instrument FREE* for researchers, scientists, entrepreneurs, developers, educators, artists, and explorers."/>
    <x v="57"/>
    <n v="15390"/>
    <x v="2"/>
    <x v="0"/>
    <x v="0"/>
    <n v="1411005600"/>
    <n v="1408141245"/>
    <x v="0"/>
    <n v="29"/>
    <b v="0"/>
    <x v="8"/>
    <x v="77"/>
    <x v="527"/>
    <x v="2"/>
    <x v="8"/>
  </r>
  <r>
    <x v="699"/>
    <x v="699"/>
    <s v="TapTap is a technology to transfer touch between two people. It can also be an activity tracker, a game controller or smart alarm."/>
    <x v="64"/>
    <n v="107148.74"/>
    <x v="2"/>
    <x v="0"/>
    <x v="0"/>
    <n v="1385136000"/>
    <n v="1381923548"/>
    <x v="0"/>
    <n v="890"/>
    <b v="0"/>
    <x v="8"/>
    <x v="133"/>
    <x v="528"/>
    <x v="2"/>
    <x v="8"/>
  </r>
  <r>
    <x v="700"/>
    <x v="700"/>
    <s v="A-iEasyâ„¢: The first customized unfoldable stand for smartphones that barkly needs room. Wholy integrated (will be relaunched soon!!)."/>
    <x v="36"/>
    <n v="403"/>
    <x v="2"/>
    <x v="3"/>
    <x v="3"/>
    <n v="1484065881"/>
    <n v="1481473881"/>
    <x v="0"/>
    <n v="31"/>
    <b v="0"/>
    <x v="8"/>
    <x v="56"/>
    <x v="31"/>
    <x v="2"/>
    <x v="8"/>
  </r>
  <r>
    <x v="701"/>
    <x v="701"/>
    <s v="In case you missed out on this campaign but are interested in owning a Hotblack London watch, please visit www.hotblacklondon.com."/>
    <x v="165"/>
    <n v="6118"/>
    <x v="2"/>
    <x v="1"/>
    <x v="1"/>
    <n v="1406130880"/>
    <n v="1403538880"/>
    <x v="0"/>
    <n v="21"/>
    <b v="0"/>
    <x v="8"/>
    <x v="117"/>
    <x v="529"/>
    <x v="2"/>
    <x v="8"/>
  </r>
  <r>
    <x v="702"/>
    <x v="702"/>
    <s v="Realtime feedback for swim &amp; triathlon training! Visually monitor pace &amp; intervals to improve fitness. For swimmers &amp; triathletes."/>
    <x v="36"/>
    <n v="4622.01"/>
    <x v="2"/>
    <x v="0"/>
    <x v="0"/>
    <n v="1480011987"/>
    <n v="1477416387"/>
    <x v="0"/>
    <n v="37"/>
    <b v="0"/>
    <x v="8"/>
    <x v="134"/>
    <x v="530"/>
    <x v="2"/>
    <x v="8"/>
  </r>
  <r>
    <x v="703"/>
    <x v="703"/>
    <s v="SPEEDWRAPS improve the speed, agility &amp; strength of an athlete by utilizing evenly distributed weight on the lower leg."/>
    <x v="36"/>
    <n v="837"/>
    <x v="2"/>
    <x v="0"/>
    <x v="0"/>
    <n v="1485905520"/>
    <n v="1481150949"/>
    <x v="0"/>
    <n v="7"/>
    <b v="0"/>
    <x v="8"/>
    <x v="52"/>
    <x v="531"/>
    <x v="2"/>
    <x v="8"/>
  </r>
  <r>
    <x v="704"/>
    <x v="704"/>
    <s v="Turn you helmet into the safest helmet and don't worry about a thing,you will always have the right fit!!"/>
    <x v="56"/>
    <n v="481"/>
    <x v="2"/>
    <x v="5"/>
    <x v="5"/>
    <n v="1487565468"/>
    <n v="1482381468"/>
    <x v="0"/>
    <n v="4"/>
    <b v="0"/>
    <x v="8"/>
    <x v="60"/>
    <x v="532"/>
    <x v="2"/>
    <x v="8"/>
  </r>
  <r>
    <x v="705"/>
    <x v="705"/>
    <s v="The closest thing ever to the Holy Grail of wearables technology"/>
    <x v="57"/>
    <n v="977"/>
    <x v="2"/>
    <x v="9"/>
    <x v="3"/>
    <n v="1484999278"/>
    <n v="1482407278"/>
    <x v="0"/>
    <n v="5"/>
    <b v="0"/>
    <x v="8"/>
    <x v="60"/>
    <x v="533"/>
    <x v="2"/>
    <x v="8"/>
  </r>
  <r>
    <x v="706"/>
    <x v="706"/>
    <s v="Driver Alert System es un sistema de seguridad para el conductor, que le avisa en caso de perder la posicion vertical mientras conduce."/>
    <x v="57"/>
    <n v="0"/>
    <x v="2"/>
    <x v="3"/>
    <x v="3"/>
    <n v="1481740740"/>
    <n v="1478130783"/>
    <x v="0"/>
    <n v="0"/>
    <b v="0"/>
    <x v="8"/>
    <x v="50"/>
    <x v="121"/>
    <x v="2"/>
    <x v="8"/>
  </r>
  <r>
    <x v="707"/>
    <x v="707"/>
    <s v="Forget your headphones. Wear Hy all day for voice-controlled music, calls, biometrics and more, with a huge battery and hidden fit."/>
    <x v="118"/>
    <n v="53670.6"/>
    <x v="2"/>
    <x v="1"/>
    <x v="1"/>
    <n v="1483286127"/>
    <n v="1479830127"/>
    <x v="0"/>
    <n v="456"/>
    <b v="0"/>
    <x v="8"/>
    <x v="135"/>
    <x v="534"/>
    <x v="2"/>
    <x v="8"/>
  </r>
  <r>
    <x v="708"/>
    <x v="708"/>
    <s v="Glowbelt is the world's first rectractable LED safety belt for fans of the great outdoors, fitness enthusiasts, children and more."/>
    <x v="79"/>
    <n v="8837"/>
    <x v="2"/>
    <x v="1"/>
    <x v="1"/>
    <n v="1410616600"/>
    <n v="1405432600"/>
    <x v="0"/>
    <n v="369"/>
    <b v="0"/>
    <x v="8"/>
    <x v="66"/>
    <x v="535"/>
    <x v="2"/>
    <x v="8"/>
  </r>
  <r>
    <x v="709"/>
    <x v="709"/>
    <s v="A &quot;handheld&quot; light, which eases the way you illuminate objects and/or paths."/>
    <x v="36"/>
    <n v="61"/>
    <x v="2"/>
    <x v="0"/>
    <x v="0"/>
    <n v="1417741159"/>
    <n v="1415149159"/>
    <x v="0"/>
    <n v="2"/>
    <b v="0"/>
    <x v="8"/>
    <x v="50"/>
    <x v="458"/>
    <x v="2"/>
    <x v="8"/>
  </r>
  <r>
    <x v="710"/>
    <x v="710"/>
    <s v="Shirts, so technologically advanced, they connect mentally to their audience upon sight."/>
    <x v="38"/>
    <n v="0"/>
    <x v="2"/>
    <x v="5"/>
    <x v="5"/>
    <n v="1408495440"/>
    <n v="1405640302"/>
    <x v="0"/>
    <n v="0"/>
    <b v="0"/>
    <x v="8"/>
    <x v="50"/>
    <x v="121"/>
    <x v="2"/>
    <x v="8"/>
  </r>
  <r>
    <x v="711"/>
    <x v="711"/>
    <s v="Our wearable and app automates the poke you normally get from your bedpartner to make you stop snoring and making you turn to the side."/>
    <x v="57"/>
    <n v="33791"/>
    <x v="2"/>
    <x v="9"/>
    <x v="3"/>
    <n v="1481716868"/>
    <n v="1478257268"/>
    <x v="0"/>
    <n v="338"/>
    <b v="0"/>
    <x v="8"/>
    <x v="122"/>
    <x v="536"/>
    <x v="2"/>
    <x v="8"/>
  </r>
  <r>
    <x v="712"/>
    <x v="712"/>
    <s v="Making important medical data of active people available to first responders of an emergency by wearing a dog tag bearing a QR Code"/>
    <x v="166"/>
    <n v="105"/>
    <x v="2"/>
    <x v="0"/>
    <x v="0"/>
    <n v="1455466832"/>
    <n v="1452874832"/>
    <x v="0"/>
    <n v="4"/>
    <b v="0"/>
    <x v="8"/>
    <x v="50"/>
    <x v="537"/>
    <x v="2"/>
    <x v="8"/>
  </r>
  <r>
    <x v="713"/>
    <x v="713"/>
    <s v="The first GPS tracker created entirely in Italy that allows you to know where your pet is located at any time throughout any device."/>
    <x v="31"/>
    <n v="199"/>
    <x v="2"/>
    <x v="13"/>
    <x v="3"/>
    <n v="1465130532"/>
    <n v="1462538532"/>
    <x v="0"/>
    <n v="1"/>
    <b v="0"/>
    <x v="8"/>
    <x v="60"/>
    <x v="538"/>
    <x v="2"/>
    <x v="8"/>
  </r>
  <r>
    <x v="714"/>
    <x v="714"/>
    <s v="The Prep Packs Survival Belt allows you to carry all of the essentials for outdoor survival inside your belt buckle"/>
    <x v="36"/>
    <n v="2249"/>
    <x v="2"/>
    <x v="0"/>
    <x v="0"/>
    <n v="1488308082"/>
    <n v="1483124082"/>
    <x v="0"/>
    <n v="28"/>
    <b v="0"/>
    <x v="8"/>
    <x v="77"/>
    <x v="539"/>
    <x v="2"/>
    <x v="8"/>
  </r>
  <r>
    <x v="715"/>
    <x v="715"/>
    <s v="Mouse^3 is the next generation of input devices. With cursor control and customized gesture recognition, its applications are endless!"/>
    <x v="167"/>
    <n v="1389"/>
    <x v="2"/>
    <x v="0"/>
    <x v="0"/>
    <n v="1446693040"/>
    <n v="1443233440"/>
    <x v="0"/>
    <n v="12"/>
    <b v="0"/>
    <x v="8"/>
    <x v="62"/>
    <x v="540"/>
    <x v="2"/>
    <x v="8"/>
  </r>
  <r>
    <x v="716"/>
    <x v="716"/>
    <s v="Translate sight into touch with a wrist-mounted wearable. A revolution for visually impaired people everywhere."/>
    <x v="39"/>
    <n v="715"/>
    <x v="2"/>
    <x v="0"/>
    <x v="0"/>
    <n v="1417392000"/>
    <n v="1414511307"/>
    <x v="0"/>
    <n v="16"/>
    <b v="0"/>
    <x v="8"/>
    <x v="54"/>
    <x v="541"/>
    <x v="2"/>
    <x v="8"/>
  </r>
  <r>
    <x v="717"/>
    <x v="717"/>
    <s v="Cool air flowing under clothing keeps you cool."/>
    <x v="57"/>
    <n v="305"/>
    <x v="2"/>
    <x v="0"/>
    <x v="0"/>
    <n v="1409949002"/>
    <n v="1407357002"/>
    <x v="0"/>
    <n v="4"/>
    <b v="0"/>
    <x v="8"/>
    <x v="50"/>
    <x v="542"/>
    <x v="2"/>
    <x v="8"/>
  </r>
  <r>
    <x v="718"/>
    <x v="718"/>
    <s v="When every second matters, BioToo temporary tattoos get critical information to emergency personnel to help them help you."/>
    <x v="14"/>
    <n v="90"/>
    <x v="2"/>
    <x v="0"/>
    <x v="0"/>
    <n v="1487397540"/>
    <n v="1484684247"/>
    <x v="0"/>
    <n v="4"/>
    <b v="0"/>
    <x v="8"/>
    <x v="60"/>
    <x v="381"/>
    <x v="2"/>
    <x v="8"/>
  </r>
  <r>
    <x v="719"/>
    <x v="719"/>
    <s v="We've created the perfect sports chalk- antibacterial, lasts longer, better grip, and no mess! Now we need a non-provisional patent!"/>
    <x v="36"/>
    <n v="194"/>
    <x v="2"/>
    <x v="0"/>
    <x v="0"/>
    <n v="1456189076"/>
    <n v="1454979476"/>
    <x v="0"/>
    <n v="10"/>
    <b v="0"/>
    <x v="8"/>
    <x v="60"/>
    <x v="543"/>
    <x v="2"/>
    <x v="8"/>
  </r>
  <r>
    <x v="720"/>
    <x v="720"/>
    <s v="Without Utterance, a crushingly intimate literary memoir told from the inside of losing language, self, and world."/>
    <x v="168"/>
    <n v="2735"/>
    <x v="0"/>
    <x v="0"/>
    <x v="0"/>
    <n v="1327851291"/>
    <n v="1325432091"/>
    <x v="0"/>
    <n v="41"/>
    <b v="1"/>
    <x v="9"/>
    <x v="124"/>
    <x v="544"/>
    <x v="3"/>
    <x v="9"/>
  </r>
  <r>
    <x v="721"/>
    <x v="721"/>
    <s v="Everything families need to host a Jewish welcoming ritual when opting out of circumcision. Includes original ceremonies and music."/>
    <x v="169"/>
    <n v="10013"/>
    <x v="0"/>
    <x v="0"/>
    <x v="0"/>
    <n v="1406900607"/>
    <n v="1403012607"/>
    <x v="0"/>
    <n v="119"/>
    <b v="1"/>
    <x v="9"/>
    <x v="108"/>
    <x v="545"/>
    <x v="3"/>
    <x v="9"/>
  </r>
  <r>
    <x v="722"/>
    <x v="722"/>
    <s v="BANGGAI RESCUE is a beautiful, must-read book and a project setting out to answer some critical questions about the species' future."/>
    <x v="31"/>
    <n v="33006"/>
    <x v="0"/>
    <x v="0"/>
    <x v="0"/>
    <n v="1333909178"/>
    <n v="1331320778"/>
    <x v="0"/>
    <n v="153"/>
    <b v="1"/>
    <x v="9"/>
    <x v="88"/>
    <x v="546"/>
    <x v="3"/>
    <x v="9"/>
  </r>
  <r>
    <x v="723"/>
    <x v="723"/>
    <s v="The Definitive (and Slightly Ridiculous) Guide to Enjoying the 2015 Pro Football Season"/>
    <x v="10"/>
    <n v="5469"/>
    <x v="0"/>
    <x v="0"/>
    <x v="0"/>
    <n v="1438228740"/>
    <n v="1435606549"/>
    <x v="0"/>
    <n v="100"/>
    <b v="1"/>
    <x v="9"/>
    <x v="15"/>
    <x v="547"/>
    <x v="3"/>
    <x v="9"/>
  </r>
  <r>
    <x v="724"/>
    <x v="724"/>
    <s v="We are creating the Adventure Access Trail, a new walking trail from Boston to San Francisco.  _x000a_http://adventureaccess.org"/>
    <x v="39"/>
    <n v="7383.01"/>
    <x v="0"/>
    <x v="0"/>
    <x v="0"/>
    <n v="1309447163"/>
    <n v="1306855163"/>
    <x v="0"/>
    <n v="143"/>
    <b v="1"/>
    <x v="9"/>
    <x v="2"/>
    <x v="548"/>
    <x v="3"/>
    <x v="9"/>
  </r>
  <r>
    <x v="725"/>
    <x v="725"/>
    <s v="A true story about inspiration and survival - David Alfred George turns his powerful experience into a compelling vBook."/>
    <x v="22"/>
    <n v="20070"/>
    <x v="0"/>
    <x v="0"/>
    <x v="0"/>
    <n v="1450018912"/>
    <n v="1447426912"/>
    <x v="0"/>
    <n v="140"/>
    <b v="1"/>
    <x v="9"/>
    <x v="8"/>
    <x v="549"/>
    <x v="3"/>
    <x v="9"/>
  </r>
  <r>
    <x v="726"/>
    <x v="726"/>
    <s v="&quot;60 Days to a Radiating Faith&quot; is a collection of carefully selected Bible verses to encourage those undergoing cancer treatments."/>
    <x v="30"/>
    <n v="2535"/>
    <x v="0"/>
    <x v="0"/>
    <x v="0"/>
    <n v="1365728487"/>
    <n v="1363136487"/>
    <x v="0"/>
    <n v="35"/>
    <b v="1"/>
    <x v="9"/>
    <x v="7"/>
    <x v="550"/>
    <x v="3"/>
    <x v="9"/>
  </r>
  <r>
    <x v="727"/>
    <x v="727"/>
    <s v="A surgeon's call for today's Christians to practice biblical compassion. Pre-order now and turn the tide towards the model Christ gave!"/>
    <x v="8"/>
    <n v="5443"/>
    <x v="0"/>
    <x v="0"/>
    <x v="0"/>
    <n v="1358198400"/>
    <n v="1354580949"/>
    <x v="0"/>
    <n v="149"/>
    <b v="1"/>
    <x v="9"/>
    <x v="94"/>
    <x v="551"/>
    <x v="3"/>
    <x v="9"/>
  </r>
  <r>
    <x v="728"/>
    <x v="728"/>
    <s v="A big idea non-fiction book by an impatient three-time author and insomniac willing to bet on himself."/>
    <x v="51"/>
    <n v="7917.45"/>
    <x v="0"/>
    <x v="0"/>
    <x v="0"/>
    <n v="1313957157"/>
    <n v="1310069157"/>
    <x v="0"/>
    <n v="130"/>
    <b v="1"/>
    <x v="9"/>
    <x v="6"/>
    <x v="552"/>
    <x v="3"/>
    <x v="9"/>
  </r>
  <r>
    <x v="729"/>
    <x v="729"/>
    <s v="A true David vs.Goliath story about a young adult battling the U.S. health care system to survive and become an advocate for change."/>
    <x v="23"/>
    <n v="5226"/>
    <x v="0"/>
    <x v="0"/>
    <x v="0"/>
    <n v="1348028861"/>
    <n v="1342844861"/>
    <x v="0"/>
    <n v="120"/>
    <b v="1"/>
    <x v="9"/>
    <x v="26"/>
    <x v="553"/>
    <x v="3"/>
    <x v="9"/>
  </r>
  <r>
    <x v="730"/>
    <x v="730"/>
    <s v="A Massive but Cheerful Online Digital Archive of Surfing"/>
    <x v="22"/>
    <n v="26438"/>
    <x v="0"/>
    <x v="0"/>
    <x v="0"/>
    <n v="1323280391"/>
    <n v="1320688391"/>
    <x v="0"/>
    <n v="265"/>
    <b v="1"/>
    <x v="9"/>
    <x v="88"/>
    <x v="554"/>
    <x v="3"/>
    <x v="9"/>
  </r>
  <r>
    <x v="731"/>
    <x v="731"/>
    <s v="Be part of the excitement by supporting our first season offering unique perspectives of Portland from the water."/>
    <x v="10"/>
    <n v="6300"/>
    <x v="0"/>
    <x v="0"/>
    <x v="0"/>
    <n v="1327212000"/>
    <n v="1322852747"/>
    <x v="0"/>
    <n v="71"/>
    <b v="1"/>
    <x v="9"/>
    <x v="9"/>
    <x v="555"/>
    <x v="3"/>
    <x v="9"/>
  </r>
  <r>
    <x v="732"/>
    <x v="732"/>
    <s v="A great collection of puzzles to take and enjoy anywhere in the world - have fun, challenge yourself, and become a better chess player!"/>
    <x v="170"/>
    <n v="64"/>
    <x v="0"/>
    <x v="1"/>
    <x v="1"/>
    <n v="1380449461"/>
    <n v="1375265461"/>
    <x v="0"/>
    <n v="13"/>
    <b v="1"/>
    <x v="9"/>
    <x v="12"/>
    <x v="556"/>
    <x v="3"/>
    <x v="9"/>
  </r>
  <r>
    <x v="733"/>
    <x v="733"/>
    <s v="Sinatra Cookbook is an ebook featuring 12 fantastic example applications built on the Sinatra framework and many well known Ruby gems."/>
    <x v="30"/>
    <n v="3012"/>
    <x v="0"/>
    <x v="1"/>
    <x v="1"/>
    <n v="1387533892"/>
    <n v="1384941892"/>
    <x v="0"/>
    <n v="169"/>
    <b v="1"/>
    <x v="9"/>
    <x v="28"/>
    <x v="557"/>
    <x v="3"/>
    <x v="9"/>
  </r>
  <r>
    <x v="734"/>
    <x v="734"/>
    <s v="Sideswiped is my story of growing in and trusting God through the mess and mysteries of life."/>
    <x v="0"/>
    <n v="10670"/>
    <x v="0"/>
    <x v="5"/>
    <x v="5"/>
    <n v="1431147600"/>
    <n v="1428465420"/>
    <x v="0"/>
    <n v="57"/>
    <b v="1"/>
    <x v="9"/>
    <x v="9"/>
    <x v="558"/>
    <x v="3"/>
    <x v="9"/>
  </r>
  <r>
    <x v="735"/>
    <x v="735"/>
    <s v="TOP FUEL FOR LIFE â€¦ a true story of victory, unimaginable loss_x000a_and the epiphany that changed everything."/>
    <x v="171"/>
    <n v="53771"/>
    <x v="0"/>
    <x v="0"/>
    <x v="0"/>
    <n v="1417653540"/>
    <n v="1414975346"/>
    <x v="0"/>
    <n v="229"/>
    <b v="1"/>
    <x v="9"/>
    <x v="35"/>
    <x v="559"/>
    <x v="3"/>
    <x v="9"/>
  </r>
  <r>
    <x v="736"/>
    <x v="736"/>
    <s v="I'm writing a new book! Topic: Privacy is Dead. What does a world without privacy mean for humanity? Our reputations? Our kids?"/>
    <x v="172"/>
    <n v="11345"/>
    <x v="0"/>
    <x v="0"/>
    <x v="0"/>
    <n v="1385009940"/>
    <n v="1383327440"/>
    <x v="0"/>
    <n v="108"/>
    <b v="1"/>
    <x v="9"/>
    <x v="136"/>
    <x v="560"/>
    <x v="3"/>
    <x v="9"/>
  </r>
  <r>
    <x v="737"/>
    <x v="737"/>
    <s v="For one year, two women exclusively ate food produced within Mendocino County, CA. Now, they will write a book about their adventures."/>
    <x v="10"/>
    <n v="6120"/>
    <x v="0"/>
    <x v="0"/>
    <x v="0"/>
    <n v="1392408000"/>
    <n v="1390890987"/>
    <x v="0"/>
    <n v="108"/>
    <b v="1"/>
    <x v="9"/>
    <x v="108"/>
    <x v="98"/>
    <x v="3"/>
    <x v="9"/>
  </r>
  <r>
    <x v="738"/>
    <x v="738"/>
    <s v="The true story of a child's struggle with hunger, poverty, and war in El Salvador."/>
    <x v="15"/>
    <n v="1601"/>
    <x v="0"/>
    <x v="0"/>
    <x v="0"/>
    <n v="1417409940"/>
    <n v="1414765794"/>
    <x v="0"/>
    <n v="41"/>
    <b v="1"/>
    <x v="9"/>
    <x v="13"/>
    <x v="561"/>
    <x v="3"/>
    <x v="9"/>
  </r>
  <r>
    <x v="739"/>
    <x v="739"/>
    <s v="Strategies forged and lessons learned from accessing highly selective places where Black men have historically been underrepresented."/>
    <x v="12"/>
    <n v="9500"/>
    <x v="0"/>
    <x v="0"/>
    <x v="0"/>
    <n v="1407758629"/>
    <n v="1404907429"/>
    <x v="0"/>
    <n v="139"/>
    <b v="1"/>
    <x v="9"/>
    <x v="137"/>
    <x v="562"/>
    <x v="3"/>
    <x v="9"/>
  </r>
  <r>
    <x v="740"/>
    <x v="740"/>
    <s v="Book on the search for the San Marcos, shipwrecked off the coast of Ireland in 1588 and the mysteries that have drawn men to find her."/>
    <x v="9"/>
    <n v="3222"/>
    <x v="0"/>
    <x v="0"/>
    <x v="0"/>
    <n v="1434857482"/>
    <n v="1433647882"/>
    <x v="0"/>
    <n v="19"/>
    <b v="1"/>
    <x v="9"/>
    <x v="13"/>
    <x v="563"/>
    <x v="3"/>
    <x v="9"/>
  </r>
  <r>
    <x v="741"/>
    <x v="741"/>
    <s v="A revolutionary digital mapping project of the Vilna Ghetto"/>
    <x v="93"/>
    <n v="13293.8"/>
    <x v="0"/>
    <x v="0"/>
    <x v="0"/>
    <n v="1370964806"/>
    <n v="1367940806"/>
    <x v="0"/>
    <n v="94"/>
    <b v="1"/>
    <x v="9"/>
    <x v="21"/>
    <x v="564"/>
    <x v="3"/>
    <x v="9"/>
  </r>
  <r>
    <x v="742"/>
    <x v="742"/>
    <s v="Thats right &quot;My Life As Julia Robertsâ€¦Snapshots Of A Life&quot; is going on the road! The first book tour! With Author Liane Langford!"/>
    <x v="123"/>
    <n v="1550"/>
    <x v="0"/>
    <x v="0"/>
    <x v="0"/>
    <n v="1395435712"/>
    <n v="1392847312"/>
    <x v="0"/>
    <n v="23"/>
    <b v="1"/>
    <x v="9"/>
    <x v="38"/>
    <x v="565"/>
    <x v="3"/>
    <x v="9"/>
  </r>
  <r>
    <x v="743"/>
    <x v="743"/>
    <s v="Valmont is a town with a fertile history and a vibrant community. We aim to capture the magic in our People's History of Valmont!"/>
    <x v="131"/>
    <n v="814"/>
    <x v="0"/>
    <x v="0"/>
    <x v="0"/>
    <n v="1334610000"/>
    <n v="1332435685"/>
    <x v="0"/>
    <n v="15"/>
    <b v="1"/>
    <x v="9"/>
    <x v="34"/>
    <x v="566"/>
    <x v="3"/>
    <x v="9"/>
  </r>
  <r>
    <x v="744"/>
    <x v="744"/>
    <s v="Join others to help create a world that is possible -- in your workplace, community and society!"/>
    <x v="10"/>
    <n v="5116"/>
    <x v="0"/>
    <x v="0"/>
    <x v="0"/>
    <n v="1355439503"/>
    <n v="1352847503"/>
    <x v="0"/>
    <n v="62"/>
    <b v="1"/>
    <x v="9"/>
    <x v="21"/>
    <x v="567"/>
    <x v="3"/>
    <x v="9"/>
  </r>
  <r>
    <x v="745"/>
    <x v="745"/>
    <s v="Help launch a FREE guide that can help activists &amp; community organizers leverage social media tools for change like never before."/>
    <x v="173"/>
    <n v="3976"/>
    <x v="0"/>
    <x v="0"/>
    <x v="0"/>
    <n v="1367588645"/>
    <n v="1364996645"/>
    <x v="0"/>
    <n v="74"/>
    <b v="1"/>
    <x v="9"/>
    <x v="99"/>
    <x v="568"/>
    <x v="3"/>
    <x v="9"/>
  </r>
  <r>
    <x v="746"/>
    <x v="746"/>
    <s v="This is a book of letters. Letters to our body parts."/>
    <x v="174"/>
    <n v="3318"/>
    <x v="0"/>
    <x v="0"/>
    <x v="0"/>
    <n v="1348372740"/>
    <n v="1346806909"/>
    <x v="0"/>
    <n v="97"/>
    <b v="1"/>
    <x v="9"/>
    <x v="38"/>
    <x v="569"/>
    <x v="3"/>
    <x v="9"/>
  </r>
  <r>
    <x v="747"/>
    <x v="747"/>
    <s v="My creations are born in different cultural environment around the globe with Â« what is already there Â» and act as a social impulse"/>
    <x v="39"/>
    <n v="7003"/>
    <x v="0"/>
    <x v="9"/>
    <x v="3"/>
    <n v="1421319240"/>
    <n v="1418649019"/>
    <x v="0"/>
    <n v="55"/>
    <b v="1"/>
    <x v="9"/>
    <x v="8"/>
    <x v="570"/>
    <x v="3"/>
    <x v="9"/>
  </r>
  <r>
    <x v="748"/>
    <x v="748"/>
    <s v="Peace on Earth begins with birth. Educating pregnant women to create a more peaceful world is what this book is all about."/>
    <x v="13"/>
    <n v="2005"/>
    <x v="0"/>
    <x v="0"/>
    <x v="0"/>
    <n v="1407701966"/>
    <n v="1405109966"/>
    <x v="0"/>
    <n v="44"/>
    <b v="1"/>
    <x v="9"/>
    <x v="8"/>
    <x v="571"/>
    <x v="3"/>
    <x v="9"/>
  </r>
  <r>
    <x v="749"/>
    <x v="749"/>
    <s v="A place for rational, fact and data based non-partisan political and societal commentary on things that matter to Americans."/>
    <x v="3"/>
    <n v="10556"/>
    <x v="0"/>
    <x v="0"/>
    <x v="0"/>
    <n v="1485642930"/>
    <n v="1483050930"/>
    <x v="0"/>
    <n v="110"/>
    <b v="1"/>
    <x v="9"/>
    <x v="6"/>
    <x v="572"/>
    <x v="3"/>
    <x v="9"/>
  </r>
  <r>
    <x v="750"/>
    <x v="750"/>
    <s v="The epic adventure of a 33 year journey surviving 4 open heart surgeries- emotionally powerful. Graphic. Honest. Funny"/>
    <x v="175"/>
    <n v="4559"/>
    <x v="0"/>
    <x v="0"/>
    <x v="0"/>
    <n v="1361739872"/>
    <n v="1359147872"/>
    <x v="0"/>
    <n v="59"/>
    <b v="1"/>
    <x v="9"/>
    <x v="33"/>
    <x v="573"/>
    <x v="3"/>
    <x v="9"/>
  </r>
  <r>
    <x v="751"/>
    <x v="751"/>
    <s v="A young cancer survivor embarks on a cross country railroad adventure while writing her memoir through letters."/>
    <x v="9"/>
    <n v="3555"/>
    <x v="0"/>
    <x v="0"/>
    <x v="0"/>
    <n v="1312470475"/>
    <n v="1308496075"/>
    <x v="0"/>
    <n v="62"/>
    <b v="1"/>
    <x v="9"/>
    <x v="17"/>
    <x v="574"/>
    <x v="3"/>
    <x v="9"/>
  </r>
  <r>
    <x v="752"/>
    <x v="752"/>
    <s v="A raw, honest encounter of my colourful journey trying to escape accepting I had Epilepsy &amp; how I found my super powers along the way"/>
    <x v="10"/>
    <n v="5585"/>
    <x v="0"/>
    <x v="2"/>
    <x v="2"/>
    <n v="1476615600"/>
    <n v="1474884417"/>
    <x v="0"/>
    <n v="105"/>
    <b v="1"/>
    <x v="9"/>
    <x v="20"/>
    <x v="575"/>
    <x v="3"/>
    <x v="9"/>
  </r>
  <r>
    <x v="753"/>
    <x v="753"/>
    <s v="Finally, Jewish sacred texts by Israeli women, volume 2 of an  acclaimed, revolutionary series of powerful, witty, diverse Midrashim."/>
    <x v="3"/>
    <n v="12800"/>
    <x v="0"/>
    <x v="0"/>
    <x v="0"/>
    <n v="1423922991"/>
    <n v="1421330991"/>
    <x v="0"/>
    <n v="26"/>
    <b v="1"/>
    <x v="9"/>
    <x v="30"/>
    <x v="576"/>
    <x v="3"/>
    <x v="9"/>
  </r>
  <r>
    <x v="754"/>
    <x v="754"/>
    <s v="A book about a couples first year of marriage. Read the inspirational story of how God helped them overcome cancer, amputation and more"/>
    <x v="13"/>
    <n v="2075"/>
    <x v="0"/>
    <x v="0"/>
    <x v="0"/>
    <n v="1357408721"/>
    <n v="1354816721"/>
    <x v="0"/>
    <n v="49"/>
    <b v="1"/>
    <x v="9"/>
    <x v="3"/>
    <x v="577"/>
    <x v="3"/>
    <x v="9"/>
  </r>
  <r>
    <x v="755"/>
    <x v="755"/>
    <s v="The hilarious new book about RAGBRAI, America's greatest event that you've never heard of. Crotch lube is entirely optional."/>
    <x v="30"/>
    <n v="2547.69"/>
    <x v="0"/>
    <x v="0"/>
    <x v="0"/>
    <n v="1369010460"/>
    <n v="1366381877"/>
    <x v="0"/>
    <n v="68"/>
    <b v="1"/>
    <x v="9"/>
    <x v="21"/>
    <x v="578"/>
    <x v="3"/>
    <x v="9"/>
  </r>
  <r>
    <x v="756"/>
    <x v="756"/>
    <s v="A mixed media (poetry, photo, prose and sound) text focusing on/inspired by rural life in former Communist republics. "/>
    <x v="176"/>
    <n v="824"/>
    <x v="0"/>
    <x v="0"/>
    <x v="0"/>
    <n v="1303147459"/>
    <n v="1297880659"/>
    <x v="0"/>
    <n v="22"/>
    <b v="1"/>
    <x v="9"/>
    <x v="90"/>
    <x v="579"/>
    <x v="3"/>
    <x v="9"/>
  </r>
  <r>
    <x v="757"/>
    <x v="757"/>
    <s v="This is for the book release event/photo gallery show. Funds will go to buy gallery prints &amp; copies of Orlando's Historic Haunts."/>
    <x v="49"/>
    <n v="595"/>
    <x v="0"/>
    <x v="0"/>
    <x v="0"/>
    <n v="1354756714"/>
    <n v="1353547114"/>
    <x v="0"/>
    <n v="18"/>
    <b v="1"/>
    <x v="9"/>
    <x v="138"/>
    <x v="580"/>
    <x v="3"/>
    <x v="9"/>
  </r>
  <r>
    <x v="758"/>
    <x v="758"/>
    <s v="I am publishing my book, Waiting on Humanity and need some finishing funds to do so."/>
    <x v="30"/>
    <n v="2550"/>
    <x v="0"/>
    <x v="0"/>
    <x v="0"/>
    <n v="1286568268"/>
    <n v="1283976268"/>
    <x v="0"/>
    <n v="19"/>
    <b v="1"/>
    <x v="9"/>
    <x v="21"/>
    <x v="581"/>
    <x v="3"/>
    <x v="9"/>
  </r>
  <r>
    <x v="759"/>
    <x v="759"/>
    <s v="Help me search for the lost ruins of the UK. A unique guide to  lesser known and somewhat known ruins of Britain."/>
    <x v="10"/>
    <n v="5096"/>
    <x v="0"/>
    <x v="1"/>
    <x v="1"/>
    <n v="1404892539"/>
    <n v="1401436539"/>
    <x v="0"/>
    <n v="99"/>
    <b v="1"/>
    <x v="9"/>
    <x v="21"/>
    <x v="582"/>
    <x v="3"/>
    <x v="9"/>
  </r>
  <r>
    <x v="760"/>
    <x v="760"/>
    <s v="I am publishing my 5th book, I am looking to publish a book of short stories, all based on random thoughts that flash through my mind."/>
    <x v="41"/>
    <n v="0"/>
    <x v="2"/>
    <x v="0"/>
    <x v="0"/>
    <n v="1480188013"/>
    <n v="1477592413"/>
    <x v="0"/>
    <n v="0"/>
    <b v="0"/>
    <x v="10"/>
    <x v="50"/>
    <x v="121"/>
    <x v="3"/>
    <x v="10"/>
  </r>
  <r>
    <x v="761"/>
    <x v="761"/>
    <s v="The day Chuck died was the day everything changed. Now he has to save the afterlife from extinction or die again trying."/>
    <x v="10"/>
    <n v="235"/>
    <x v="2"/>
    <x v="0"/>
    <x v="0"/>
    <n v="1391364126"/>
    <n v="1388772126"/>
    <x v="0"/>
    <n v="6"/>
    <b v="0"/>
    <x v="10"/>
    <x v="62"/>
    <x v="583"/>
    <x v="3"/>
    <x v="10"/>
  </r>
  <r>
    <x v="762"/>
    <x v="762"/>
    <s v="An original-well-done eBook. Mainly about fiction, action, adventure, and mystery. A story that you've never read!"/>
    <x v="8"/>
    <n v="0"/>
    <x v="2"/>
    <x v="14"/>
    <x v="10"/>
    <n v="1480831200"/>
    <n v="1479328570"/>
    <x v="0"/>
    <n v="0"/>
    <b v="0"/>
    <x v="10"/>
    <x v="50"/>
    <x v="121"/>
    <x v="3"/>
    <x v="10"/>
  </r>
  <r>
    <x v="763"/>
    <x v="763"/>
    <s v="Highland Sabre explores a possible yet terrifying explanation for the mystery big cats said to prowl the British countryside."/>
    <x v="177"/>
    <n v="5"/>
    <x v="2"/>
    <x v="1"/>
    <x v="1"/>
    <n v="1376563408"/>
    <n v="1373971408"/>
    <x v="0"/>
    <n v="1"/>
    <b v="0"/>
    <x v="10"/>
    <x v="50"/>
    <x v="144"/>
    <x v="3"/>
    <x v="10"/>
  </r>
  <r>
    <x v="764"/>
    <x v="764"/>
    <s v="[JOE]KES is a book full of over 200 original, sometimes funny, pun-ish Joekes. If you hate the book, use it as a coster!"/>
    <x v="10"/>
    <n v="0"/>
    <x v="2"/>
    <x v="0"/>
    <x v="0"/>
    <n v="1441858161"/>
    <n v="1439266161"/>
    <x v="0"/>
    <n v="0"/>
    <b v="0"/>
    <x v="10"/>
    <x v="50"/>
    <x v="121"/>
    <x v="3"/>
    <x v="10"/>
  </r>
  <r>
    <x v="765"/>
    <x v="765"/>
    <s v="To survive, an American socialite must fight with a Mafia boss in the French Resistance, but will his underworld ruin her in the end?"/>
    <x v="39"/>
    <n v="2521"/>
    <x v="2"/>
    <x v="0"/>
    <x v="0"/>
    <n v="1413723684"/>
    <n v="1411131684"/>
    <x v="0"/>
    <n v="44"/>
    <b v="0"/>
    <x v="10"/>
    <x v="71"/>
    <x v="584"/>
    <x v="3"/>
    <x v="10"/>
  </r>
  <r>
    <x v="766"/>
    <x v="766"/>
    <s v="I am writing about my nonna's life in Southern Italy and what it was like to grow up in a Fascist regime before immigrating to Canada."/>
    <x v="23"/>
    <n v="0"/>
    <x v="2"/>
    <x v="5"/>
    <x v="5"/>
    <n v="1424112483"/>
    <n v="1421520483"/>
    <x v="0"/>
    <n v="0"/>
    <b v="0"/>
    <x v="10"/>
    <x v="50"/>
    <x v="121"/>
    <x v="3"/>
    <x v="10"/>
  </r>
  <r>
    <x v="767"/>
    <x v="767"/>
    <s v="Jury of Peers is a complete novel, and it's good._x000a_All it needs now?  _x000a_More readers.  About ten million more._x000a_Let's get 'em."/>
    <x v="10"/>
    <n v="177"/>
    <x v="2"/>
    <x v="0"/>
    <x v="0"/>
    <n v="1432178810"/>
    <n v="1429586810"/>
    <x v="0"/>
    <n v="3"/>
    <b v="0"/>
    <x v="10"/>
    <x v="65"/>
    <x v="585"/>
    <x v="3"/>
    <x v="10"/>
  </r>
  <r>
    <x v="768"/>
    <x v="768"/>
    <s v="Haunted by a wrong decision and hunted by a Tall Dark Stranger, a misguided teen struggles to find her way home ..or will she make it?"/>
    <x v="30"/>
    <n v="0"/>
    <x v="2"/>
    <x v="0"/>
    <x v="0"/>
    <n v="1387169890"/>
    <n v="1384577890"/>
    <x v="0"/>
    <n v="0"/>
    <b v="0"/>
    <x v="10"/>
    <x v="50"/>
    <x v="121"/>
    <x v="3"/>
    <x v="10"/>
  </r>
  <r>
    <x v="769"/>
    <x v="769"/>
    <s v="Over a year of dedication has produced amazing photos and stirring words. The last step is to help those words appear in a printed book"/>
    <x v="23"/>
    <n v="1656"/>
    <x v="2"/>
    <x v="0"/>
    <x v="0"/>
    <n v="1388102094"/>
    <n v="1385510094"/>
    <x v="0"/>
    <n v="52"/>
    <b v="0"/>
    <x v="10"/>
    <x v="139"/>
    <x v="586"/>
    <x v="3"/>
    <x v="10"/>
  </r>
  <r>
    <x v="770"/>
    <x v="770"/>
    <s v="Daniel was an ordinary boy, until unordinary events began to occur. Danny had never been exposed to supernatural activity until now..."/>
    <x v="178"/>
    <n v="0"/>
    <x v="2"/>
    <x v="0"/>
    <x v="0"/>
    <n v="1361750369"/>
    <n v="1358294369"/>
    <x v="0"/>
    <n v="0"/>
    <b v="0"/>
    <x v="10"/>
    <x v="50"/>
    <x v="121"/>
    <x v="3"/>
    <x v="10"/>
  </r>
  <r>
    <x v="771"/>
    <x v="771"/>
    <s v="A satire gift, the stress cube has original artwork, comes on a custom mahogany stand and has a funny exercise booklet."/>
    <x v="114"/>
    <n v="10"/>
    <x v="2"/>
    <x v="0"/>
    <x v="0"/>
    <n v="1454183202"/>
    <n v="1449863202"/>
    <x v="0"/>
    <n v="1"/>
    <b v="0"/>
    <x v="10"/>
    <x v="50"/>
    <x v="119"/>
    <x v="3"/>
    <x v="10"/>
  </r>
  <r>
    <x v="772"/>
    <x v="772"/>
    <s v="What if the stories in the Bible, especially those about strong women, were retuld by their own characters? I've completed 5 and am ready to publish."/>
    <x v="15"/>
    <n v="50"/>
    <x v="2"/>
    <x v="0"/>
    <x v="0"/>
    <n v="1257047940"/>
    <n v="1252718519"/>
    <x v="0"/>
    <n v="1"/>
    <b v="0"/>
    <x v="10"/>
    <x v="56"/>
    <x v="73"/>
    <x v="3"/>
    <x v="10"/>
  </r>
  <r>
    <x v="773"/>
    <x v="773"/>
    <s v="The Mortis Chronicles is a hard hitting, thought provoking and action packed indie published series. You know you want to read!"/>
    <x v="179"/>
    <n v="32"/>
    <x v="2"/>
    <x v="1"/>
    <x v="1"/>
    <n v="1431298860"/>
    <n v="1428341985"/>
    <x v="0"/>
    <n v="2"/>
    <b v="0"/>
    <x v="10"/>
    <x v="60"/>
    <x v="587"/>
    <x v="3"/>
    <x v="10"/>
  </r>
  <r>
    <x v="774"/>
    <x v="774"/>
    <s v="Arabella seeks studio time to professionally read her novel, making it available to listeners as an audio book on audible.com"/>
    <x v="2"/>
    <n v="351"/>
    <x v="2"/>
    <x v="0"/>
    <x v="0"/>
    <n v="1393181018"/>
    <n v="1390589018"/>
    <x v="0"/>
    <n v="9"/>
    <b v="0"/>
    <x v="10"/>
    <x v="140"/>
    <x v="498"/>
    <x v="3"/>
    <x v="10"/>
  </r>
  <r>
    <x v="775"/>
    <x v="775"/>
    <s v="Scorned is the first in a series that I have been working on for two years and it's time to get it published."/>
    <x v="3"/>
    <n v="170"/>
    <x v="2"/>
    <x v="0"/>
    <x v="0"/>
    <n v="1323998795"/>
    <n v="1321406795"/>
    <x v="0"/>
    <n v="5"/>
    <b v="0"/>
    <x v="10"/>
    <x v="53"/>
    <x v="447"/>
    <x v="3"/>
    <x v="10"/>
  </r>
  <r>
    <x v="776"/>
    <x v="776"/>
    <s v="Would anything change if women were in charge? Book Clubs, readers, and critics herald the latest by award-winning author, Aguila."/>
    <x v="39"/>
    <n v="3598"/>
    <x v="2"/>
    <x v="0"/>
    <x v="0"/>
    <n v="1444539600"/>
    <n v="1441297645"/>
    <x v="0"/>
    <n v="57"/>
    <b v="0"/>
    <x v="10"/>
    <x v="76"/>
    <x v="588"/>
    <x v="3"/>
    <x v="10"/>
  </r>
  <r>
    <x v="777"/>
    <x v="777"/>
    <s v="One Minute Gone is a murder mystery drawn from real people and events. Read Chapter One at http://davidhansardblog.wordpress.com."/>
    <x v="9"/>
    <n v="21"/>
    <x v="2"/>
    <x v="0"/>
    <x v="0"/>
    <n v="1375313577"/>
    <n v="1372721577"/>
    <x v="0"/>
    <n v="3"/>
    <b v="0"/>
    <x v="10"/>
    <x v="60"/>
    <x v="589"/>
    <x v="3"/>
    <x v="10"/>
  </r>
  <r>
    <x v="778"/>
    <x v="778"/>
    <s v="Laughter, tears and good times in the warm glow of Summer s Love. The perfect recipe for the winter blahs."/>
    <x v="2"/>
    <n v="2"/>
    <x v="2"/>
    <x v="0"/>
    <x v="0"/>
    <n v="1398876680"/>
    <n v="1396284680"/>
    <x v="0"/>
    <n v="1"/>
    <b v="0"/>
    <x v="10"/>
    <x v="50"/>
    <x v="453"/>
    <x v="3"/>
    <x v="10"/>
  </r>
  <r>
    <x v="779"/>
    <x v="779"/>
    <s v="A novel. Beautiful. Sparse. The truth behind the American Dream seen from the eyes of a young wanderer in the midst of the economic collapse. "/>
    <x v="36"/>
    <n v="400"/>
    <x v="2"/>
    <x v="0"/>
    <x v="0"/>
    <n v="1287115200"/>
    <n v="1284567905"/>
    <x v="0"/>
    <n v="6"/>
    <b v="0"/>
    <x v="10"/>
    <x v="56"/>
    <x v="590"/>
    <x v="3"/>
    <x v="10"/>
  </r>
  <r>
    <x v="780"/>
    <x v="780"/>
    <s v="We are finishing up recording our new record and we would like help with its physical CD release."/>
    <x v="28"/>
    <n v="1040"/>
    <x v="0"/>
    <x v="0"/>
    <x v="0"/>
    <n v="1304439025"/>
    <n v="1301847025"/>
    <x v="0"/>
    <n v="27"/>
    <b v="1"/>
    <x v="11"/>
    <x v="3"/>
    <x v="591"/>
    <x v="4"/>
    <x v="11"/>
  </r>
  <r>
    <x v="781"/>
    <x v="781"/>
    <s v="&quot;WE ARE ON A MISSION TO TOUR THE UNITED STATES NON-STOP. TO DO SO WE NEED TO PURCHASE A NEW VAN.&quot;"/>
    <x v="134"/>
    <n v="1065.23"/>
    <x v="0"/>
    <x v="0"/>
    <x v="0"/>
    <n v="1370649674"/>
    <n v="1368057674"/>
    <x v="0"/>
    <n v="25"/>
    <b v="1"/>
    <x v="11"/>
    <x v="18"/>
    <x v="592"/>
    <x v="4"/>
    <x v="11"/>
  </r>
  <r>
    <x v="782"/>
    <x v="782"/>
    <s v="After almost three years of being out of music, I've decided to finally make the solo record I've wanted to do for years."/>
    <x v="176"/>
    <n v="700"/>
    <x v="0"/>
    <x v="0"/>
    <x v="0"/>
    <n v="1345918302"/>
    <n v="1343326302"/>
    <x v="0"/>
    <n v="14"/>
    <b v="1"/>
    <x v="11"/>
    <x v="8"/>
    <x v="73"/>
    <x v="4"/>
    <x v="11"/>
  </r>
  <r>
    <x v="783"/>
    <x v="783"/>
    <s v="The Red Masque will be heading into the studio in late April to begin recording their new album, tentatively titled &quot;Mythalogue&quot;."/>
    <x v="15"/>
    <n v="2222"/>
    <x v="0"/>
    <x v="0"/>
    <x v="0"/>
    <n v="1335564000"/>
    <n v="1332182049"/>
    <x v="0"/>
    <n v="35"/>
    <b v="1"/>
    <x v="11"/>
    <x v="34"/>
    <x v="593"/>
    <x v="4"/>
    <x v="11"/>
  </r>
  <r>
    <x v="784"/>
    <x v="784"/>
    <s v="The book I am working on now is the third is a series of rock encyclopedias. However, I am in need of funding to cover the photo costs."/>
    <x v="28"/>
    <n v="1025"/>
    <x v="0"/>
    <x v="0"/>
    <x v="0"/>
    <n v="1395023719"/>
    <n v="1391571319"/>
    <x v="0"/>
    <n v="10"/>
    <b v="1"/>
    <x v="11"/>
    <x v="33"/>
    <x v="594"/>
    <x v="4"/>
    <x v="11"/>
  </r>
  <r>
    <x v="785"/>
    <x v="785"/>
    <s v="Treedom wants to record a second album! We have a lot of new material, and we wanted to capture our new sound in a record for our fans."/>
    <x v="2"/>
    <n v="903.14"/>
    <x v="0"/>
    <x v="0"/>
    <x v="0"/>
    <n v="1362060915"/>
    <n v="1359468915"/>
    <x v="0"/>
    <n v="29"/>
    <b v="1"/>
    <x v="11"/>
    <x v="141"/>
    <x v="595"/>
    <x v="4"/>
    <x v="11"/>
  </r>
  <r>
    <x v="786"/>
    <x v="786"/>
    <s v="In June, Columbus rock veterans, Watershed, will release and tour behind a new album, BRICK AND MORTAR."/>
    <x v="10"/>
    <n v="7140"/>
    <x v="0"/>
    <x v="0"/>
    <x v="0"/>
    <n v="1336751220"/>
    <n v="1331774434"/>
    <x v="0"/>
    <n v="44"/>
    <b v="1"/>
    <x v="11"/>
    <x v="1"/>
    <x v="596"/>
    <x v="4"/>
    <x v="11"/>
  </r>
  <r>
    <x v="787"/>
    <x v="787"/>
    <s v="We've made our goal with your help. Thanks so much! This is a great time to pre-purchase the album and get some extra perks."/>
    <x v="38"/>
    <n v="1370"/>
    <x v="0"/>
    <x v="0"/>
    <x v="0"/>
    <n v="1383318226"/>
    <n v="1380726226"/>
    <x v="0"/>
    <n v="17"/>
    <b v="1"/>
    <x v="11"/>
    <x v="35"/>
    <x v="597"/>
    <x v="4"/>
    <x v="11"/>
  </r>
  <r>
    <x v="788"/>
    <x v="788"/>
    <s v="With all of our money going towards our new full-length album and merch, we need your help so we don't end up stranded on tour."/>
    <x v="28"/>
    <n v="2035.05"/>
    <x v="0"/>
    <x v="0"/>
    <x v="0"/>
    <n v="1341633540"/>
    <n v="1338336588"/>
    <x v="0"/>
    <n v="34"/>
    <b v="1"/>
    <x v="11"/>
    <x v="142"/>
    <x v="598"/>
    <x v="4"/>
    <x v="11"/>
  </r>
  <r>
    <x v="789"/>
    <x v="789"/>
    <s v="Reluctant Hero is getting ready to record their next EP titled All As One! Studio dates are set for January 18th-22nd! Let's work!"/>
    <x v="180"/>
    <n v="1860"/>
    <x v="0"/>
    <x v="0"/>
    <x v="0"/>
    <n v="1358755140"/>
    <n v="1357187280"/>
    <x v="0"/>
    <n v="14"/>
    <b v="1"/>
    <x v="11"/>
    <x v="15"/>
    <x v="599"/>
    <x v="4"/>
    <x v="11"/>
  </r>
  <r>
    <x v="790"/>
    <x v="790"/>
    <s v="A regional band reaching to their fans. Reaching to become a national band with no label support. This is the chance of a lifetime."/>
    <x v="3"/>
    <n v="14437.46"/>
    <x v="0"/>
    <x v="0"/>
    <x v="0"/>
    <n v="1359680939"/>
    <n v="1357088939"/>
    <x v="0"/>
    <n v="156"/>
    <b v="1"/>
    <x v="11"/>
    <x v="124"/>
    <x v="600"/>
    <x v="4"/>
    <x v="11"/>
  </r>
  <r>
    <x v="791"/>
    <x v="791"/>
    <s v="Second album from award-winning Brad Hoshaw &amp; the Seven Deadlies, featuring crowd favorites &quot;New Tattoo&quot; and &quot;Delta King.&quot;"/>
    <x v="51"/>
    <n v="7790"/>
    <x v="0"/>
    <x v="0"/>
    <x v="0"/>
    <n v="1384322340"/>
    <n v="1381430646"/>
    <x v="0"/>
    <n v="128"/>
    <b v="1"/>
    <x v="11"/>
    <x v="3"/>
    <x v="601"/>
    <x v="4"/>
    <x v="11"/>
  </r>
  <r>
    <x v="792"/>
    <x v="792"/>
    <s v="Rock n' Roll about the intersection of lies and belief: the Believable Lie."/>
    <x v="30"/>
    <n v="2511.11"/>
    <x v="0"/>
    <x v="0"/>
    <x v="0"/>
    <n v="1383861483"/>
    <n v="1381265883"/>
    <x v="0"/>
    <n v="60"/>
    <b v="1"/>
    <x v="11"/>
    <x v="8"/>
    <x v="602"/>
    <x v="4"/>
    <x v="11"/>
  </r>
  <r>
    <x v="793"/>
    <x v="793"/>
    <s v="Dead Tree Duo has been fortunate enough to record a full length album at Threshold Studios in NYC!  Now it's time to manufacture them!"/>
    <x v="181"/>
    <n v="2826.43"/>
    <x v="0"/>
    <x v="0"/>
    <x v="0"/>
    <n v="1372827540"/>
    <n v="1371491244"/>
    <x v="0"/>
    <n v="32"/>
    <b v="1"/>
    <x v="11"/>
    <x v="33"/>
    <x v="603"/>
    <x v="4"/>
    <x v="11"/>
  </r>
  <r>
    <x v="794"/>
    <x v="794"/>
    <s v="The Brian Davis Band is a group of friends that want to share their lives and experiences through music that connects with people."/>
    <x v="6"/>
    <n v="8425"/>
    <x v="0"/>
    <x v="0"/>
    <x v="0"/>
    <n v="1315242360"/>
    <n v="1310438737"/>
    <x v="0"/>
    <n v="53"/>
    <b v="1"/>
    <x v="11"/>
    <x v="2"/>
    <x v="604"/>
    <x v="4"/>
    <x v="11"/>
  </r>
  <r>
    <x v="795"/>
    <x v="795"/>
    <s v="After the success of the critically-acclaimed &quot;Confederate Buddha,&quot; Jimbo &amp; Tri-State need your help to raise the WHITE BUFFALO."/>
    <x v="32"/>
    <n v="15650"/>
    <x v="0"/>
    <x v="0"/>
    <x v="0"/>
    <n v="1333774740"/>
    <n v="1330094566"/>
    <x v="0"/>
    <n v="184"/>
    <b v="1"/>
    <x v="11"/>
    <x v="20"/>
    <x v="605"/>
    <x v="4"/>
    <x v="11"/>
  </r>
  <r>
    <x v="796"/>
    <x v="796"/>
    <s v="Madrone is an independent band creating melodic, emotional, _x000a_alternative-rock needing your help to finish their new album."/>
    <x v="3"/>
    <n v="10135"/>
    <x v="0"/>
    <x v="0"/>
    <x v="0"/>
    <n v="1379279400"/>
    <n v="1376687485"/>
    <x v="0"/>
    <n v="90"/>
    <b v="1"/>
    <x v="11"/>
    <x v="7"/>
    <x v="606"/>
    <x v="4"/>
    <x v="11"/>
  </r>
  <r>
    <x v="797"/>
    <x v="797"/>
    <s v="Help Lust Control Kickstart their first cd in 20 years!!  To be mixed by Rocky Gray (Living Sacrifice, Soul Embraced, Evanescence)!!"/>
    <x v="9"/>
    <n v="3226"/>
    <x v="0"/>
    <x v="0"/>
    <x v="0"/>
    <n v="1335672000"/>
    <n v="1332978688"/>
    <x v="0"/>
    <n v="71"/>
    <b v="1"/>
    <x v="11"/>
    <x v="29"/>
    <x v="607"/>
    <x v="4"/>
    <x v="11"/>
  </r>
  <r>
    <x v="798"/>
    <x v="798"/>
    <s v="We have some great new songs and want to record a special edition 4 song EP as our next Eric Stuart Band release"/>
    <x v="8"/>
    <n v="4021"/>
    <x v="0"/>
    <x v="0"/>
    <x v="0"/>
    <n v="1412086187"/>
    <n v="1409494187"/>
    <x v="0"/>
    <n v="87"/>
    <b v="1"/>
    <x v="11"/>
    <x v="41"/>
    <x v="608"/>
    <x v="4"/>
    <x v="11"/>
  </r>
  <r>
    <x v="799"/>
    <x v="799"/>
    <s v="Los Angeles-based recording artist Ryan Caskey joined forces with producer Eddie Hedges to record alternative rock masterworks."/>
    <x v="10"/>
    <n v="5001"/>
    <x v="0"/>
    <x v="0"/>
    <x v="0"/>
    <n v="1335542446"/>
    <n v="1332950446"/>
    <x v="0"/>
    <n v="28"/>
    <b v="1"/>
    <x v="11"/>
    <x v="8"/>
    <x v="609"/>
    <x v="4"/>
    <x v="11"/>
  </r>
  <r>
    <x v="800"/>
    <x v="800"/>
    <s v="Scotland's premier classic rock and metal festival, 3 days, 3-4 stages, family friendly,  for people of all ages"/>
    <x v="15"/>
    <n v="2282"/>
    <x v="0"/>
    <x v="1"/>
    <x v="1"/>
    <n v="1410431054"/>
    <n v="1407839054"/>
    <x v="0"/>
    <n v="56"/>
    <b v="1"/>
    <x v="11"/>
    <x v="143"/>
    <x v="610"/>
    <x v="4"/>
    <x v="11"/>
  </r>
  <r>
    <x v="801"/>
    <x v="801"/>
    <s v="ALL WE WANT TO DO IS DRIVE AROUND AMERICA AND PLAY A BUNCH OF SHOWS, BUT WE DON'T HAVE ANY MONEY..."/>
    <x v="13"/>
    <n v="2230.4299999999998"/>
    <x v="0"/>
    <x v="0"/>
    <x v="0"/>
    <n v="1309547120"/>
    <n v="1306955120"/>
    <x v="0"/>
    <n v="51"/>
    <b v="1"/>
    <x v="11"/>
    <x v="20"/>
    <x v="611"/>
    <x v="4"/>
    <x v="11"/>
  </r>
  <r>
    <x v="802"/>
    <x v="802"/>
    <s v="Vaz invades 2 new continents in the Eastern Hemisphere and brings home a Split Single, a Video Documentary and a Live Record from Asia."/>
    <x v="12"/>
    <n v="6080"/>
    <x v="0"/>
    <x v="0"/>
    <x v="0"/>
    <n v="1347854700"/>
    <n v="1343867524"/>
    <x v="0"/>
    <n v="75"/>
    <b v="1"/>
    <x v="11"/>
    <x v="7"/>
    <x v="612"/>
    <x v="4"/>
    <x v="11"/>
  </r>
  <r>
    <x v="803"/>
    <x v="803"/>
    <s v="We're recording our first single in Nashville this summer and sending it to radio with Shamrock Media Group.  We need your help!!"/>
    <x v="98"/>
    <n v="2835"/>
    <x v="0"/>
    <x v="0"/>
    <x v="0"/>
    <n v="1306630800"/>
    <n v="1304376478"/>
    <x v="0"/>
    <n v="38"/>
    <b v="1"/>
    <x v="11"/>
    <x v="4"/>
    <x v="613"/>
    <x v="4"/>
    <x v="11"/>
  </r>
  <r>
    <x v="804"/>
    <x v="804"/>
    <s v="Hope and Inspiration.  That is what this project is all about. In the midst of a dark and broken world our stories can speak life."/>
    <x v="62"/>
    <n v="5500"/>
    <x v="0"/>
    <x v="0"/>
    <x v="0"/>
    <n v="1311393540"/>
    <n v="1309919526"/>
    <x v="0"/>
    <n v="18"/>
    <b v="1"/>
    <x v="11"/>
    <x v="8"/>
    <x v="614"/>
    <x v="4"/>
    <x v="11"/>
  </r>
  <r>
    <x v="805"/>
    <x v="805"/>
    <s v="Be a part of Virtual CH's debut Video and Record release.  Help fund their debut music video and record mixing expenses."/>
    <x v="9"/>
    <n v="3150"/>
    <x v="0"/>
    <x v="0"/>
    <x v="0"/>
    <n v="1310857200"/>
    <n v="1306525512"/>
    <x v="0"/>
    <n v="54"/>
    <b v="1"/>
    <x v="11"/>
    <x v="2"/>
    <x v="615"/>
    <x v="4"/>
    <x v="11"/>
  </r>
  <r>
    <x v="806"/>
    <x v="806"/>
    <s v="Help Golden Animals finish their NEW Album!"/>
    <x v="6"/>
    <n v="8355"/>
    <x v="0"/>
    <x v="0"/>
    <x v="0"/>
    <n v="1315413339"/>
    <n v="1312821339"/>
    <x v="0"/>
    <n v="71"/>
    <b v="1"/>
    <x v="11"/>
    <x v="3"/>
    <x v="616"/>
    <x v="4"/>
    <x v="11"/>
  </r>
  <r>
    <x v="807"/>
    <x v="807"/>
    <s v="Join the Sic Vita family and lend a hand as we create a new album!"/>
    <x v="23"/>
    <n v="4205"/>
    <x v="0"/>
    <x v="0"/>
    <x v="0"/>
    <n v="1488333600"/>
    <n v="1485270311"/>
    <x v="0"/>
    <n v="57"/>
    <b v="1"/>
    <x v="11"/>
    <x v="2"/>
    <x v="617"/>
    <x v="4"/>
    <x v="11"/>
  </r>
  <r>
    <x v="808"/>
    <x v="808"/>
    <s v="The Micronite Filters have a blood curdling sonic adventure ready for psychedelic swirled vinyl for the best possible auditory journey."/>
    <x v="37"/>
    <n v="4500"/>
    <x v="0"/>
    <x v="5"/>
    <x v="5"/>
    <n v="1419224340"/>
    <n v="1416363886"/>
    <x v="0"/>
    <n v="43"/>
    <b v="1"/>
    <x v="11"/>
    <x v="8"/>
    <x v="618"/>
    <x v="4"/>
    <x v="11"/>
  </r>
  <r>
    <x v="809"/>
    <x v="809"/>
    <s v="Acknowledged songwriter looking to record album of new songs to secure a Publishing Contract"/>
    <x v="23"/>
    <n v="4151"/>
    <x v="0"/>
    <x v="0"/>
    <x v="0"/>
    <n v="1390161630"/>
    <n v="1387569630"/>
    <x v="0"/>
    <n v="52"/>
    <b v="1"/>
    <x v="11"/>
    <x v="3"/>
    <x v="619"/>
    <x v="4"/>
    <x v="11"/>
  </r>
  <r>
    <x v="810"/>
    <x v="810"/>
    <s v="Please help us reach both a short term and lifetime goal! We can't do this without your help. thank you a ton from all of us at P.T.R.."/>
    <x v="15"/>
    <n v="1575"/>
    <x v="0"/>
    <x v="0"/>
    <x v="0"/>
    <n v="1346462462"/>
    <n v="1343870462"/>
    <x v="0"/>
    <n v="27"/>
    <b v="1"/>
    <x v="11"/>
    <x v="2"/>
    <x v="615"/>
    <x v="4"/>
    <x v="11"/>
  </r>
  <r>
    <x v="811"/>
    <x v="811"/>
    <s v="We need your financial support to cover the tour costs!  (Sound, lights, travel, stage design)"/>
    <x v="28"/>
    <n v="1040"/>
    <x v="0"/>
    <x v="0"/>
    <x v="0"/>
    <n v="1373475120"/>
    <n v="1371569202"/>
    <x v="0"/>
    <n v="12"/>
    <b v="1"/>
    <x v="11"/>
    <x v="3"/>
    <x v="64"/>
    <x v="4"/>
    <x v="11"/>
  </r>
  <r>
    <x v="812"/>
    <x v="812"/>
    <s v="Gainesville's pop punk 3 piece Assassinate The Scientist started a new band and they want to release a 7&quot;, but they need your help!!"/>
    <x v="20"/>
    <n v="911"/>
    <x v="0"/>
    <x v="0"/>
    <x v="0"/>
    <n v="1362146280"/>
    <n v="1357604752"/>
    <x v="0"/>
    <n v="33"/>
    <b v="1"/>
    <x v="11"/>
    <x v="143"/>
    <x v="620"/>
    <x v="4"/>
    <x v="11"/>
  </r>
  <r>
    <x v="813"/>
    <x v="813"/>
    <s v="A pre order campaign to fund the pressing of our second full length vinyl LP"/>
    <x v="15"/>
    <n v="2399.94"/>
    <x v="0"/>
    <x v="0"/>
    <x v="0"/>
    <n v="1342825365"/>
    <n v="1340233365"/>
    <x v="0"/>
    <n v="96"/>
    <b v="1"/>
    <x v="11"/>
    <x v="12"/>
    <x v="621"/>
    <x v="4"/>
    <x v="11"/>
  </r>
  <r>
    <x v="814"/>
    <x v="814"/>
    <s v="We have been a band since 2007, but we've never hit the road. That's messed up... So this summer, we're trying to and need your help!"/>
    <x v="28"/>
    <n v="1273"/>
    <x v="0"/>
    <x v="0"/>
    <x v="0"/>
    <n v="1306865040"/>
    <n v="1305568201"/>
    <x v="0"/>
    <n v="28"/>
    <b v="1"/>
    <x v="11"/>
    <x v="37"/>
    <x v="622"/>
    <x v="4"/>
    <x v="11"/>
  </r>
  <r>
    <x v="815"/>
    <x v="815"/>
    <s v="Be a part of helping The Early Reset finish their new 7 song EP."/>
    <x v="23"/>
    <n v="4280"/>
    <x v="0"/>
    <x v="0"/>
    <x v="0"/>
    <n v="1414879303"/>
    <n v="1412287303"/>
    <x v="0"/>
    <n v="43"/>
    <b v="1"/>
    <x v="11"/>
    <x v="13"/>
    <x v="623"/>
    <x v="4"/>
    <x v="11"/>
  </r>
  <r>
    <x v="816"/>
    <x v="816"/>
    <s v="Friends and Family have an album for you. They need your help to release it to the world."/>
    <x v="39"/>
    <n v="8058.55"/>
    <x v="0"/>
    <x v="0"/>
    <x v="0"/>
    <n v="1365489000"/>
    <n v="1362776043"/>
    <x v="0"/>
    <n v="205"/>
    <b v="1"/>
    <x v="11"/>
    <x v="41"/>
    <x v="624"/>
    <x v="4"/>
    <x v="11"/>
  </r>
  <r>
    <x v="817"/>
    <x v="817"/>
    <s v="Dead Fish Handshake is a rock band based out of New Jersey. We are in the process of raising funds for our second record."/>
    <x v="15"/>
    <n v="2056.66"/>
    <x v="0"/>
    <x v="0"/>
    <x v="0"/>
    <n v="1331441940"/>
    <n v="1326810211"/>
    <x v="0"/>
    <n v="23"/>
    <b v="1"/>
    <x v="11"/>
    <x v="0"/>
    <x v="625"/>
    <x v="4"/>
    <x v="11"/>
  </r>
  <r>
    <x v="818"/>
    <x v="818"/>
    <s v="Orwell is hitting the road this August for a West Coast tour and we need substantial van repairs in order to get there.  Dates booked."/>
    <x v="18"/>
    <n v="545"/>
    <x v="0"/>
    <x v="0"/>
    <x v="0"/>
    <n v="1344358860"/>
    <n v="1343682681"/>
    <x v="0"/>
    <n v="19"/>
    <b v="1"/>
    <x v="11"/>
    <x v="94"/>
    <x v="626"/>
    <x v="4"/>
    <x v="11"/>
  </r>
  <r>
    <x v="819"/>
    <x v="819"/>
    <s v="We are touring the Southeast in support of our new EP"/>
    <x v="44"/>
    <n v="435"/>
    <x v="0"/>
    <x v="0"/>
    <x v="0"/>
    <n v="1387601040"/>
    <n v="1386806254"/>
    <x v="0"/>
    <n v="14"/>
    <b v="1"/>
    <x v="11"/>
    <x v="15"/>
    <x v="627"/>
    <x v="4"/>
    <x v="11"/>
  </r>
  <r>
    <x v="820"/>
    <x v="820"/>
    <s v="Wyatt Lowe &amp; the Ottomatics will be hitting the road this June on a North and Southwest Summer 2014 tour!"/>
    <x v="13"/>
    <n v="2681"/>
    <x v="0"/>
    <x v="0"/>
    <x v="0"/>
    <n v="1402290000"/>
    <n v="1399666342"/>
    <x v="0"/>
    <n v="38"/>
    <b v="1"/>
    <x v="11"/>
    <x v="84"/>
    <x v="628"/>
    <x v="4"/>
    <x v="11"/>
  </r>
  <r>
    <x v="821"/>
    <x v="821"/>
    <s v="Bizness Suit - NEW ALBUM - We're going to LA to record the best rock album ever - bluesy funky Rock n Roll with soul"/>
    <x v="182"/>
    <n v="17482"/>
    <x v="0"/>
    <x v="0"/>
    <x v="0"/>
    <n v="1430712060"/>
    <n v="1427753265"/>
    <x v="0"/>
    <n v="78"/>
    <b v="1"/>
    <x v="11"/>
    <x v="8"/>
    <x v="629"/>
    <x v="4"/>
    <x v="11"/>
  </r>
  <r>
    <x v="822"/>
    <x v="822"/>
    <s v="Soul Easy recording our first full length CD.  Inspired by lots of friends and lots of good times."/>
    <x v="9"/>
    <n v="3575"/>
    <x v="0"/>
    <x v="0"/>
    <x v="0"/>
    <n v="1349477050"/>
    <n v="1346885050"/>
    <x v="0"/>
    <n v="69"/>
    <b v="1"/>
    <x v="11"/>
    <x v="17"/>
    <x v="630"/>
    <x v="4"/>
    <x v="11"/>
  </r>
  <r>
    <x v="823"/>
    <x v="823"/>
    <s v="Eyes For Fire is finally ready to release their Debut Album but we need YOU to help us put the final touches on it."/>
    <x v="134"/>
    <n v="1436"/>
    <x v="0"/>
    <x v="0"/>
    <x v="0"/>
    <n v="1427062852"/>
    <n v="1424474452"/>
    <x v="0"/>
    <n v="33"/>
    <b v="1"/>
    <x v="11"/>
    <x v="144"/>
    <x v="631"/>
    <x v="4"/>
    <x v="11"/>
  </r>
  <r>
    <x v="824"/>
    <x v="824"/>
    <s v="Hi Ho Silver Oh is going on a West Coast tour! We'll be starting in Santa Barbara, and spreading our tunes all the way to Seattle and back."/>
    <x v="183"/>
    <n v="2150.1"/>
    <x v="0"/>
    <x v="0"/>
    <x v="0"/>
    <n v="1271573940"/>
    <n v="1268459318"/>
    <x v="0"/>
    <n v="54"/>
    <b v="1"/>
    <x v="11"/>
    <x v="84"/>
    <x v="632"/>
    <x v="4"/>
    <x v="11"/>
  </r>
  <r>
    <x v="825"/>
    <x v="825"/>
    <s v="Kickstarting Kill Freeman independently. Help fund the New Record, Video and Live Shows."/>
    <x v="78"/>
    <n v="12554"/>
    <x v="0"/>
    <x v="0"/>
    <x v="0"/>
    <n v="1351495284"/>
    <n v="1349335284"/>
    <x v="0"/>
    <n v="99"/>
    <b v="1"/>
    <x v="11"/>
    <x v="8"/>
    <x v="633"/>
    <x v="4"/>
    <x v="11"/>
  </r>
  <r>
    <x v="826"/>
    <x v="826"/>
    <s v="Protect The Dream is preparing to record their debut album 8 years in the making. Lets make it happen Kickstarter!"/>
    <x v="62"/>
    <n v="5580"/>
    <x v="0"/>
    <x v="0"/>
    <x v="0"/>
    <n v="1332719730"/>
    <n v="1330908930"/>
    <x v="0"/>
    <n v="49"/>
    <b v="1"/>
    <x v="11"/>
    <x v="7"/>
    <x v="634"/>
    <x v="4"/>
    <x v="11"/>
  </r>
  <r>
    <x v="827"/>
    <x v="827"/>
    <s v="We want to release our Losing Wings EP on a week-long tour of California's music scene!  We've got the EP made, we just need gas money!"/>
    <x v="43"/>
    <n v="310"/>
    <x v="0"/>
    <x v="0"/>
    <x v="0"/>
    <n v="1329248940"/>
    <n v="1326972107"/>
    <x v="0"/>
    <n v="11"/>
    <b v="1"/>
    <x v="11"/>
    <x v="33"/>
    <x v="635"/>
    <x v="4"/>
    <x v="11"/>
  </r>
  <r>
    <x v="828"/>
    <x v="828"/>
    <s v="Our new CD comes out July 3. We have self-financed the project with money from our shows but now need additional funding for video."/>
    <x v="46"/>
    <n v="1391"/>
    <x v="0"/>
    <x v="0"/>
    <x v="0"/>
    <n v="1340641440"/>
    <n v="1339549982"/>
    <x v="0"/>
    <n v="38"/>
    <b v="1"/>
    <x v="11"/>
    <x v="13"/>
    <x v="636"/>
    <x v="4"/>
    <x v="11"/>
  </r>
  <r>
    <x v="829"/>
    <x v="829"/>
    <s v="We are a band from South East London- each member is19 years OA. We have been together for two years. Taking pride in making good music"/>
    <x v="2"/>
    <n v="520"/>
    <x v="0"/>
    <x v="1"/>
    <x v="1"/>
    <n v="1468437240"/>
    <n v="1463253240"/>
    <x v="0"/>
    <n v="16"/>
    <b v="1"/>
    <x v="11"/>
    <x v="3"/>
    <x v="151"/>
    <x v="4"/>
    <x v="11"/>
  </r>
  <r>
    <x v="830"/>
    <x v="830"/>
    <s v="We're making a high energy, fist pumpin', pelvis-thrusting new Rock n Roll album and we'd love for you to be a part of it."/>
    <x v="40"/>
    <n v="1941"/>
    <x v="0"/>
    <x v="0"/>
    <x v="0"/>
    <n v="1363952225"/>
    <n v="1361363825"/>
    <x v="0"/>
    <n v="32"/>
    <b v="1"/>
    <x v="11"/>
    <x v="29"/>
    <x v="637"/>
    <x v="4"/>
    <x v="11"/>
  </r>
  <r>
    <x v="831"/>
    <x v="831"/>
    <s v="7Horse is a new band with a self-funded album and a show they want to rock in your town!"/>
    <x v="15"/>
    <n v="3500"/>
    <x v="0"/>
    <x v="0"/>
    <x v="0"/>
    <n v="1335540694"/>
    <n v="1332948694"/>
    <x v="0"/>
    <n v="20"/>
    <b v="1"/>
    <x v="11"/>
    <x v="145"/>
    <x v="638"/>
    <x v="4"/>
    <x v="11"/>
  </r>
  <r>
    <x v="832"/>
    <x v="832"/>
    <s v="Being in a band can make you feel like clowns, but we've got the best fans so we're not too worried. You are the new record labels!!"/>
    <x v="36"/>
    <n v="15091.06"/>
    <x v="0"/>
    <x v="0"/>
    <x v="0"/>
    <n v="1327133580"/>
    <n v="1321978335"/>
    <x v="0"/>
    <n v="154"/>
    <b v="1"/>
    <x v="11"/>
    <x v="7"/>
    <x v="639"/>
    <x v="4"/>
    <x v="11"/>
  </r>
  <r>
    <x v="833"/>
    <x v="833"/>
    <s v="This is an American rock album."/>
    <x v="12"/>
    <n v="6100"/>
    <x v="0"/>
    <x v="0"/>
    <x v="0"/>
    <n v="1397941475"/>
    <n v="1395349475"/>
    <x v="0"/>
    <n v="41"/>
    <b v="1"/>
    <x v="11"/>
    <x v="21"/>
    <x v="640"/>
    <x v="4"/>
    <x v="11"/>
  </r>
  <r>
    <x v="834"/>
    <x v="834"/>
    <s v="We were selected out of 4,000 bands to play on VANS Warped Tour! Amazing opportunity, but touring costs $$$!  We REALLY need your help!"/>
    <x v="62"/>
    <n v="7206"/>
    <x v="0"/>
    <x v="0"/>
    <x v="0"/>
    <n v="1372651140"/>
    <n v="1369770292"/>
    <x v="0"/>
    <n v="75"/>
    <b v="1"/>
    <x v="11"/>
    <x v="26"/>
    <x v="641"/>
    <x v="4"/>
    <x v="11"/>
  </r>
  <r>
    <x v="835"/>
    <x v="835"/>
    <s v="Help composer and musician Samuel B. Lupowitz release his first solo piano rock effort featuring the hard-grooving Ego Band."/>
    <x v="13"/>
    <n v="2345"/>
    <x v="0"/>
    <x v="0"/>
    <x v="0"/>
    <n v="1337396400"/>
    <n v="1333709958"/>
    <x v="0"/>
    <n v="40"/>
    <b v="1"/>
    <x v="11"/>
    <x v="16"/>
    <x v="642"/>
    <x v="4"/>
    <x v="11"/>
  </r>
  <r>
    <x v="836"/>
    <x v="836"/>
    <s v="An album you can bring home to mom."/>
    <x v="10"/>
    <n v="5046.5200000000004"/>
    <x v="0"/>
    <x v="0"/>
    <x v="0"/>
    <n v="1381108918"/>
    <n v="1378516918"/>
    <x v="0"/>
    <n v="46"/>
    <b v="1"/>
    <x v="11"/>
    <x v="7"/>
    <x v="643"/>
    <x v="4"/>
    <x v="11"/>
  </r>
  <r>
    <x v="837"/>
    <x v="837"/>
    <s v="Take 147 is currently in the process of recording the debut album called, &quot;Nothin' to Lose&quot;."/>
    <x v="30"/>
    <n v="3045"/>
    <x v="0"/>
    <x v="0"/>
    <x v="0"/>
    <n v="1398988662"/>
    <n v="1396396662"/>
    <x v="0"/>
    <n v="62"/>
    <b v="1"/>
    <x v="11"/>
    <x v="108"/>
    <x v="644"/>
    <x v="4"/>
    <x v="11"/>
  </r>
  <r>
    <x v="838"/>
    <x v="838"/>
    <s v="The Paper Melody wants YOU to be a part of the next chapter! Be a part of the process of our brand new EP and Music Videos!"/>
    <x v="13"/>
    <n v="2908"/>
    <x v="0"/>
    <x v="0"/>
    <x v="0"/>
    <n v="1326835985"/>
    <n v="1324243985"/>
    <x v="0"/>
    <n v="61"/>
    <b v="1"/>
    <x v="11"/>
    <x v="14"/>
    <x v="645"/>
    <x v="4"/>
    <x v="11"/>
  </r>
  <r>
    <x v="839"/>
    <x v="839"/>
    <s v="The Waffle Stompers need your support to keep doing what we love--go on tour, make music and music videos."/>
    <x v="10"/>
    <n v="5830.83"/>
    <x v="0"/>
    <x v="0"/>
    <x v="0"/>
    <n v="1348337956"/>
    <n v="1345745956"/>
    <x v="0"/>
    <n v="96"/>
    <b v="1"/>
    <x v="11"/>
    <x v="16"/>
    <x v="646"/>
    <x v="4"/>
    <x v="11"/>
  </r>
  <r>
    <x v="840"/>
    <x v="840"/>
    <s v="Carl King / Sir Millard Mulch / Dr. Zoltan Ã˜belisk is making a new 45-minute instrumental sci-fi album!"/>
    <x v="3"/>
    <n v="12041.66"/>
    <x v="0"/>
    <x v="0"/>
    <x v="0"/>
    <n v="1474694787"/>
    <n v="1472102787"/>
    <x v="0"/>
    <n v="190"/>
    <b v="1"/>
    <x v="12"/>
    <x v="28"/>
    <x v="647"/>
    <x v="4"/>
    <x v="12"/>
  </r>
  <r>
    <x v="841"/>
    <x v="841"/>
    <s v="Dan Mumm's 2nd studio album. An ambitious project - Dan will attempt his best musical work yet, drawing influence from across the ages."/>
    <x v="10"/>
    <n v="5066"/>
    <x v="0"/>
    <x v="0"/>
    <x v="0"/>
    <n v="1415653663"/>
    <n v="1413058063"/>
    <x v="1"/>
    <n v="94"/>
    <b v="1"/>
    <x v="12"/>
    <x v="7"/>
    <x v="648"/>
    <x v="4"/>
    <x v="12"/>
  </r>
  <r>
    <x v="842"/>
    <x v="842"/>
    <s v="Help fund our new concept album, inspired heavily by Sci-Fi and cosmology. Together, we can make &quot;Frontiers&quot; a great release!"/>
    <x v="30"/>
    <n v="2608"/>
    <x v="0"/>
    <x v="5"/>
    <x v="5"/>
    <n v="1381723140"/>
    <n v="1378735983"/>
    <x v="1"/>
    <n v="39"/>
    <b v="1"/>
    <x v="12"/>
    <x v="3"/>
    <x v="649"/>
    <x v="4"/>
    <x v="12"/>
  </r>
  <r>
    <x v="843"/>
    <x v="843"/>
    <s v="Five metal heads dedicated to our passion for music. We believe music is Freedom, Unity &amp; Escape. Join us on our mission to Dig Deeper."/>
    <x v="9"/>
    <n v="8014"/>
    <x v="0"/>
    <x v="0"/>
    <x v="0"/>
    <n v="1481184000"/>
    <n v="1479708680"/>
    <x v="0"/>
    <n v="127"/>
    <b v="1"/>
    <x v="12"/>
    <x v="128"/>
    <x v="650"/>
    <x v="4"/>
    <x v="12"/>
  </r>
  <r>
    <x v="844"/>
    <x v="844"/>
    <s v="The NEW ALBUM from the MOST METAL BAND ON EARTH is here! (WARNING: May cause melted faces and headbanging-related spinal trauma!)"/>
    <x v="9"/>
    <n v="5824"/>
    <x v="0"/>
    <x v="0"/>
    <x v="0"/>
    <n v="1414817940"/>
    <n v="1411489552"/>
    <x v="1"/>
    <n v="159"/>
    <b v="1"/>
    <x v="12"/>
    <x v="146"/>
    <x v="651"/>
    <x v="4"/>
    <x v="12"/>
  </r>
  <r>
    <x v="845"/>
    <x v="845"/>
    <s v="Help Legend of Zelda tribute band Master Sword complete their latest heavy metal album: Shadow and Steel!"/>
    <x v="10"/>
    <n v="6019.01"/>
    <x v="0"/>
    <x v="0"/>
    <x v="0"/>
    <n v="1473047940"/>
    <n v="1469595396"/>
    <x v="0"/>
    <n v="177"/>
    <b v="1"/>
    <x v="12"/>
    <x v="28"/>
    <x v="652"/>
    <x v="4"/>
    <x v="12"/>
  </r>
  <r>
    <x v="846"/>
    <x v="846"/>
    <s v="Pre-order and help me fund new merchandise so we can make the album release something amazing."/>
    <x v="184"/>
    <n v="1342.01"/>
    <x v="0"/>
    <x v="1"/>
    <x v="1"/>
    <n v="1394460000"/>
    <n v="1393233855"/>
    <x v="0"/>
    <n v="47"/>
    <b v="1"/>
    <x v="12"/>
    <x v="108"/>
    <x v="653"/>
    <x v="4"/>
    <x v="12"/>
  </r>
  <r>
    <x v="847"/>
    <x v="847"/>
    <s v="MUSIC WITH MEANING!  MUSIC THAT MATTERS!!!"/>
    <x v="185"/>
    <n v="10"/>
    <x v="0"/>
    <x v="0"/>
    <x v="0"/>
    <n v="1436555376"/>
    <n v="1433963376"/>
    <x v="0"/>
    <n v="1"/>
    <b v="1"/>
    <x v="12"/>
    <x v="8"/>
    <x v="119"/>
    <x v="4"/>
    <x v="12"/>
  </r>
  <r>
    <x v="848"/>
    <x v="848"/>
    <s v="God Am, a Grunge/Doom metal band, who have been trying to fund the production of our EP to bring you a unique aural assault."/>
    <x v="43"/>
    <n v="300"/>
    <x v="0"/>
    <x v="0"/>
    <x v="0"/>
    <n v="1429038033"/>
    <n v="1426446033"/>
    <x v="0"/>
    <n v="16"/>
    <b v="1"/>
    <x v="12"/>
    <x v="8"/>
    <x v="654"/>
    <x v="4"/>
    <x v="12"/>
  </r>
  <r>
    <x v="849"/>
    <x v="849"/>
    <s v="&quot;Guard your passion as if your life depended on it, for well it might!&quot;_x000a_Join Nightingale in her journey through the Poison Garden."/>
    <x v="23"/>
    <n v="4796"/>
    <x v="0"/>
    <x v="0"/>
    <x v="0"/>
    <n v="1426473264"/>
    <n v="1424057664"/>
    <x v="0"/>
    <n v="115"/>
    <b v="1"/>
    <x v="12"/>
    <x v="28"/>
    <x v="655"/>
    <x v="4"/>
    <x v="12"/>
  </r>
  <r>
    <x v="850"/>
    <x v="850"/>
    <s v="Help Chicago-based instrumental group Sioum complete the production of their 2nd full-length album."/>
    <x v="23"/>
    <n v="6207"/>
    <x v="0"/>
    <x v="0"/>
    <x v="0"/>
    <n v="1461560340"/>
    <n v="1458762717"/>
    <x v="0"/>
    <n v="133"/>
    <b v="1"/>
    <x v="12"/>
    <x v="19"/>
    <x v="656"/>
    <x v="4"/>
    <x v="12"/>
  </r>
  <r>
    <x v="851"/>
    <x v="851"/>
    <s v="Salut, nous c'est M.F.Crew, on a besoin de vous pour produire notre premier album &quot;First Ride&quot; ! :)"/>
    <x v="13"/>
    <n v="2609"/>
    <x v="0"/>
    <x v="6"/>
    <x v="3"/>
    <n v="1469994300"/>
    <n v="1464815253"/>
    <x v="0"/>
    <n v="70"/>
    <b v="1"/>
    <x v="12"/>
    <x v="22"/>
    <x v="657"/>
    <x v="4"/>
    <x v="12"/>
  </r>
  <r>
    <x v="852"/>
    <x v="852"/>
    <s v="Limited edition 2x12&quot; vinyl pressing of our latest album &quot;Who Do You Think We Are?&quot;"/>
    <x v="8"/>
    <n v="3674"/>
    <x v="0"/>
    <x v="0"/>
    <x v="0"/>
    <n v="1477342800"/>
    <n v="1476386395"/>
    <x v="0"/>
    <n v="62"/>
    <b v="1"/>
    <x v="12"/>
    <x v="2"/>
    <x v="658"/>
    <x v="4"/>
    <x v="12"/>
  </r>
  <r>
    <x v="853"/>
    <x v="853"/>
    <s v="Help release a CD of sloggoth's first album &quot;sloggoth&quot;.  All contributors of $5 or more get a CD when the goal is met!"/>
    <x v="43"/>
    <n v="300"/>
    <x v="0"/>
    <x v="0"/>
    <x v="0"/>
    <n v="1424116709"/>
    <n v="1421524709"/>
    <x v="0"/>
    <n v="10"/>
    <b v="1"/>
    <x v="12"/>
    <x v="8"/>
    <x v="180"/>
    <x v="4"/>
    <x v="12"/>
  </r>
  <r>
    <x v="854"/>
    <x v="854"/>
    <s v="Writing and Recording Sophomore record, and funding Tour to support Spring 2017 album release."/>
    <x v="186"/>
    <n v="32865.300000000003"/>
    <x v="0"/>
    <x v="0"/>
    <x v="0"/>
    <n v="1482901546"/>
    <n v="1480309546"/>
    <x v="0"/>
    <n v="499"/>
    <b v="1"/>
    <x v="12"/>
    <x v="90"/>
    <x v="659"/>
    <x v="4"/>
    <x v="12"/>
  </r>
  <r>
    <x v="855"/>
    <x v="855"/>
    <s v="AtteroTerra's &quot;Pray for Apocalypse&quot; is fully completed, and only being held up by funding."/>
    <x v="187"/>
    <n v="1500"/>
    <x v="0"/>
    <x v="0"/>
    <x v="0"/>
    <n v="1469329217"/>
    <n v="1466737217"/>
    <x v="0"/>
    <n v="47"/>
    <b v="1"/>
    <x v="12"/>
    <x v="33"/>
    <x v="660"/>
    <x v="4"/>
    <x v="12"/>
  </r>
  <r>
    <x v="856"/>
    <x v="856"/>
    <s v="Wir, die Heavy/Thrash Band &quot;Powerhead&quot; wollen ins Studio und eine Promo CD aufnehmen. Songs haben wir, Geld nicht ;-) ... und los!! :-)"/>
    <x v="49"/>
    <n v="545"/>
    <x v="0"/>
    <x v="12"/>
    <x v="3"/>
    <n v="1477422000"/>
    <n v="1472282956"/>
    <x v="0"/>
    <n v="28"/>
    <b v="1"/>
    <x v="12"/>
    <x v="147"/>
    <x v="661"/>
    <x v="4"/>
    <x v="12"/>
  </r>
  <r>
    <x v="857"/>
    <x v="857"/>
    <s v="Modern Post-Hardcore/Electro music (Hardstyle, EDM, Trap, Dubstep, Dembow, House)."/>
    <x v="38"/>
    <n v="1200"/>
    <x v="0"/>
    <x v="3"/>
    <x v="3"/>
    <n v="1448463431"/>
    <n v="1444831031"/>
    <x v="0"/>
    <n v="24"/>
    <b v="1"/>
    <x v="12"/>
    <x v="8"/>
    <x v="73"/>
    <x v="4"/>
    <x v="12"/>
  </r>
  <r>
    <x v="858"/>
    <x v="858"/>
    <s v="The album is written &amp; sounding epic, dark &amp; heavy! We now need your help to fund the release &amp; some spiffing limited edition merch!"/>
    <x v="38"/>
    <n v="1728.07"/>
    <x v="0"/>
    <x v="1"/>
    <x v="1"/>
    <n v="1429138740"/>
    <n v="1426528418"/>
    <x v="0"/>
    <n v="76"/>
    <b v="1"/>
    <x v="12"/>
    <x v="124"/>
    <x v="662"/>
    <x v="4"/>
    <x v="12"/>
  </r>
  <r>
    <x v="859"/>
    <x v="859"/>
    <s v="We are heading to the studio to create our second album and we want you to be right there with us!"/>
    <x v="23"/>
    <n v="4187"/>
    <x v="0"/>
    <x v="0"/>
    <x v="0"/>
    <n v="1433376000"/>
    <n v="1430768468"/>
    <x v="0"/>
    <n v="98"/>
    <b v="1"/>
    <x v="12"/>
    <x v="2"/>
    <x v="663"/>
    <x v="4"/>
    <x v="12"/>
  </r>
  <r>
    <x v="860"/>
    <x v="860"/>
    <s v="â€œThe Odd Couple Quintetâ€ is aptly named, since the Horn and Bassoon are truly an â€˜odd coupleâ€™ to front a jazz group."/>
    <x v="32"/>
    <n v="2540"/>
    <x v="2"/>
    <x v="0"/>
    <x v="0"/>
    <n v="1385123713"/>
    <n v="1382528113"/>
    <x v="0"/>
    <n v="48"/>
    <b v="0"/>
    <x v="13"/>
    <x v="82"/>
    <x v="664"/>
    <x v="4"/>
    <x v="13"/>
  </r>
  <r>
    <x v="861"/>
    <x v="861"/>
    <s v="&quot;In My Own Eye&quot; a cabaret not to be missed  Building a Business Preserving the Art of Cabaret Theatre 4 the Next Generation"/>
    <x v="37"/>
    <n v="101"/>
    <x v="2"/>
    <x v="0"/>
    <x v="0"/>
    <n v="1474067404"/>
    <n v="1471475404"/>
    <x v="0"/>
    <n v="2"/>
    <b v="0"/>
    <x v="13"/>
    <x v="53"/>
    <x v="476"/>
    <x v="4"/>
    <x v="13"/>
  </r>
  <r>
    <x v="862"/>
    <x v="862"/>
    <s v="I want to work with the great John Goodsall and Percy Jones from Brand X to create the ultimate new jazz album."/>
    <x v="63"/>
    <n v="170"/>
    <x v="2"/>
    <x v="1"/>
    <x v="1"/>
    <n v="1384179548"/>
    <n v="1381583948"/>
    <x v="0"/>
    <n v="4"/>
    <b v="0"/>
    <x v="13"/>
    <x v="50"/>
    <x v="665"/>
    <x v="4"/>
    <x v="13"/>
  </r>
  <r>
    <x v="863"/>
    <x v="863"/>
    <s v="I'm making the move from a side man in local groups to the leader with this debut jazz CD project."/>
    <x v="13"/>
    <n v="90"/>
    <x v="2"/>
    <x v="0"/>
    <x v="0"/>
    <n v="1329014966"/>
    <n v="1326422966"/>
    <x v="0"/>
    <n v="5"/>
    <b v="0"/>
    <x v="13"/>
    <x v="62"/>
    <x v="666"/>
    <x v="4"/>
    <x v="13"/>
  </r>
  <r>
    <x v="864"/>
    <x v="864"/>
    <s v="Help to make an album that will stand out in the pantheon of LDS music, an album of the highest musical and artistic standards."/>
    <x v="115"/>
    <n v="2700"/>
    <x v="2"/>
    <x v="0"/>
    <x v="0"/>
    <n v="1381917540"/>
    <n v="1379990038"/>
    <x v="0"/>
    <n v="79"/>
    <b v="0"/>
    <x v="13"/>
    <x v="72"/>
    <x v="667"/>
    <x v="4"/>
    <x v="13"/>
  </r>
  <r>
    <x v="865"/>
    <x v="865"/>
    <s v="My name is Lindsay Main, and My artist name is &quot;Memphis Lady&quot;. Im looking to make my first cd, will all my own original songs on it."/>
    <x v="41"/>
    <n v="45"/>
    <x v="2"/>
    <x v="0"/>
    <x v="0"/>
    <n v="1358361197"/>
    <n v="1353177197"/>
    <x v="0"/>
    <n v="2"/>
    <b v="0"/>
    <x v="13"/>
    <x v="53"/>
    <x v="381"/>
    <x v="4"/>
    <x v="13"/>
  </r>
  <r>
    <x v="866"/>
    <x v="866"/>
    <s v="Drivetime heads to Cali for summer tour supported by @Smoothjazz.com &amp; @JJZPhilly  #Spaghettini #The Roxy"/>
    <x v="8"/>
    <n v="640"/>
    <x v="2"/>
    <x v="0"/>
    <x v="0"/>
    <n v="1425136200"/>
    <n v="1421853518"/>
    <x v="0"/>
    <n v="11"/>
    <b v="0"/>
    <x v="13"/>
    <x v="82"/>
    <x v="668"/>
    <x v="4"/>
    <x v="13"/>
  </r>
  <r>
    <x v="867"/>
    <x v="867"/>
    <s v="MichÃ© Fambro records the long-awaited Jazz Crooner album.  Favorite standards, and soon-to-be classic originals in one memorable album."/>
    <x v="10"/>
    <n v="1201"/>
    <x v="2"/>
    <x v="0"/>
    <x v="0"/>
    <n v="1259643540"/>
    <n v="1254450706"/>
    <x v="0"/>
    <n v="11"/>
    <b v="0"/>
    <x v="13"/>
    <x v="148"/>
    <x v="669"/>
    <x v="4"/>
    <x v="13"/>
  </r>
  <r>
    <x v="868"/>
    <x v="868"/>
    <s v="I AM A SINGER/SONGWRITER RECORDING MY DEBUT ALBUM OF ORIGINAL MATERIAL TITLED &quot;MY LIFE UNFOLDING&quot;.....MUSIC IS SO MUCH A PART OF ME!"/>
    <x v="101"/>
    <n v="50"/>
    <x v="2"/>
    <x v="0"/>
    <x v="0"/>
    <n v="1389055198"/>
    <n v="1386463198"/>
    <x v="0"/>
    <n v="1"/>
    <b v="0"/>
    <x v="13"/>
    <x v="50"/>
    <x v="73"/>
    <x v="4"/>
    <x v="13"/>
  </r>
  <r>
    <x v="869"/>
    <x v="869"/>
    <s v="The band Twice As Good wants to create and distribute a DVD of their live concert performance. This amazing band needs to be seen!"/>
    <x v="188"/>
    <n v="1040"/>
    <x v="2"/>
    <x v="0"/>
    <x v="0"/>
    <n v="1365448657"/>
    <n v="1362860257"/>
    <x v="0"/>
    <n v="3"/>
    <b v="0"/>
    <x v="13"/>
    <x v="81"/>
    <x v="670"/>
    <x v="4"/>
    <x v="13"/>
  </r>
  <r>
    <x v="870"/>
    <x v="870"/>
    <s v="The Orchestra and it's boy/girl singers perform a plethora of hit songs arranged by Nelson Riddle, for the world's greatest singers."/>
    <x v="22"/>
    <n v="62"/>
    <x v="2"/>
    <x v="1"/>
    <x v="1"/>
    <n v="1377995523"/>
    <n v="1375403523"/>
    <x v="0"/>
    <n v="5"/>
    <b v="0"/>
    <x v="13"/>
    <x v="50"/>
    <x v="671"/>
    <x v="4"/>
    <x v="13"/>
  </r>
  <r>
    <x v="871"/>
    <x v="871"/>
    <s v="fo/mo/deep heads back into the studio in January 2014 to record their 3rd CD. Seeking to continue experimenting with all things groove:"/>
    <x v="12"/>
    <n v="325"/>
    <x v="2"/>
    <x v="0"/>
    <x v="0"/>
    <n v="1385735295"/>
    <n v="1383139695"/>
    <x v="0"/>
    <n v="12"/>
    <b v="0"/>
    <x v="13"/>
    <x v="62"/>
    <x v="672"/>
    <x v="4"/>
    <x v="13"/>
  </r>
  <r>
    <x v="872"/>
    <x v="872"/>
    <s v="The Songs of Africa Ensemble embarks on their first Goodwill Africa Tour, to taste African music &amp; culture firsthand."/>
    <x v="6"/>
    <n v="65"/>
    <x v="2"/>
    <x v="0"/>
    <x v="0"/>
    <n v="1299786527"/>
    <n v="1295898527"/>
    <x v="0"/>
    <n v="2"/>
    <b v="0"/>
    <x v="13"/>
    <x v="60"/>
    <x v="151"/>
    <x v="4"/>
    <x v="13"/>
  </r>
  <r>
    <x v="873"/>
    <x v="873"/>
    <s v="Fall in love with &quot;The Dreamer&quot;, new original music from trumpeter Freddie Dunn!"/>
    <x v="8"/>
    <n v="45"/>
    <x v="2"/>
    <x v="0"/>
    <x v="0"/>
    <n v="1352610040"/>
    <n v="1349150440"/>
    <x v="0"/>
    <n v="5"/>
    <b v="0"/>
    <x v="13"/>
    <x v="60"/>
    <x v="377"/>
    <x v="4"/>
    <x v="13"/>
  </r>
  <r>
    <x v="874"/>
    <x v="874"/>
    <s v="Tachoir music has been described as &quot;Highly original compositions with dazzling improvisations by virtuoso musicians&quot; - The Times"/>
    <x v="9"/>
    <n v="730"/>
    <x v="2"/>
    <x v="0"/>
    <x v="0"/>
    <n v="1367676034"/>
    <n v="1365084034"/>
    <x v="0"/>
    <n v="21"/>
    <b v="0"/>
    <x v="13"/>
    <x v="148"/>
    <x v="673"/>
    <x v="4"/>
    <x v="13"/>
  </r>
  <r>
    <x v="875"/>
    <x v="875"/>
    <s v="IJD coincides with the Columbus Day. The musicians are Italian-American and they'll showcase music from the Italian American songbook."/>
    <x v="10"/>
    <n v="0"/>
    <x v="2"/>
    <x v="0"/>
    <x v="0"/>
    <n v="1442856131"/>
    <n v="1441128131"/>
    <x v="0"/>
    <n v="0"/>
    <b v="0"/>
    <x v="13"/>
    <x v="50"/>
    <x v="121"/>
    <x v="4"/>
    <x v="13"/>
  </r>
  <r>
    <x v="876"/>
    <x v="876"/>
    <s v="What was the greatest record shop ever?  DOBELLS!"/>
    <x v="189"/>
    <n v="1286"/>
    <x v="2"/>
    <x v="1"/>
    <x v="1"/>
    <n v="1359978927"/>
    <n v="1357127727"/>
    <x v="0"/>
    <n v="45"/>
    <b v="0"/>
    <x v="13"/>
    <x v="139"/>
    <x v="674"/>
    <x v="4"/>
    <x v="13"/>
  </r>
  <r>
    <x v="877"/>
    <x v="877"/>
    <s v="The Saxidentals are a Laie, HI based saxophone quartet. We have been playing gigs all around Laie and would love to make a music video!"/>
    <x v="13"/>
    <n v="1351"/>
    <x v="2"/>
    <x v="0"/>
    <x v="0"/>
    <n v="1387479360"/>
    <n v="1384887360"/>
    <x v="0"/>
    <n v="29"/>
    <b v="0"/>
    <x v="13"/>
    <x v="149"/>
    <x v="675"/>
    <x v="4"/>
    <x v="13"/>
  </r>
  <r>
    <x v="878"/>
    <x v="878"/>
    <s v="Join in and help me make my first jazz album. I would really like to make a Christmas album and a smooth jazz CD. Want a FREE CD?"/>
    <x v="10"/>
    <n v="65"/>
    <x v="2"/>
    <x v="0"/>
    <x v="0"/>
    <n v="1293082524"/>
    <n v="1290490524"/>
    <x v="0"/>
    <n v="2"/>
    <b v="0"/>
    <x v="13"/>
    <x v="60"/>
    <x v="151"/>
    <x v="4"/>
    <x v="13"/>
  </r>
  <r>
    <x v="879"/>
    <x v="879"/>
    <s v="It'll be THE event of the year for the musically adventurous types. Don't miss this chance to bring Peter BrÃ¶tzmann to our fair city!"/>
    <x v="190"/>
    <n v="644"/>
    <x v="2"/>
    <x v="0"/>
    <x v="0"/>
    <n v="1338321305"/>
    <n v="1336506905"/>
    <x v="0"/>
    <n v="30"/>
    <b v="0"/>
    <x v="13"/>
    <x v="134"/>
    <x v="676"/>
    <x v="4"/>
    <x v="13"/>
  </r>
  <r>
    <x v="880"/>
    <x v="880"/>
    <s v="A record representing an era in East Bay local music that sustained art &amp; community that deserves to be preserved on 180 gram vinyl."/>
    <x v="191"/>
    <n v="113"/>
    <x v="2"/>
    <x v="0"/>
    <x v="0"/>
    <n v="1351582938"/>
    <n v="1348731738"/>
    <x v="0"/>
    <n v="8"/>
    <b v="0"/>
    <x v="14"/>
    <x v="56"/>
    <x v="677"/>
    <x v="4"/>
    <x v="14"/>
  </r>
  <r>
    <x v="881"/>
    <x v="881"/>
    <s v="To raise funds to finish the latest album by Chris Reed and the Anime Raiders, called &quot;Deep City Diving&quot;"/>
    <x v="192"/>
    <n v="30"/>
    <x v="2"/>
    <x v="0"/>
    <x v="0"/>
    <n v="1326520886"/>
    <n v="1322632886"/>
    <x v="0"/>
    <n v="1"/>
    <b v="0"/>
    <x v="14"/>
    <x v="60"/>
    <x v="180"/>
    <x v="4"/>
    <x v="14"/>
  </r>
  <r>
    <x v="882"/>
    <x v="882"/>
    <s v="This Full length Album Needs the real living record life. It took us 4 hard years, countless deaths and several studios but we won."/>
    <x v="15"/>
    <n v="302"/>
    <x v="2"/>
    <x v="0"/>
    <x v="0"/>
    <n v="1315341550"/>
    <n v="1312490350"/>
    <x v="0"/>
    <n v="14"/>
    <b v="0"/>
    <x v="14"/>
    <x v="68"/>
    <x v="678"/>
    <x v="4"/>
    <x v="14"/>
  </r>
  <r>
    <x v="883"/>
    <x v="883"/>
    <s v="Seeking supporters to help me break the 15 year streak since my last record.  Dana Lawrence Music is ready to go back into the studio!"/>
    <x v="10"/>
    <n v="2001"/>
    <x v="2"/>
    <x v="0"/>
    <x v="0"/>
    <n v="1456957635"/>
    <n v="1451773635"/>
    <x v="0"/>
    <n v="24"/>
    <b v="0"/>
    <x v="14"/>
    <x v="67"/>
    <x v="679"/>
    <x v="4"/>
    <x v="14"/>
  </r>
  <r>
    <x v="884"/>
    <x v="884"/>
    <s v="We need to hire an animal trainer to have a chimpanzee actor perform in our music video with us!"/>
    <x v="13"/>
    <n v="20"/>
    <x v="2"/>
    <x v="0"/>
    <x v="0"/>
    <n v="1336789860"/>
    <n v="1331666146"/>
    <x v="0"/>
    <n v="2"/>
    <b v="0"/>
    <x v="14"/>
    <x v="60"/>
    <x v="119"/>
    <x v="4"/>
    <x v="14"/>
  </r>
  <r>
    <x v="885"/>
    <x v="885"/>
    <s v="Cobrette Bardole's widely anticipated sophomore release is ready for tracking and he needs your help to make it a reality!"/>
    <x v="28"/>
    <n v="750"/>
    <x v="2"/>
    <x v="0"/>
    <x v="0"/>
    <n v="1483137311"/>
    <n v="1481322911"/>
    <x v="0"/>
    <n v="21"/>
    <b v="0"/>
    <x v="14"/>
    <x v="150"/>
    <x v="680"/>
    <x v="4"/>
    <x v="14"/>
  </r>
  <r>
    <x v="886"/>
    <x v="886"/>
    <s v="The time has finally come... Sap Laughter is in the process of updating our merchandise setup, and we need your help making it happen!"/>
    <x v="2"/>
    <n v="205"/>
    <x v="2"/>
    <x v="0"/>
    <x v="0"/>
    <n v="1473972813"/>
    <n v="1471812813"/>
    <x v="0"/>
    <n v="7"/>
    <b v="0"/>
    <x v="14"/>
    <x v="139"/>
    <x v="681"/>
    <x v="4"/>
    <x v="14"/>
  </r>
  <r>
    <x v="887"/>
    <x v="887"/>
    <s v="Mortimer Nova is attempting to raise enough money to record their new album, Terrible the Fish has Drowned, to release it to the public"/>
    <x v="28"/>
    <n v="0"/>
    <x v="2"/>
    <x v="0"/>
    <x v="0"/>
    <n v="1338159655"/>
    <n v="1335567655"/>
    <x v="0"/>
    <n v="0"/>
    <b v="0"/>
    <x v="14"/>
    <x v="50"/>
    <x v="121"/>
    <x v="4"/>
    <x v="14"/>
  </r>
  <r>
    <x v="888"/>
    <x v="888"/>
    <s v="Support Ginger Binge sounds. We're an independent 'cosmic Americana' band. We love to play music for you. We are grateful for your help"/>
    <x v="28"/>
    <n v="72"/>
    <x v="2"/>
    <x v="0"/>
    <x v="0"/>
    <n v="1314856800"/>
    <n v="1311789885"/>
    <x v="0"/>
    <n v="4"/>
    <b v="0"/>
    <x v="14"/>
    <x v="113"/>
    <x v="666"/>
    <x v="4"/>
    <x v="14"/>
  </r>
  <r>
    <x v="889"/>
    <x v="889"/>
    <s v="I have finally decided to follow my dream. I want to be a professional musician. This is the project that with get me there."/>
    <x v="31"/>
    <n v="2360.3200000000002"/>
    <x v="2"/>
    <x v="0"/>
    <x v="0"/>
    <n v="1412534943"/>
    <n v="1409942943"/>
    <x v="0"/>
    <n v="32"/>
    <b v="0"/>
    <x v="14"/>
    <x v="114"/>
    <x v="682"/>
    <x v="4"/>
    <x v="14"/>
  </r>
  <r>
    <x v="890"/>
    <x v="890"/>
    <s v="I'm producing an original gospel-folk, &quot;AmeriqueÃ±o&quot; collection of hymns and songs, so organic you could grow tomatoes with them."/>
    <x v="9"/>
    <n v="125"/>
    <x v="2"/>
    <x v="0"/>
    <x v="0"/>
    <n v="1385055979"/>
    <n v="1382460379"/>
    <x v="0"/>
    <n v="4"/>
    <b v="0"/>
    <x v="14"/>
    <x v="65"/>
    <x v="683"/>
    <x v="4"/>
    <x v="14"/>
  </r>
  <r>
    <x v="891"/>
    <x v="891"/>
    <s v="Along with a new EP production and release, it's time to bring Den-Mate, LIVE, to a location near you - East Coast and Beyond!"/>
    <x v="6"/>
    <n v="260"/>
    <x v="2"/>
    <x v="0"/>
    <x v="0"/>
    <n v="1408581930"/>
    <n v="1405989930"/>
    <x v="0"/>
    <n v="9"/>
    <b v="0"/>
    <x v="14"/>
    <x v="56"/>
    <x v="684"/>
    <x v="4"/>
    <x v="14"/>
  </r>
  <r>
    <x v="892"/>
    <x v="892"/>
    <s v="ADCA would like to complete the production of its debut CD, in order to bring the joys of chamber music to its fans, new and old."/>
    <x v="12"/>
    <n v="2445"/>
    <x v="2"/>
    <x v="0"/>
    <x v="0"/>
    <n v="1280635200"/>
    <n v="1273121283"/>
    <x v="0"/>
    <n v="17"/>
    <b v="0"/>
    <x v="14"/>
    <x v="139"/>
    <x v="685"/>
    <x v="4"/>
    <x v="14"/>
  </r>
  <r>
    <x v="893"/>
    <x v="893"/>
    <s v="The Philly music scene is full of amazing talent. This annual music festival is to celebrate those gems within that scene!"/>
    <x v="13"/>
    <n v="200"/>
    <x v="2"/>
    <x v="0"/>
    <x v="0"/>
    <n v="1427920363"/>
    <n v="1425331963"/>
    <x v="0"/>
    <n v="5"/>
    <b v="0"/>
    <x v="14"/>
    <x v="54"/>
    <x v="379"/>
    <x v="4"/>
    <x v="14"/>
  </r>
  <r>
    <x v="894"/>
    <x v="894"/>
    <s v="Help Saint Sebastian finish their debut album, Melancholy Breakdown, accompanied by a short documentary film about fibromyalgia."/>
    <x v="22"/>
    <n v="7834"/>
    <x v="2"/>
    <x v="0"/>
    <x v="0"/>
    <n v="1465169610"/>
    <n v="1462577610"/>
    <x v="0"/>
    <n v="53"/>
    <b v="0"/>
    <x v="14"/>
    <x v="115"/>
    <x v="686"/>
    <x v="4"/>
    <x v="14"/>
  </r>
  <r>
    <x v="895"/>
    <x v="895"/>
    <s v="ruKus radio is an independent internet radio station focused solely on the independent artist and has been Mainstream-free since 2007! "/>
    <x v="6"/>
    <n v="195"/>
    <x v="2"/>
    <x v="0"/>
    <x v="0"/>
    <n v="1287975829"/>
    <n v="1284087829"/>
    <x v="0"/>
    <n v="7"/>
    <b v="0"/>
    <x v="14"/>
    <x v="53"/>
    <x v="687"/>
    <x v="4"/>
    <x v="14"/>
  </r>
  <r>
    <x v="896"/>
    <x v="896"/>
    <s v="The people have spoken...the stars have aligned...Hardsoul Poets are making a new record and we want our fans on the front lines."/>
    <x v="6"/>
    <n v="3200"/>
    <x v="2"/>
    <x v="0"/>
    <x v="0"/>
    <n v="1440734400"/>
    <n v="1438549026"/>
    <x v="0"/>
    <n v="72"/>
    <b v="0"/>
    <x v="14"/>
    <x v="67"/>
    <x v="688"/>
    <x v="4"/>
    <x v="14"/>
  </r>
  <r>
    <x v="897"/>
    <x v="897"/>
    <s v="Park XXVII is putting together an album of up and coming Georgia bands. We need money to fund the recording/production costs of this cd"/>
    <x v="9"/>
    <n v="0"/>
    <x v="2"/>
    <x v="0"/>
    <x v="0"/>
    <n v="1354123908"/>
    <n v="1351528308"/>
    <x v="0"/>
    <n v="0"/>
    <b v="0"/>
    <x v="14"/>
    <x v="50"/>
    <x v="121"/>
    <x v="4"/>
    <x v="14"/>
  </r>
  <r>
    <x v="898"/>
    <x v="898"/>
    <s v="For each month in 2012, Sonnet will be releasing a Jesus-celebrating, grave-shattering, ear-tickling, mind-provoking song!"/>
    <x v="30"/>
    <n v="70"/>
    <x v="2"/>
    <x v="0"/>
    <x v="0"/>
    <n v="1326651110"/>
    <n v="1322763110"/>
    <x v="0"/>
    <n v="2"/>
    <b v="0"/>
    <x v="14"/>
    <x v="56"/>
    <x v="436"/>
    <x v="4"/>
    <x v="14"/>
  </r>
  <r>
    <x v="899"/>
    <x v="899"/>
    <s v="Lets get 48/14 pressed and in your cd players,ipods,blogs, and facebook status'. Lets get it everywhere!"/>
    <x v="47"/>
    <n v="280"/>
    <x v="2"/>
    <x v="0"/>
    <x v="0"/>
    <n v="1306549362"/>
    <n v="1302661362"/>
    <x v="0"/>
    <n v="8"/>
    <b v="0"/>
    <x v="14"/>
    <x v="121"/>
    <x v="436"/>
    <x v="4"/>
    <x v="14"/>
  </r>
  <r>
    <x v="900"/>
    <x v="900"/>
    <s v="With Project Revive, I aim to protect and nurture the creative impulse through music."/>
    <x v="10"/>
    <n v="21"/>
    <x v="2"/>
    <x v="0"/>
    <x v="0"/>
    <n v="1459365802"/>
    <n v="1456777402"/>
    <x v="0"/>
    <n v="2"/>
    <b v="0"/>
    <x v="13"/>
    <x v="50"/>
    <x v="689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x v="0"/>
    <n v="1276024260"/>
    <n v="1272050914"/>
    <x v="0"/>
    <n v="0"/>
    <b v="0"/>
    <x v="13"/>
    <x v="50"/>
    <x v="121"/>
    <x v="4"/>
    <x v="13"/>
  </r>
  <r>
    <x v="902"/>
    <x v="902"/>
    <s v="I'VE STARTED A BRAND NEW ALBUM THAT WILL FEATURE ACID JAZZ, FUNK, ROCK, AND DANCE WITH THE PROMISE OF TOURING NEXT YEAR IN THE USA"/>
    <x v="11"/>
    <n v="90"/>
    <x v="2"/>
    <x v="0"/>
    <x v="0"/>
    <n v="1409412600"/>
    <n v="1404947422"/>
    <x v="0"/>
    <n v="3"/>
    <b v="0"/>
    <x v="13"/>
    <x v="50"/>
    <x v="180"/>
    <x v="4"/>
    <x v="13"/>
  </r>
  <r>
    <x v="903"/>
    <x v="903"/>
    <s v="The U City Jazz Festival is offered for free to the community and features the best jazz talent from the midwest."/>
    <x v="10"/>
    <n v="160"/>
    <x v="2"/>
    <x v="0"/>
    <x v="0"/>
    <n v="1348367100"/>
    <n v="1346180780"/>
    <x v="0"/>
    <n v="4"/>
    <b v="0"/>
    <x v="13"/>
    <x v="56"/>
    <x v="379"/>
    <x v="4"/>
    <x v="13"/>
  </r>
  <r>
    <x v="904"/>
    <x v="904"/>
    <s v="Support the preservation of Jazz and help us become a national Jazz Festival with the best music, food, and fun for all ages!"/>
    <x v="63"/>
    <n v="151"/>
    <x v="2"/>
    <x v="0"/>
    <x v="0"/>
    <n v="1451786137"/>
    <n v="1449194137"/>
    <x v="0"/>
    <n v="3"/>
    <b v="0"/>
    <x v="13"/>
    <x v="50"/>
    <x v="690"/>
    <x v="4"/>
    <x v="13"/>
  </r>
  <r>
    <x v="905"/>
    <x v="905"/>
    <s v="Working hard to get into the studio to record, produce, and edit my break out CD. I hope to realize my vision!"/>
    <x v="115"/>
    <n v="196"/>
    <x v="2"/>
    <x v="0"/>
    <x v="0"/>
    <n v="1295847926"/>
    <n v="1290663926"/>
    <x v="0"/>
    <n v="6"/>
    <b v="0"/>
    <x v="13"/>
    <x v="56"/>
    <x v="691"/>
    <x v="4"/>
    <x v="13"/>
  </r>
  <r>
    <x v="906"/>
    <x v="906"/>
    <s v="The DMV's most respected saxophonist pay tribute to Motown."/>
    <x v="36"/>
    <n v="0"/>
    <x v="2"/>
    <x v="0"/>
    <x v="0"/>
    <n v="1394681590"/>
    <n v="1392093190"/>
    <x v="0"/>
    <n v="0"/>
    <b v="0"/>
    <x v="13"/>
    <x v="50"/>
    <x v="121"/>
    <x v="4"/>
    <x v="13"/>
  </r>
  <r>
    <x v="907"/>
    <x v="907"/>
    <s v="Greg Chambers' self-titled CD needs support for post production, replication, and promotion."/>
    <x v="193"/>
    <n v="0"/>
    <x v="2"/>
    <x v="0"/>
    <x v="0"/>
    <n v="1315715823"/>
    <n v="1313123823"/>
    <x v="0"/>
    <n v="0"/>
    <b v="0"/>
    <x v="13"/>
    <x v="50"/>
    <x v="121"/>
    <x v="4"/>
    <x v="13"/>
  </r>
  <r>
    <x v="908"/>
    <x v="908"/>
    <s v="This project is designed to help protect the environment by using Eco-friendly product packaging."/>
    <x v="30"/>
    <n v="0"/>
    <x v="2"/>
    <x v="0"/>
    <x v="0"/>
    <n v="1280206740"/>
    <n v="1276283655"/>
    <x v="0"/>
    <n v="0"/>
    <b v="0"/>
    <x v="13"/>
    <x v="50"/>
    <x v="121"/>
    <x v="4"/>
    <x v="13"/>
  </r>
  <r>
    <x v="909"/>
    <x v="909"/>
    <s v="Woody Woodland and Carol Stone, are back on the scene presenting Philly Jazz Fest â€œRemembering Groverâ€ September 22, 2012."/>
    <x v="194"/>
    <n v="520"/>
    <x v="2"/>
    <x v="0"/>
    <x v="0"/>
    <n v="1343016000"/>
    <n v="1340296440"/>
    <x v="0"/>
    <n v="8"/>
    <b v="0"/>
    <x v="13"/>
    <x v="56"/>
    <x v="178"/>
    <x v="4"/>
    <x v="13"/>
  </r>
  <r>
    <x v="910"/>
    <x v="910"/>
    <s v="After the success of my first album &quot;A Very Hattie Christmas&quot; I'm coming back with my second album &quot;The Way We Used To Bee&quot;."/>
    <x v="131"/>
    <n v="123"/>
    <x v="2"/>
    <x v="1"/>
    <x v="1"/>
    <n v="1488546319"/>
    <n v="1483362319"/>
    <x v="0"/>
    <n v="5"/>
    <b v="0"/>
    <x v="13"/>
    <x v="66"/>
    <x v="692"/>
    <x v="4"/>
    <x v="13"/>
  </r>
  <r>
    <x v="911"/>
    <x v="911"/>
    <s v="Promoting an &quot;over the top&quot; all inclusive jazz experience featuring top notch performers in a luxurious Latin setting in Lima, Peru."/>
    <x v="57"/>
    <n v="0"/>
    <x v="2"/>
    <x v="0"/>
    <x v="0"/>
    <n v="1390522045"/>
    <n v="1388707645"/>
    <x v="0"/>
    <n v="0"/>
    <b v="0"/>
    <x v="13"/>
    <x v="50"/>
    <x v="121"/>
    <x v="4"/>
    <x v="13"/>
  </r>
  <r>
    <x v="912"/>
    <x v="912"/>
    <s v="My new album will be called Triad, an album of original music performed by me &amp; guest musical artists."/>
    <x v="8"/>
    <n v="30"/>
    <x v="2"/>
    <x v="0"/>
    <x v="0"/>
    <n v="1355197047"/>
    <n v="1350009447"/>
    <x v="0"/>
    <n v="2"/>
    <b v="0"/>
    <x v="13"/>
    <x v="60"/>
    <x v="2"/>
    <x v="4"/>
    <x v="13"/>
  </r>
  <r>
    <x v="913"/>
    <x v="913"/>
    <s v="Faith Monah is an unique Gospel-Jazz singer who scats and swings the Word of God. She is ready to record her FIRST jazzy Gospel album."/>
    <x v="11"/>
    <n v="1982"/>
    <x v="2"/>
    <x v="0"/>
    <x v="0"/>
    <n v="1336188019"/>
    <n v="1333596019"/>
    <x v="0"/>
    <n v="24"/>
    <b v="0"/>
    <x v="13"/>
    <x v="113"/>
    <x v="693"/>
    <x v="4"/>
    <x v="13"/>
  </r>
  <r>
    <x v="914"/>
    <x v="914"/>
    <s v="This project is for the making of a music video. All funds will go towards production costs for this event only."/>
    <x v="15"/>
    <n v="0"/>
    <x v="2"/>
    <x v="0"/>
    <x v="0"/>
    <n v="1345918747"/>
    <n v="1343326747"/>
    <x v="0"/>
    <n v="0"/>
    <b v="0"/>
    <x v="13"/>
    <x v="50"/>
    <x v="121"/>
    <x v="4"/>
    <x v="13"/>
  </r>
  <r>
    <x v="915"/>
    <x v="915"/>
    <s v="â€œThe Deep Brooklyn Suiteâ€ is a series of musical impressions about living and surviving in Brooklyn."/>
    <x v="115"/>
    <n v="375"/>
    <x v="2"/>
    <x v="0"/>
    <x v="0"/>
    <n v="1330577940"/>
    <n v="1327853914"/>
    <x v="0"/>
    <n v="9"/>
    <b v="0"/>
    <x v="13"/>
    <x v="52"/>
    <x v="694"/>
    <x v="4"/>
    <x v="13"/>
  </r>
  <r>
    <x v="916"/>
    <x v="916"/>
    <s v="Our next audio recording projects are scheduled for November 1 to 3, 2010 here in Kansas City, Missouri! "/>
    <x v="126"/>
    <n v="0"/>
    <x v="2"/>
    <x v="0"/>
    <x v="0"/>
    <n v="1287723600"/>
    <n v="1284409734"/>
    <x v="0"/>
    <n v="0"/>
    <b v="0"/>
    <x v="13"/>
    <x v="50"/>
    <x v="121"/>
    <x v="4"/>
    <x v="13"/>
  </r>
  <r>
    <x v="917"/>
    <x v="917"/>
    <s v="2014 World Cup / Copa do Mundo is creating much controversy. The song and video support and promote music &amp; sports education for all."/>
    <x v="10"/>
    <n v="30"/>
    <x v="2"/>
    <x v="0"/>
    <x v="0"/>
    <n v="1405305000"/>
    <n v="1402612730"/>
    <x v="0"/>
    <n v="1"/>
    <b v="0"/>
    <x v="13"/>
    <x v="60"/>
    <x v="180"/>
    <x v="4"/>
    <x v="13"/>
  </r>
  <r>
    <x v="918"/>
    <x v="918"/>
    <s v="Come watch my new mind twisting yet soothing music video â€œNothing Basicâ€. If you like it you can become part of what's coming up next!"/>
    <x v="195"/>
    <n v="196"/>
    <x v="2"/>
    <x v="1"/>
    <x v="1"/>
    <n v="1417474761"/>
    <n v="1414879161"/>
    <x v="0"/>
    <n v="10"/>
    <b v="0"/>
    <x v="13"/>
    <x v="62"/>
    <x v="695"/>
    <x v="4"/>
    <x v="13"/>
  </r>
  <r>
    <x v="919"/>
    <x v="919"/>
    <s v="Cool jazz with a New Orleans flavor."/>
    <x v="22"/>
    <n v="100"/>
    <x v="2"/>
    <x v="0"/>
    <x v="0"/>
    <n v="1355930645"/>
    <n v="1352906645"/>
    <x v="0"/>
    <n v="1"/>
    <b v="0"/>
    <x v="13"/>
    <x v="60"/>
    <x v="101"/>
    <x v="4"/>
    <x v="13"/>
  </r>
  <r>
    <x v="920"/>
    <x v="920"/>
    <s v="Miami club band records powerhouse fusion album. You don't have to be a musician to understand the sound of jazz."/>
    <x v="62"/>
    <n v="0"/>
    <x v="2"/>
    <x v="0"/>
    <x v="0"/>
    <n v="1384448822"/>
    <n v="1381853222"/>
    <x v="0"/>
    <n v="0"/>
    <b v="0"/>
    <x v="13"/>
    <x v="50"/>
    <x v="121"/>
    <x v="4"/>
    <x v="13"/>
  </r>
  <r>
    <x v="921"/>
    <x v="921"/>
    <s v="I'm recording the music of my uncle, Legendary trumpeter Clifford Brown. Had uncle Cliff lived, how might he revisit his music today?"/>
    <x v="36"/>
    <n v="4635"/>
    <x v="2"/>
    <x v="0"/>
    <x v="0"/>
    <n v="1323666376"/>
    <n v="1320033976"/>
    <x v="0"/>
    <n v="20"/>
    <b v="0"/>
    <x v="13"/>
    <x v="134"/>
    <x v="696"/>
    <x v="4"/>
    <x v="13"/>
  </r>
  <r>
    <x v="922"/>
    <x v="922"/>
    <s v="Our goal is to help educate the world about jazz and its components; how it relates to love, romance, and success."/>
    <x v="100"/>
    <n v="5680"/>
    <x v="2"/>
    <x v="0"/>
    <x v="0"/>
    <n v="1412167393"/>
    <n v="1409143393"/>
    <x v="0"/>
    <n v="30"/>
    <b v="0"/>
    <x v="13"/>
    <x v="70"/>
    <x v="697"/>
    <x v="4"/>
    <x v="13"/>
  </r>
  <r>
    <x v="923"/>
    <x v="923"/>
    <s v="My first solo Album, &quot;Siempre Filiberto&quot;.  Inspired by and dedicated to a great man in my life who I recently lost to a tragic accident"/>
    <x v="36"/>
    <n v="330"/>
    <x v="2"/>
    <x v="0"/>
    <x v="0"/>
    <n v="1416614523"/>
    <n v="1414018923"/>
    <x v="0"/>
    <n v="6"/>
    <b v="0"/>
    <x v="13"/>
    <x v="53"/>
    <x v="698"/>
    <x v="4"/>
    <x v="13"/>
  </r>
  <r>
    <x v="924"/>
    <x v="924"/>
    <s v="Cultural and jazz instructional classes for youth at Preservation Hall. Preserving traditional New Orleans jazz and it's African roots."/>
    <x v="9"/>
    <n v="327"/>
    <x v="2"/>
    <x v="0"/>
    <x v="0"/>
    <n v="1360795069"/>
    <n v="1358203069"/>
    <x v="0"/>
    <n v="15"/>
    <b v="0"/>
    <x v="13"/>
    <x v="57"/>
    <x v="699"/>
    <x v="4"/>
    <x v="13"/>
  </r>
  <r>
    <x v="925"/>
    <x v="925"/>
    <s v="This project is a mix of original &amp; standard song selections.  This phase covers recording and package design expenses."/>
    <x v="12"/>
    <n v="160"/>
    <x v="2"/>
    <x v="0"/>
    <x v="0"/>
    <n v="1385590111"/>
    <n v="1382994511"/>
    <x v="0"/>
    <n v="5"/>
    <b v="0"/>
    <x v="13"/>
    <x v="56"/>
    <x v="700"/>
    <x v="4"/>
    <x v="13"/>
  </r>
  <r>
    <x v="926"/>
    <x v="926"/>
    <s v="we are an ambitious collective of brooklynites striving to fuse a concept album/fim into a multimedia musical theate.Inspired by the 2012shif"/>
    <x v="39"/>
    <n v="0"/>
    <x v="2"/>
    <x v="0"/>
    <x v="0"/>
    <n v="1278628800"/>
    <n v="1276043330"/>
    <x v="0"/>
    <n v="0"/>
    <b v="0"/>
    <x v="13"/>
    <x v="50"/>
    <x v="121"/>
    <x v="4"/>
    <x v="13"/>
  </r>
  <r>
    <x v="927"/>
    <x v="927"/>
    <s v="Studio CD/DVD Solo project of Pianist &amp; Keyboardist Jetro da Silva"/>
    <x v="22"/>
    <n v="0"/>
    <x v="2"/>
    <x v="0"/>
    <x v="0"/>
    <n v="1337024695"/>
    <n v="1334432695"/>
    <x v="0"/>
    <n v="0"/>
    <b v="0"/>
    <x v="13"/>
    <x v="50"/>
    <x v="121"/>
    <x v="4"/>
    <x v="13"/>
  </r>
  <r>
    <x v="928"/>
    <x v="928"/>
    <s v="A real Motown Backup singer on 22 gold and platinum albums headlines her own Jazz CD of Motown songs."/>
    <x v="107"/>
    <n v="1575"/>
    <x v="2"/>
    <x v="0"/>
    <x v="0"/>
    <n v="1353196800"/>
    <n v="1348864913"/>
    <x v="0"/>
    <n v="28"/>
    <b v="0"/>
    <x v="13"/>
    <x v="57"/>
    <x v="701"/>
    <x v="4"/>
    <x v="13"/>
  </r>
  <r>
    <x v="929"/>
    <x v="929"/>
    <s v="I am searching for monetary funding to go into a good recording studio and record experimental intuitive improv jazz."/>
    <x v="2"/>
    <n v="0"/>
    <x v="2"/>
    <x v="0"/>
    <x v="0"/>
    <n v="1333946569"/>
    <n v="1331358169"/>
    <x v="0"/>
    <n v="0"/>
    <b v="0"/>
    <x v="13"/>
    <x v="50"/>
    <x v="121"/>
    <x v="4"/>
    <x v="13"/>
  </r>
  <r>
    <x v="930"/>
    <x v="930"/>
    <s v="We recorded a full-length album to be released this summer for FREE!  All we need is the last $900 to master it. Donate today for some rad gifts!"/>
    <x v="42"/>
    <n v="345"/>
    <x v="2"/>
    <x v="0"/>
    <x v="0"/>
    <n v="1277501520"/>
    <n v="1273874306"/>
    <x v="0"/>
    <n v="5"/>
    <b v="0"/>
    <x v="13"/>
    <x v="151"/>
    <x v="160"/>
    <x v="4"/>
    <x v="13"/>
  </r>
  <r>
    <x v="931"/>
    <x v="931"/>
    <s v="A contemporary jazz project crossing music lines, from jazz to rock walking through some free elements and full of melody!"/>
    <x v="13"/>
    <n v="131"/>
    <x v="2"/>
    <x v="1"/>
    <x v="1"/>
    <n v="1395007200"/>
    <n v="1392021502"/>
    <x v="0"/>
    <n v="7"/>
    <b v="0"/>
    <x v="13"/>
    <x v="113"/>
    <x v="702"/>
    <x v="4"/>
    <x v="13"/>
  </r>
  <r>
    <x v="932"/>
    <x v="932"/>
    <s v="Help me to create my 3rd album, a Christmas CD with 16 Holiday/Original favorites!"/>
    <x v="196"/>
    <n v="1381"/>
    <x v="2"/>
    <x v="0"/>
    <x v="0"/>
    <n v="1363990545"/>
    <n v="1360106145"/>
    <x v="0"/>
    <n v="30"/>
    <b v="0"/>
    <x v="13"/>
    <x v="77"/>
    <x v="703"/>
    <x v="4"/>
    <x v="13"/>
  </r>
  <r>
    <x v="933"/>
    <x v="933"/>
    <s v="I've only been able to release 7/10 songs for this album. I'd like to get into a professional studio and record them all properly."/>
    <x v="13"/>
    <n v="120"/>
    <x v="2"/>
    <x v="0"/>
    <x v="0"/>
    <n v="1399867409"/>
    <n v="1394683409"/>
    <x v="0"/>
    <n v="2"/>
    <b v="0"/>
    <x v="13"/>
    <x v="52"/>
    <x v="88"/>
    <x v="4"/>
    <x v="13"/>
  </r>
  <r>
    <x v="934"/>
    <x v="934"/>
    <s v="Ground Effect is my first solo EP project intended to help promote Fusion and creative music music in Saskatchewan and Canada."/>
    <x v="10"/>
    <n v="1520"/>
    <x v="2"/>
    <x v="5"/>
    <x v="5"/>
    <n v="1399183200"/>
    <n v="1396633284"/>
    <x v="0"/>
    <n v="30"/>
    <b v="0"/>
    <x v="13"/>
    <x v="75"/>
    <x v="704"/>
    <x v="4"/>
    <x v="13"/>
  </r>
  <r>
    <x v="935"/>
    <x v="935"/>
    <s v="This vocal music and spoken word project uses the  gift of life,love,hope &amp; peace to enable people to see themselves as a masterpiece!"/>
    <x v="8"/>
    <n v="50"/>
    <x v="2"/>
    <x v="0"/>
    <x v="0"/>
    <n v="1454054429"/>
    <n v="1451462429"/>
    <x v="0"/>
    <n v="2"/>
    <b v="0"/>
    <x v="13"/>
    <x v="60"/>
    <x v="384"/>
    <x v="4"/>
    <x v="13"/>
  </r>
  <r>
    <x v="936"/>
    <x v="936"/>
    <s v="A CD of a live Jazz concert featuring Marti Mendenhall, George Mitchell, Scott Steed and Todd Strait."/>
    <x v="123"/>
    <n v="0"/>
    <x v="2"/>
    <x v="0"/>
    <x v="0"/>
    <n v="1326916800"/>
    <n v="1323131689"/>
    <x v="0"/>
    <n v="0"/>
    <b v="0"/>
    <x v="13"/>
    <x v="50"/>
    <x v="121"/>
    <x v="4"/>
    <x v="13"/>
  </r>
  <r>
    <x v="937"/>
    <x v="937"/>
    <s v="We've been invited to perform at Jazz Festival 2013. We must request funding to successfully manage this special invitation"/>
    <x v="8"/>
    <n v="40"/>
    <x v="2"/>
    <x v="0"/>
    <x v="0"/>
    <n v="1383509357"/>
    <n v="1380913757"/>
    <x v="0"/>
    <n v="2"/>
    <b v="0"/>
    <x v="13"/>
    <x v="60"/>
    <x v="135"/>
    <x v="4"/>
    <x v="13"/>
  </r>
  <r>
    <x v="938"/>
    <x v="938"/>
    <s v="Creating new avenues of exposure for young Jazz &amp; Soul artists_x000a_to express their Art of Music."/>
    <x v="39"/>
    <n v="25"/>
    <x v="2"/>
    <x v="0"/>
    <x v="0"/>
    <n v="1346585448"/>
    <n v="1343993448"/>
    <x v="0"/>
    <n v="1"/>
    <b v="0"/>
    <x v="13"/>
    <x v="50"/>
    <x v="384"/>
    <x v="4"/>
    <x v="13"/>
  </r>
  <r>
    <x v="939"/>
    <x v="939"/>
    <s v="Jazz to jazz, New York to France, a piano trio of cutting-edge French jazzmen and a NY-based Japanese jazz pianist. Superbly different!"/>
    <x v="181"/>
    <n v="40"/>
    <x v="2"/>
    <x v="0"/>
    <x v="0"/>
    <n v="1372622280"/>
    <n v="1369246738"/>
    <x v="0"/>
    <n v="2"/>
    <b v="0"/>
    <x v="13"/>
    <x v="60"/>
    <x v="135"/>
    <x v="4"/>
    <x v="13"/>
  </r>
  <r>
    <x v="940"/>
    <x v="940"/>
    <s v="The 1st club in your bag should be between your ears!  Light up Your Brain Power. Play Smarter. Swing the LUMIC Band.."/>
    <x v="7"/>
    <n v="1544"/>
    <x v="2"/>
    <x v="0"/>
    <x v="0"/>
    <n v="1439251926"/>
    <n v="1435363926"/>
    <x v="0"/>
    <n v="14"/>
    <b v="0"/>
    <x v="8"/>
    <x v="123"/>
    <x v="705"/>
    <x v="2"/>
    <x v="8"/>
  </r>
  <r>
    <x v="941"/>
    <x v="941"/>
    <s v="Snoring shouldn't ruin your or your partner's sleep and you don't need expensive, uncomfortable or ugly devices to help the problem"/>
    <x v="63"/>
    <n v="1161"/>
    <x v="2"/>
    <x v="0"/>
    <x v="0"/>
    <n v="1486693145"/>
    <n v="1484101145"/>
    <x v="0"/>
    <n v="31"/>
    <b v="0"/>
    <x v="8"/>
    <x v="53"/>
    <x v="706"/>
    <x v="2"/>
    <x v="8"/>
  </r>
  <r>
    <x v="942"/>
    <x v="942"/>
    <s v="A Hands Free head mounted display adapter that supports the I AM Cardboard dscvr VR viewer for comfortable extended 3-D/VR viewing."/>
    <x v="51"/>
    <n v="668"/>
    <x v="2"/>
    <x v="0"/>
    <x v="0"/>
    <n v="1455826460"/>
    <n v="1452716060"/>
    <x v="0"/>
    <n v="16"/>
    <b v="0"/>
    <x v="8"/>
    <x v="114"/>
    <x v="707"/>
    <x v="2"/>
    <x v="8"/>
  </r>
  <r>
    <x v="943"/>
    <x v="943"/>
    <s v="A mask for home or travel that will give you the best, undisturbed sleep of your life."/>
    <x v="9"/>
    <n v="289"/>
    <x v="2"/>
    <x v="0"/>
    <x v="0"/>
    <n v="1480438905"/>
    <n v="1477843305"/>
    <x v="0"/>
    <n v="12"/>
    <b v="0"/>
    <x v="8"/>
    <x v="54"/>
    <x v="708"/>
    <x v="2"/>
    <x v="8"/>
  </r>
  <r>
    <x v="944"/>
    <x v="944"/>
    <s v="Find your pet when it's missing, digitally store pet-related information, and locate pet friend establishments and services."/>
    <x v="63"/>
    <n v="6663"/>
    <x v="2"/>
    <x v="0"/>
    <x v="0"/>
    <n v="1460988000"/>
    <n v="1458050450"/>
    <x v="0"/>
    <n v="96"/>
    <b v="0"/>
    <x v="8"/>
    <x v="55"/>
    <x v="709"/>
    <x v="2"/>
    <x v="8"/>
  </r>
  <r>
    <x v="945"/>
    <x v="945"/>
    <s v="Make your watch Smart ! CT Band is an ultra-thin, high-tech smart watch-strap awarded twice at CES 2017 las vegas"/>
    <x v="57"/>
    <n v="2484"/>
    <x v="2"/>
    <x v="6"/>
    <x v="3"/>
    <n v="1487462340"/>
    <n v="1482958626"/>
    <x v="0"/>
    <n v="16"/>
    <b v="0"/>
    <x v="8"/>
    <x v="53"/>
    <x v="710"/>
    <x v="2"/>
    <x v="8"/>
  </r>
  <r>
    <x v="946"/>
    <x v="946"/>
    <s v="Soft edged-Hard working. The perfect wearable organization for the home and professional shop."/>
    <x v="36"/>
    <n v="286"/>
    <x v="2"/>
    <x v="0"/>
    <x v="0"/>
    <n v="1473444048"/>
    <n v="1470852048"/>
    <x v="0"/>
    <n v="5"/>
    <b v="0"/>
    <x v="8"/>
    <x v="53"/>
    <x v="711"/>
    <x v="2"/>
    <x v="8"/>
  </r>
  <r>
    <x v="947"/>
    <x v="947"/>
    <s v="The CCP Pack is a bag that charges your smartphones and tablets on the go! Also holds small important items. &quot;Never Without Power&quot;."/>
    <x v="16"/>
    <n v="0"/>
    <x v="2"/>
    <x v="0"/>
    <x v="0"/>
    <n v="1467312306"/>
    <n v="1462128306"/>
    <x v="0"/>
    <n v="0"/>
    <b v="0"/>
    <x v="8"/>
    <x v="50"/>
    <x v="121"/>
    <x v="2"/>
    <x v="8"/>
  </r>
  <r>
    <x v="948"/>
    <x v="948"/>
    <s v="T-Shirt with Led panel controlled by Android app over WiFi. _x000a_Multiple shirts, games, text, video effects support,"/>
    <x v="23"/>
    <n v="480"/>
    <x v="2"/>
    <x v="9"/>
    <x v="3"/>
    <n v="1457812364"/>
    <n v="1455220364"/>
    <x v="0"/>
    <n v="8"/>
    <b v="0"/>
    <x v="8"/>
    <x v="81"/>
    <x v="88"/>
    <x v="2"/>
    <x v="8"/>
  </r>
  <r>
    <x v="949"/>
    <x v="949"/>
    <s v="Der INBED ist ein innovatives Multisensor-Wearable fÃ¼r die SturzprÃ¤vention motorisch eingeschrÃ¤nkter Personen."/>
    <x v="22"/>
    <n v="273"/>
    <x v="2"/>
    <x v="12"/>
    <x v="3"/>
    <n v="1456016576"/>
    <n v="1450832576"/>
    <x v="0"/>
    <n v="7"/>
    <b v="0"/>
    <x v="8"/>
    <x v="60"/>
    <x v="498"/>
    <x v="2"/>
    <x v="8"/>
  </r>
  <r>
    <x v="950"/>
    <x v="950"/>
    <s v="Rider worn tail light brake light. Adheres to virtually any coat, jacket or vest. Stays on even when you get off."/>
    <x v="10"/>
    <n v="1402"/>
    <x v="2"/>
    <x v="5"/>
    <x v="5"/>
    <n v="1453053661"/>
    <n v="1450461661"/>
    <x v="0"/>
    <n v="24"/>
    <b v="0"/>
    <x v="8"/>
    <x v="58"/>
    <x v="712"/>
    <x v="2"/>
    <x v="8"/>
  </r>
  <r>
    <x v="951"/>
    <x v="951"/>
    <s v="Revolutionizing the way we walk our dogs!"/>
    <x v="63"/>
    <n v="19195"/>
    <x v="2"/>
    <x v="0"/>
    <x v="0"/>
    <n v="1465054872"/>
    <n v="1461166872"/>
    <x v="0"/>
    <n v="121"/>
    <b v="0"/>
    <x v="8"/>
    <x v="151"/>
    <x v="713"/>
    <x v="2"/>
    <x v="8"/>
  </r>
  <r>
    <x v="952"/>
    <x v="952"/>
    <s v="Audionoggin: Wireless personal surround sound for the athlete in everyone."/>
    <x v="197"/>
    <n v="19572"/>
    <x v="2"/>
    <x v="0"/>
    <x v="0"/>
    <n v="1479483812"/>
    <n v="1476888212"/>
    <x v="0"/>
    <n v="196"/>
    <b v="0"/>
    <x v="8"/>
    <x v="67"/>
    <x v="714"/>
    <x v="2"/>
    <x v="8"/>
  </r>
  <r>
    <x v="953"/>
    <x v="953"/>
    <s v="IRring is the worlds first universal remote control that fits on your finger and controls your TV, your lighting, and your life."/>
    <x v="36"/>
    <n v="126"/>
    <x v="2"/>
    <x v="0"/>
    <x v="0"/>
    <n v="1422158199"/>
    <n v="1419566199"/>
    <x v="0"/>
    <n v="5"/>
    <b v="0"/>
    <x v="8"/>
    <x v="60"/>
    <x v="715"/>
    <x v="2"/>
    <x v="8"/>
  </r>
  <r>
    <x v="954"/>
    <x v="954"/>
    <s v="Turn your iPhone into wearable tech &amp; GoPro. Features: Selfie Stick, Tripod, &amp; Protective Top. Great for everyday carry."/>
    <x v="36"/>
    <n v="6511"/>
    <x v="2"/>
    <x v="0"/>
    <x v="0"/>
    <n v="1440100839"/>
    <n v="1436472039"/>
    <x v="0"/>
    <n v="73"/>
    <b v="0"/>
    <x v="8"/>
    <x v="152"/>
    <x v="716"/>
    <x v="2"/>
    <x v="8"/>
  </r>
  <r>
    <x v="955"/>
    <x v="955"/>
    <s v="PAXIEâ„¢ is a GPS enabled safety wearable for kids that promotes discovery and play while offering parents peace of mind."/>
    <x v="82"/>
    <n v="16984"/>
    <x v="2"/>
    <x v="0"/>
    <x v="0"/>
    <n v="1473750300"/>
    <n v="1470294300"/>
    <x v="0"/>
    <n v="93"/>
    <b v="0"/>
    <x v="8"/>
    <x v="52"/>
    <x v="717"/>
    <x v="2"/>
    <x v="8"/>
  </r>
  <r>
    <x v="956"/>
    <x v="956"/>
    <s v="You can rent out your Car with Uber. _x000a_You can rent out your Home with Airbnb. _x000a_Now you can rent out your CLOSET with SemiYOURS!"/>
    <x v="63"/>
    <n v="861"/>
    <x v="2"/>
    <x v="0"/>
    <x v="0"/>
    <n v="1430081759"/>
    <n v="1424901359"/>
    <x v="0"/>
    <n v="17"/>
    <b v="0"/>
    <x v="8"/>
    <x v="53"/>
    <x v="718"/>
    <x v="2"/>
    <x v="8"/>
  </r>
  <r>
    <x v="957"/>
    <x v="957"/>
    <s v="A Leather Smart watch Band, that NEVER needs to be charged for only $37!"/>
    <x v="14"/>
    <n v="233"/>
    <x v="2"/>
    <x v="0"/>
    <x v="0"/>
    <n v="1479392133"/>
    <n v="1476710133"/>
    <x v="0"/>
    <n v="7"/>
    <b v="0"/>
    <x v="8"/>
    <x v="53"/>
    <x v="719"/>
    <x v="2"/>
    <x v="8"/>
  </r>
  <r>
    <x v="958"/>
    <x v="958"/>
    <s v="Brown Leather and Black Nylon extra-long Apple Watch bands for large wrists connects to 42mm. Go measure! Design fits 190-250mm wrists."/>
    <x v="198"/>
    <n v="881"/>
    <x v="2"/>
    <x v="0"/>
    <x v="0"/>
    <n v="1428641940"/>
    <n v="1426792563"/>
    <x v="0"/>
    <n v="17"/>
    <b v="0"/>
    <x v="8"/>
    <x v="57"/>
    <x v="720"/>
    <x v="2"/>
    <x v="8"/>
  </r>
  <r>
    <x v="959"/>
    <x v="959"/>
    <s v="The Pi (Arduino-Compatible) is a new kind of wearable. It's a diy smartwatch with a round display, touch ring, and a powerful CPU!"/>
    <x v="63"/>
    <n v="19430"/>
    <x v="2"/>
    <x v="0"/>
    <x v="0"/>
    <n v="1421640665"/>
    <n v="1419048665"/>
    <x v="0"/>
    <n v="171"/>
    <b v="0"/>
    <x v="8"/>
    <x v="115"/>
    <x v="721"/>
    <x v="2"/>
    <x v="8"/>
  </r>
  <r>
    <x v="960"/>
    <x v="960"/>
    <s v="Kai sits right behind your ear and lets you access a smart voice interface 24/7. Call, text, search, and even call an Uber."/>
    <x v="199"/>
    <n v="25655"/>
    <x v="2"/>
    <x v="0"/>
    <x v="0"/>
    <n v="1489500155"/>
    <n v="1485874955"/>
    <x v="0"/>
    <n v="188"/>
    <b v="0"/>
    <x v="8"/>
    <x v="132"/>
    <x v="722"/>
    <x v="2"/>
    <x v="8"/>
  </r>
  <r>
    <x v="961"/>
    <x v="961"/>
    <s v="Active, happy &amp; healthy together! _x000a_Thatâ€™s our mission for all dogs and their parents."/>
    <x v="75"/>
    <n v="40079"/>
    <x v="2"/>
    <x v="0"/>
    <x v="0"/>
    <n v="1487617200"/>
    <n v="1483634335"/>
    <x v="0"/>
    <n v="110"/>
    <b v="0"/>
    <x v="8"/>
    <x v="72"/>
    <x v="723"/>
    <x v="2"/>
    <x v="8"/>
  </r>
  <r>
    <x v="962"/>
    <x v="962"/>
    <s v="Introducing the iDavit, a revolutionary crane-like system thatâ€™ll allow you to work anywhere. Hands free to be totally hands on."/>
    <x v="30"/>
    <n v="712"/>
    <x v="2"/>
    <x v="0"/>
    <x v="0"/>
    <n v="1455210353"/>
    <n v="1451927153"/>
    <x v="0"/>
    <n v="37"/>
    <b v="0"/>
    <x v="8"/>
    <x v="58"/>
    <x v="724"/>
    <x v="2"/>
    <x v="8"/>
  </r>
  <r>
    <x v="963"/>
    <x v="963"/>
    <s v="WE are molding an educated, motivated, non violent GENERATION!"/>
    <x v="19"/>
    <n v="377"/>
    <x v="2"/>
    <x v="0"/>
    <x v="0"/>
    <n v="1476717319"/>
    <n v="1473693319"/>
    <x v="0"/>
    <n v="9"/>
    <b v="0"/>
    <x v="8"/>
    <x v="60"/>
    <x v="725"/>
    <x v="2"/>
    <x v="8"/>
  </r>
  <r>
    <x v="964"/>
    <x v="964"/>
    <s v="Tired of fumbling around for the audio controls on your phone?  Easily control your music with the GoMote and a click of your thumb."/>
    <x v="74"/>
    <n v="879"/>
    <x v="2"/>
    <x v="5"/>
    <x v="5"/>
    <n v="1441119919"/>
    <n v="1437663919"/>
    <x v="0"/>
    <n v="29"/>
    <b v="0"/>
    <x v="8"/>
    <x v="60"/>
    <x v="726"/>
    <x v="2"/>
    <x v="8"/>
  </r>
  <r>
    <x v="965"/>
    <x v="965"/>
    <s v="Palms Free RetractableCell Phone Harness fits all Cell phones Iphone 4 5 6 7 Galaxy S Go Pro Ipad Mini and Tablets Keep your hands free"/>
    <x v="31"/>
    <n v="298"/>
    <x v="2"/>
    <x v="0"/>
    <x v="0"/>
    <n v="1477454340"/>
    <n v="1474676646"/>
    <x v="0"/>
    <n v="6"/>
    <b v="0"/>
    <x v="8"/>
    <x v="60"/>
    <x v="727"/>
    <x v="2"/>
    <x v="8"/>
  </r>
  <r>
    <x v="966"/>
    <x v="966"/>
    <s v="ICE SHIRT; running, multi-sport, cycling, &amp; athletic wear shirts that hold melting ice to cool you on hot days."/>
    <x v="14"/>
    <n v="1776"/>
    <x v="2"/>
    <x v="0"/>
    <x v="0"/>
    <n v="1475766932"/>
    <n v="1473174932"/>
    <x v="0"/>
    <n v="30"/>
    <b v="0"/>
    <x v="8"/>
    <x v="77"/>
    <x v="728"/>
    <x v="2"/>
    <x v="8"/>
  </r>
  <r>
    <x v="967"/>
    <x v="967"/>
    <s v="Better Beanie is the new therapeutic wearable designed to assist you while keeping your hands free."/>
    <x v="22"/>
    <n v="3562"/>
    <x v="2"/>
    <x v="0"/>
    <x v="0"/>
    <n v="1461301574"/>
    <n v="1456121174"/>
    <x v="0"/>
    <n v="81"/>
    <b v="0"/>
    <x v="8"/>
    <x v="82"/>
    <x v="729"/>
    <x v="2"/>
    <x v="8"/>
  </r>
  <r>
    <x v="968"/>
    <x v="968"/>
    <s v="Anyone who want to support of this will be credited. This will be my ultimate build. Full animatronics, from arms, legs, H.U.D, etc"/>
    <x v="6"/>
    <n v="106"/>
    <x v="2"/>
    <x v="0"/>
    <x v="0"/>
    <n v="1408134034"/>
    <n v="1405542034"/>
    <x v="0"/>
    <n v="4"/>
    <b v="0"/>
    <x v="8"/>
    <x v="60"/>
    <x v="730"/>
    <x v="2"/>
    <x v="8"/>
  </r>
  <r>
    <x v="969"/>
    <x v="969"/>
    <s v="Geek &amp; Chic Smart Jewelry Collection, Wearables Meet Style!"/>
    <x v="11"/>
    <n v="14000"/>
    <x v="2"/>
    <x v="14"/>
    <x v="10"/>
    <n v="1486624607"/>
    <n v="1483773407"/>
    <x v="0"/>
    <n v="11"/>
    <b v="0"/>
    <x v="8"/>
    <x v="153"/>
    <x v="731"/>
    <x v="2"/>
    <x v="8"/>
  </r>
  <r>
    <x v="970"/>
    <x v="970"/>
    <s v="Stainless Steel Modular Ring with screw on bezels for WiFi + Bluetooth + NFC Wireless modules with open source IOS and Android Apps"/>
    <x v="10"/>
    <n v="2296"/>
    <x v="2"/>
    <x v="5"/>
    <x v="5"/>
    <n v="1485147540"/>
    <n v="1481951853"/>
    <x v="0"/>
    <n v="14"/>
    <b v="0"/>
    <x v="8"/>
    <x v="132"/>
    <x v="732"/>
    <x v="2"/>
    <x v="8"/>
  </r>
  <r>
    <x v="971"/>
    <x v="971"/>
    <s v="Our amazing product is simple and sleek. Our laser system is USB rechargeable for hours of fun. Android / Apple App Controlled."/>
    <x v="57"/>
    <n v="226"/>
    <x v="2"/>
    <x v="0"/>
    <x v="0"/>
    <n v="1433178060"/>
    <n v="1429290060"/>
    <x v="0"/>
    <n v="5"/>
    <b v="0"/>
    <x v="8"/>
    <x v="50"/>
    <x v="733"/>
    <x v="2"/>
    <x v="8"/>
  </r>
  <r>
    <x v="972"/>
    <x v="972"/>
    <s v="Slackers Patent-Pending Magnetic Clip and Cable System, Amazing Sound, Durability and Value Can't Be Beat...AT ANY PRICE!!"/>
    <x v="22"/>
    <n v="6925"/>
    <x v="2"/>
    <x v="0"/>
    <x v="0"/>
    <n v="1409813940"/>
    <n v="1407271598"/>
    <x v="0"/>
    <n v="45"/>
    <b v="0"/>
    <x v="8"/>
    <x v="131"/>
    <x v="734"/>
    <x v="2"/>
    <x v="8"/>
  </r>
  <r>
    <x v="973"/>
    <x v="973"/>
    <s v="The RS-1 is one of the most innovative workout tools to hit the market ever.  A must have for anyone that enjoys new ways to get fit."/>
    <x v="22"/>
    <n v="411"/>
    <x v="2"/>
    <x v="0"/>
    <x v="0"/>
    <n v="1447032093"/>
    <n v="1441844493"/>
    <x v="0"/>
    <n v="8"/>
    <b v="0"/>
    <x v="8"/>
    <x v="53"/>
    <x v="735"/>
    <x v="2"/>
    <x v="8"/>
  </r>
  <r>
    <x v="974"/>
    <x v="974"/>
    <s v="The device that allows those with artificial knees or arthritic knees to kneel down without putting pressure on their knees."/>
    <x v="63"/>
    <n v="280"/>
    <x v="2"/>
    <x v="0"/>
    <x v="0"/>
    <n v="1458925156"/>
    <n v="1456336756"/>
    <x v="0"/>
    <n v="3"/>
    <b v="0"/>
    <x v="8"/>
    <x v="60"/>
    <x v="736"/>
    <x v="2"/>
    <x v="8"/>
  </r>
  <r>
    <x v="975"/>
    <x v="975"/>
    <s v="Horologic5 creates a case for the Apple Watch that reflects true luxury &amp; style. Check out the Garstin Luxury Case in 38mm/42mm"/>
    <x v="57"/>
    <n v="2607"/>
    <x v="2"/>
    <x v="0"/>
    <x v="0"/>
    <n v="1467132185"/>
    <n v="1461948185"/>
    <x v="0"/>
    <n v="24"/>
    <b v="0"/>
    <x v="8"/>
    <x v="56"/>
    <x v="737"/>
    <x v="2"/>
    <x v="8"/>
  </r>
  <r>
    <x v="976"/>
    <x v="976"/>
    <s v="The Cinnamon II is an AppleÂ® ][ compatible wrist watch. Featuring 32k of memory and a 1 Mhz cpu. It's the ultimate in geek fashion."/>
    <x v="60"/>
    <n v="2889"/>
    <x v="2"/>
    <x v="2"/>
    <x v="2"/>
    <n v="1439515497"/>
    <n v="1435627497"/>
    <x v="0"/>
    <n v="18"/>
    <b v="0"/>
    <x v="8"/>
    <x v="53"/>
    <x v="738"/>
    <x v="2"/>
    <x v="8"/>
  </r>
  <r>
    <x v="977"/>
    <x v="977"/>
    <s v="The unique adapter to apply standard watch straps at your Samsung Gear S2 Sport and Sport 3G! Small, functional and handsome."/>
    <x v="200"/>
    <n v="909"/>
    <x v="2"/>
    <x v="15"/>
    <x v="3"/>
    <n v="1456094197"/>
    <n v="1453502197"/>
    <x v="0"/>
    <n v="12"/>
    <b v="0"/>
    <x v="8"/>
    <x v="122"/>
    <x v="739"/>
    <x v="2"/>
    <x v="8"/>
  </r>
  <r>
    <x v="978"/>
    <x v="978"/>
    <s v="hidn tempo is an intelligent watch band that allows you to monitor your stress and manage it anywhere, anytime."/>
    <x v="201"/>
    <n v="97273"/>
    <x v="2"/>
    <x v="11"/>
    <x v="9"/>
    <n v="1456385101"/>
    <n v="1453793101"/>
    <x v="0"/>
    <n v="123"/>
    <b v="0"/>
    <x v="8"/>
    <x v="80"/>
    <x v="740"/>
    <x v="2"/>
    <x v="8"/>
  </r>
  <r>
    <x v="979"/>
    <x v="979"/>
    <s v="Trequant is specifically designed for people with tremors. It helps them to track and analyse their tremors for better understanding."/>
    <x v="19"/>
    <n v="28986.16"/>
    <x v="2"/>
    <x v="0"/>
    <x v="0"/>
    <n v="1466449140"/>
    <n v="1463392828"/>
    <x v="0"/>
    <n v="96"/>
    <b v="0"/>
    <x v="8"/>
    <x v="154"/>
    <x v="741"/>
    <x v="2"/>
    <x v="8"/>
  </r>
  <r>
    <x v="980"/>
    <x v="980"/>
    <s v="Jayster devices and Jayster app both use Bluetooth Smart technology to provide the most user-friendly system for finding lost valuables"/>
    <x v="3"/>
    <n v="1486"/>
    <x v="2"/>
    <x v="0"/>
    <x v="0"/>
    <n v="1417387322"/>
    <n v="1413495722"/>
    <x v="0"/>
    <n v="31"/>
    <b v="0"/>
    <x v="8"/>
    <x v="77"/>
    <x v="742"/>
    <x v="2"/>
    <x v="8"/>
  </r>
  <r>
    <x v="981"/>
    <x v="981"/>
    <s v="Tabla Alpha-Num AEIOU Universal Remote &amp; Keyboard + Control. Multi platform wireless use anywhere wearable invisibles development kit."/>
    <x v="150"/>
    <n v="11"/>
    <x v="2"/>
    <x v="0"/>
    <x v="0"/>
    <n v="1407624222"/>
    <n v="1405032222"/>
    <x v="0"/>
    <n v="4"/>
    <b v="0"/>
    <x v="8"/>
    <x v="50"/>
    <x v="743"/>
    <x v="2"/>
    <x v="8"/>
  </r>
  <r>
    <x v="982"/>
    <x v="982"/>
    <s v="revolutonary ultra-slim 2-in-1 Smart  2-in-1 I-PHONE handle/WALLETtm with 360 rotatiion"/>
    <x v="178"/>
    <n v="3"/>
    <x v="2"/>
    <x v="0"/>
    <x v="0"/>
    <n v="1475431486"/>
    <n v="1472839486"/>
    <x v="0"/>
    <n v="3"/>
    <b v="0"/>
    <x v="8"/>
    <x v="50"/>
    <x v="120"/>
    <x v="2"/>
    <x v="8"/>
  </r>
  <r>
    <x v="983"/>
    <x v="983"/>
    <s v="Our t-shirt maintains steady temperatures through hot and cold focal points capable of reaching a 36ÂºF/20ÂºC range in under 2 minutes!"/>
    <x v="202"/>
    <n v="30751"/>
    <x v="2"/>
    <x v="3"/>
    <x v="3"/>
    <n v="1471985640"/>
    <n v="1469289685"/>
    <x v="0"/>
    <n v="179"/>
    <b v="0"/>
    <x v="8"/>
    <x v="75"/>
    <x v="744"/>
    <x v="2"/>
    <x v="8"/>
  </r>
  <r>
    <x v="984"/>
    <x v="984"/>
    <s v="Hello world,_x000a__x000a_My name is Earl Eddings, I'm just your average hard working family man from Virginia. I'm here because I need you to help"/>
    <x v="3"/>
    <n v="106"/>
    <x v="2"/>
    <x v="0"/>
    <x v="0"/>
    <n v="1427507208"/>
    <n v="1424918808"/>
    <x v="0"/>
    <n v="3"/>
    <b v="0"/>
    <x v="8"/>
    <x v="60"/>
    <x v="745"/>
    <x v="2"/>
    <x v="8"/>
  </r>
  <r>
    <x v="985"/>
    <x v="985"/>
    <s v="Make your heart shine and watch it work! Cardiglow tracks improvements, times intervals and translates heart rate into color."/>
    <x v="11"/>
    <n v="1888"/>
    <x v="2"/>
    <x v="12"/>
    <x v="3"/>
    <n v="1451602800"/>
    <n v="1449011610"/>
    <x v="0"/>
    <n v="23"/>
    <b v="0"/>
    <x v="8"/>
    <x v="52"/>
    <x v="746"/>
    <x v="2"/>
    <x v="8"/>
  </r>
  <r>
    <x v="986"/>
    <x v="986"/>
    <s v="Amazing heated snow sport gloves; synonymous with quality, fusing innovative heat technology, style, functionality &amp; unique design."/>
    <x v="22"/>
    <n v="2550"/>
    <x v="2"/>
    <x v="1"/>
    <x v="1"/>
    <n v="1452384000"/>
    <n v="1447698300"/>
    <x v="0"/>
    <n v="23"/>
    <b v="0"/>
    <x v="8"/>
    <x v="55"/>
    <x v="747"/>
    <x v="2"/>
    <x v="8"/>
  </r>
  <r>
    <x v="987"/>
    <x v="987"/>
    <s v="Always know where your precious children are. Let them explore the world freely and in a secure way by using the Kidswatcher."/>
    <x v="63"/>
    <n v="6610"/>
    <x v="2"/>
    <x v="9"/>
    <x v="3"/>
    <n v="1403507050"/>
    <n v="1400051050"/>
    <x v="0"/>
    <n v="41"/>
    <b v="0"/>
    <x v="8"/>
    <x v="55"/>
    <x v="748"/>
    <x v="2"/>
    <x v="8"/>
  </r>
  <r>
    <x v="988"/>
    <x v="988"/>
    <s v="Itâ€™s original, fashion and unique, Ohyear is the first cover for your earphones that wears your style._x000a_Designed and made in Italy"/>
    <x v="10"/>
    <n v="0"/>
    <x v="2"/>
    <x v="13"/>
    <x v="3"/>
    <n v="1475310825"/>
    <n v="1472718825"/>
    <x v="0"/>
    <n v="0"/>
    <b v="0"/>
    <x v="8"/>
    <x v="50"/>
    <x v="121"/>
    <x v="2"/>
    <x v="8"/>
  </r>
  <r>
    <x v="989"/>
    <x v="989"/>
    <s v="The most useful phone charger you will ever buy"/>
    <x v="3"/>
    <n v="1677"/>
    <x v="2"/>
    <x v="0"/>
    <x v="0"/>
    <n v="1475101495"/>
    <n v="1472509495"/>
    <x v="0"/>
    <n v="32"/>
    <b v="0"/>
    <x v="8"/>
    <x v="123"/>
    <x v="749"/>
    <x v="2"/>
    <x v="8"/>
  </r>
  <r>
    <x v="990"/>
    <x v="990"/>
    <s v="The revolutionized carseat, where no child will be left alone in a hot vehicle ever again. This alarm will save multiple babie's lives."/>
    <x v="31"/>
    <n v="26"/>
    <x v="2"/>
    <x v="0"/>
    <x v="0"/>
    <n v="1409770164"/>
    <n v="1407178164"/>
    <x v="0"/>
    <n v="2"/>
    <b v="0"/>
    <x v="8"/>
    <x v="50"/>
    <x v="31"/>
    <x v="2"/>
    <x v="8"/>
  </r>
  <r>
    <x v="991"/>
    <x v="991"/>
    <s v="Russell &amp; Sons Watches_x000a__x000a_RS Watches is a business that provides quality watches at an affordable price. RS Watches was created with th"/>
    <x v="10"/>
    <n v="212"/>
    <x v="2"/>
    <x v="1"/>
    <x v="1"/>
    <n v="1468349460"/>
    <n v="1466186988"/>
    <x v="0"/>
    <n v="7"/>
    <b v="0"/>
    <x v="8"/>
    <x v="65"/>
    <x v="750"/>
    <x v="2"/>
    <x v="8"/>
  </r>
  <r>
    <x v="992"/>
    <x v="992"/>
    <s v="The HOTTEST and COOLEST thing yet! WairConditioning... an entirely new level of comfortability!"/>
    <x v="57"/>
    <n v="467"/>
    <x v="2"/>
    <x v="0"/>
    <x v="0"/>
    <n v="1462655519"/>
    <n v="1457475119"/>
    <x v="0"/>
    <n v="4"/>
    <b v="0"/>
    <x v="8"/>
    <x v="50"/>
    <x v="751"/>
    <x v="2"/>
    <x v="8"/>
  </r>
  <r>
    <x v="993"/>
    <x v="993"/>
    <s v="Shield TL is a tail light for a bicycle w/ radar technology. It makes you more visible to cars and drivers at a greater distance."/>
    <x v="54"/>
    <n v="17561"/>
    <x v="2"/>
    <x v="0"/>
    <x v="0"/>
    <n v="1478926800"/>
    <n v="1476054568"/>
    <x v="0"/>
    <n v="196"/>
    <b v="0"/>
    <x v="8"/>
    <x v="78"/>
    <x v="752"/>
    <x v="2"/>
    <x v="8"/>
  </r>
  <r>
    <x v="994"/>
    <x v="994"/>
    <s v="Worldâ€˜s First Heated Leather Jacket _x000a_with Integrated Bluetooth System,_x000a_Handsfree Set (Microphone and Speakers)_x000a_and Cellphone Charger."/>
    <x v="61"/>
    <n v="4669"/>
    <x v="2"/>
    <x v="0"/>
    <x v="0"/>
    <n v="1417388340"/>
    <n v="1412835530"/>
    <x v="0"/>
    <n v="11"/>
    <b v="0"/>
    <x v="8"/>
    <x v="53"/>
    <x v="753"/>
    <x v="2"/>
    <x v="8"/>
  </r>
  <r>
    <x v="995"/>
    <x v="995"/>
    <s v="DAZLN nails light up near NFC devices like your mobile phone. If you're tired of receiving or gifting the same old thing look here!"/>
    <x v="3"/>
    <n v="726"/>
    <x v="2"/>
    <x v="0"/>
    <x v="0"/>
    <n v="1417276800"/>
    <n v="1415140480"/>
    <x v="0"/>
    <n v="9"/>
    <b v="0"/>
    <x v="8"/>
    <x v="113"/>
    <x v="754"/>
    <x v="2"/>
    <x v="8"/>
  </r>
  <r>
    <x v="996"/>
    <x v="996"/>
    <s v="Study the behaviour of technical communities by tracking their movement  through wearables"/>
    <x v="23"/>
    <n v="65"/>
    <x v="2"/>
    <x v="0"/>
    <x v="0"/>
    <n v="1406474820"/>
    <n v="1403902060"/>
    <x v="0"/>
    <n v="5"/>
    <b v="0"/>
    <x v="8"/>
    <x v="53"/>
    <x v="31"/>
    <x v="2"/>
    <x v="8"/>
  </r>
  <r>
    <x v="997"/>
    <x v="997"/>
    <s v="The iPhanny keeps your iPhone 6 safe from bending in those dangerous pants pockets."/>
    <x v="10"/>
    <n v="65"/>
    <x v="2"/>
    <x v="0"/>
    <x v="0"/>
    <n v="1417145297"/>
    <n v="1414549697"/>
    <x v="0"/>
    <n v="8"/>
    <b v="0"/>
    <x v="8"/>
    <x v="60"/>
    <x v="755"/>
    <x v="2"/>
    <x v="8"/>
  </r>
  <r>
    <x v="998"/>
    <x v="998"/>
    <s v="Ollinfit is the first wearable fitness trainer with 3 sensors for superior accuracy, feedback and results."/>
    <x v="127"/>
    <n v="35135"/>
    <x v="2"/>
    <x v="5"/>
    <x v="5"/>
    <n v="1447909401"/>
    <n v="1444017801"/>
    <x v="0"/>
    <n v="229"/>
    <b v="0"/>
    <x v="8"/>
    <x v="155"/>
    <x v="756"/>
    <x v="2"/>
    <x v="8"/>
  </r>
  <r>
    <x v="999"/>
    <x v="999"/>
    <s v="Built in running, cycling, pedometer, and golf features for the edge you need to perform at your very best!"/>
    <x v="60"/>
    <n v="11683"/>
    <x v="2"/>
    <x v="5"/>
    <x v="5"/>
    <n v="1415865720"/>
    <n v="1413270690"/>
    <x v="0"/>
    <n v="40"/>
    <b v="0"/>
    <x v="8"/>
    <x v="59"/>
    <x v="757"/>
    <x v="2"/>
    <x v="8"/>
  </r>
  <r>
    <x v="1000"/>
    <x v="1000"/>
    <s v="Ristola watches made in La Chaux de-Fonds, Switzerland. A new brand of COSC and ISO Certified Professional watches."/>
    <x v="203"/>
    <n v="19824"/>
    <x v="1"/>
    <x v="0"/>
    <x v="0"/>
    <n v="1489537560"/>
    <n v="1484357160"/>
    <x v="0"/>
    <n v="6"/>
    <b v="0"/>
    <x v="8"/>
    <x v="53"/>
    <x v="758"/>
    <x v="2"/>
    <x v="8"/>
  </r>
  <r>
    <x v="1001"/>
    <x v="1001"/>
    <s v="We make stylish sports clothing from LED jackets to backpacks and LED arm bands.With our LED technology you're sure to be seen in style"/>
    <x v="10"/>
    <n v="5200"/>
    <x v="1"/>
    <x v="1"/>
    <x v="1"/>
    <n v="1485796613"/>
    <n v="1481908613"/>
    <x v="0"/>
    <n v="4"/>
    <b v="0"/>
    <x v="8"/>
    <x v="3"/>
    <x v="759"/>
    <x v="2"/>
    <x v="8"/>
  </r>
  <r>
    <x v="1002"/>
    <x v="1002"/>
    <s v="A modern day locket that uses NFC technology to link your precious photos, videos, apps, and more. Choose our design or submit yours."/>
    <x v="204"/>
    <n v="2960"/>
    <x v="1"/>
    <x v="0"/>
    <x v="0"/>
    <n v="1450331940"/>
    <n v="1447777514"/>
    <x v="0"/>
    <n v="22"/>
    <b v="0"/>
    <x v="8"/>
    <x v="75"/>
    <x v="760"/>
    <x v="2"/>
    <x v="8"/>
  </r>
  <r>
    <x v="1003"/>
    <x v="1003"/>
    <s v="Connected, heating, premium quality and comfortable leather sneakers - hand-crafted in France."/>
    <x v="22"/>
    <n v="3211"/>
    <x v="1"/>
    <x v="6"/>
    <x v="3"/>
    <n v="1489680061"/>
    <n v="1487091661"/>
    <x v="0"/>
    <n v="15"/>
    <b v="0"/>
    <x v="8"/>
    <x v="63"/>
    <x v="761"/>
    <x v="2"/>
    <x v="8"/>
  </r>
  <r>
    <x v="1004"/>
    <x v="1004"/>
    <s v="Harnessing wearable technology as a powerful defense for food-allergy children."/>
    <x v="31"/>
    <n v="20552"/>
    <x v="1"/>
    <x v="0"/>
    <x v="0"/>
    <n v="1455814827"/>
    <n v="1453222827"/>
    <x v="0"/>
    <n v="95"/>
    <b v="0"/>
    <x v="8"/>
    <x v="133"/>
    <x v="762"/>
    <x v="2"/>
    <x v="8"/>
  </r>
  <r>
    <x v="1005"/>
    <x v="1005"/>
    <s v="The Forcite Alpine helmet records 4K footage and keeps you connected all in one sleek design."/>
    <x v="61"/>
    <n v="150102"/>
    <x v="1"/>
    <x v="0"/>
    <x v="0"/>
    <n v="1446217183"/>
    <n v="1443538783"/>
    <x v="0"/>
    <n v="161"/>
    <b v="0"/>
    <x v="8"/>
    <x v="150"/>
    <x v="763"/>
    <x v="2"/>
    <x v="8"/>
  </r>
  <r>
    <x v="1006"/>
    <x v="1006"/>
    <s v="Sweat resistant, colorful, durable, CUSTOMIZABLE, watch bands &amp; protector bands that fit the Moto360 smartwatch."/>
    <x v="23"/>
    <n v="234"/>
    <x v="1"/>
    <x v="0"/>
    <x v="0"/>
    <n v="1418368260"/>
    <n v="1417654672"/>
    <x v="0"/>
    <n v="8"/>
    <b v="0"/>
    <x v="8"/>
    <x v="52"/>
    <x v="764"/>
    <x v="2"/>
    <x v="8"/>
  </r>
  <r>
    <x v="1007"/>
    <x v="1007"/>
    <s v="Our knee sleeve monitors your muscles and recommends rest time (on a mobile app) when it detects overexertion!"/>
    <x v="11"/>
    <n v="13296"/>
    <x v="1"/>
    <x v="0"/>
    <x v="0"/>
    <n v="1481727623"/>
    <n v="1478095223"/>
    <x v="0"/>
    <n v="76"/>
    <b v="0"/>
    <x v="8"/>
    <x v="156"/>
    <x v="765"/>
    <x v="2"/>
    <x v="8"/>
  </r>
  <r>
    <x v="1008"/>
    <x v="1008"/>
    <s v="MICLOP es una cabina portable impresa en 3D protegida en el interior con espuma acÃºstica, reduce el ruido ambiental o rebote de sonido."/>
    <x v="205"/>
    <n v="250"/>
    <x v="1"/>
    <x v="14"/>
    <x v="10"/>
    <n v="1482953115"/>
    <n v="1480361115"/>
    <x v="0"/>
    <n v="1"/>
    <b v="0"/>
    <x v="8"/>
    <x v="50"/>
    <x v="409"/>
    <x v="2"/>
    <x v="8"/>
  </r>
  <r>
    <x v="1009"/>
    <x v="1009"/>
    <s v="R-CON is a wearable that measures running form. Instantly know when your form is breaking down and when you are running your strongest."/>
    <x v="63"/>
    <n v="6565"/>
    <x v="1"/>
    <x v="0"/>
    <x v="0"/>
    <n v="1466346646"/>
    <n v="1463754646"/>
    <x v="0"/>
    <n v="101"/>
    <b v="0"/>
    <x v="8"/>
    <x v="55"/>
    <x v="178"/>
    <x v="2"/>
    <x v="8"/>
  </r>
  <r>
    <x v="1010"/>
    <x v="1010"/>
    <s v="A beautiful biometric smartphone wrist dock, features a revolutionary reusable adhesive; 3 position phone stand and multi-purpose tool."/>
    <x v="206"/>
    <n v="220"/>
    <x v="1"/>
    <x v="0"/>
    <x v="0"/>
    <n v="1473044340"/>
    <n v="1468180462"/>
    <x v="0"/>
    <n v="4"/>
    <b v="0"/>
    <x v="8"/>
    <x v="50"/>
    <x v="698"/>
    <x v="2"/>
    <x v="8"/>
  </r>
  <r>
    <x v="1011"/>
    <x v="1011"/>
    <s v="The first action sports training sleeve/leg protector of its kind to offer an unduplicated level of targeted protection!"/>
    <x v="22"/>
    <n v="75"/>
    <x v="1"/>
    <x v="0"/>
    <x v="0"/>
    <n v="1418938395"/>
    <n v="1415050395"/>
    <x v="0"/>
    <n v="1"/>
    <b v="0"/>
    <x v="8"/>
    <x v="50"/>
    <x v="766"/>
    <x v="2"/>
    <x v="8"/>
  </r>
  <r>
    <x v="1012"/>
    <x v="1012"/>
    <s v="The world's most advanced jacket for SMARTPHONE USER ,for WORKOUT, for TRAVEL, for OUTDOOR /Bluetooth Charging Wearable Apparel"/>
    <x v="10"/>
    <n v="1076751.05"/>
    <x v="1"/>
    <x v="0"/>
    <x v="0"/>
    <n v="1485254052"/>
    <n v="1481366052"/>
    <x v="0"/>
    <n v="775"/>
    <b v="0"/>
    <x v="8"/>
    <x v="157"/>
    <x v="767"/>
    <x v="2"/>
    <x v="8"/>
  </r>
  <r>
    <x v="1013"/>
    <x v="1013"/>
    <s v="Versa Prima: The first portable and wearable LED strip that's controlled via Bluetooth. Designed to be versatile for your creativity."/>
    <x v="31"/>
    <n v="8632"/>
    <x v="1"/>
    <x v="0"/>
    <x v="0"/>
    <n v="1451419200"/>
    <n v="1449000056"/>
    <x v="0"/>
    <n v="90"/>
    <b v="0"/>
    <x v="8"/>
    <x v="131"/>
    <x v="768"/>
    <x v="2"/>
    <x v="8"/>
  </r>
  <r>
    <x v="1014"/>
    <x v="1014"/>
    <s v="CHEMION is an eyewear device that lets you show your creativity to the world."/>
    <x v="3"/>
    <n v="3060"/>
    <x v="1"/>
    <x v="0"/>
    <x v="0"/>
    <n v="1420070615"/>
    <n v="1415750615"/>
    <x v="0"/>
    <n v="16"/>
    <b v="0"/>
    <x v="8"/>
    <x v="134"/>
    <x v="769"/>
    <x v="2"/>
    <x v="8"/>
  </r>
  <r>
    <x v="1015"/>
    <x v="1015"/>
    <s v="SKIN - The wearable music remote control which makes your fitness lifestyle a bit easier"/>
    <x v="7"/>
    <n v="240"/>
    <x v="1"/>
    <x v="16"/>
    <x v="11"/>
    <n v="1448489095"/>
    <n v="1445893495"/>
    <x v="0"/>
    <n v="6"/>
    <b v="0"/>
    <x v="8"/>
    <x v="56"/>
    <x v="379"/>
    <x v="2"/>
    <x v="8"/>
  </r>
  <r>
    <x v="1016"/>
    <x v="1016"/>
    <s v="Send an alert for help and find missing people, pets, and valuables with the touch of a button. Get yours today!"/>
    <x v="57"/>
    <n v="2842"/>
    <x v="1"/>
    <x v="0"/>
    <x v="0"/>
    <n v="1459992856"/>
    <n v="1456108456"/>
    <x v="0"/>
    <n v="38"/>
    <b v="0"/>
    <x v="8"/>
    <x v="56"/>
    <x v="770"/>
    <x v="2"/>
    <x v="8"/>
  </r>
  <r>
    <x v="1017"/>
    <x v="1017"/>
    <s v="Enjoy high-quality sound and the possibility to control your smartphone and apps using custom voice commands and head movements."/>
    <x v="65"/>
    <n v="57197"/>
    <x v="1"/>
    <x v="0"/>
    <x v="0"/>
    <n v="1448125935"/>
    <n v="1444666335"/>
    <x v="0"/>
    <n v="355"/>
    <b v="0"/>
    <x v="8"/>
    <x v="61"/>
    <x v="771"/>
    <x v="2"/>
    <x v="8"/>
  </r>
  <r>
    <x v="1018"/>
    <x v="1018"/>
    <s v="Owl is a fitness tracker along with an accompanying iOS app, that is both fun and interactive for children."/>
    <x v="22"/>
    <n v="621"/>
    <x v="1"/>
    <x v="0"/>
    <x v="0"/>
    <n v="1468496933"/>
    <n v="1465904933"/>
    <x v="0"/>
    <n v="7"/>
    <b v="0"/>
    <x v="8"/>
    <x v="56"/>
    <x v="772"/>
    <x v="2"/>
    <x v="8"/>
  </r>
  <r>
    <x v="1019"/>
    <x v="1019"/>
    <s v="Tempi Is a Wearable Bluetooth Device That Gives Accurate Temperature and Humidity Readings."/>
    <x v="101"/>
    <n v="21300"/>
    <x v="1"/>
    <x v="0"/>
    <x v="0"/>
    <n v="1423092149"/>
    <n v="1420500149"/>
    <x v="0"/>
    <n v="400"/>
    <b v="0"/>
    <x v="8"/>
    <x v="153"/>
    <x v="460"/>
    <x v="2"/>
    <x v="8"/>
  </r>
  <r>
    <x v="1020"/>
    <x v="1020"/>
    <s v="I've got an awesome new batch of tracks that I think you're going to Love. CDs? So 1990! I present to you... SLEEPWRECK JUMP DRIVES!"/>
    <x v="207"/>
    <n v="3186"/>
    <x v="0"/>
    <x v="5"/>
    <x v="5"/>
    <n v="1433206020"/>
    <n v="1430617209"/>
    <x v="0"/>
    <n v="30"/>
    <b v="1"/>
    <x v="15"/>
    <x v="158"/>
    <x v="773"/>
    <x v="4"/>
    <x v="15"/>
  </r>
  <r>
    <x v="1021"/>
    <x v="1021"/>
    <s v="Rick and Morty concept album written by Allie Goertz + music video directed by Paul B. Cummings!"/>
    <x v="9"/>
    <n v="10554.11"/>
    <x v="0"/>
    <x v="0"/>
    <x v="0"/>
    <n v="1445054400"/>
    <n v="1443074571"/>
    <x v="1"/>
    <n v="478"/>
    <b v="1"/>
    <x v="15"/>
    <x v="159"/>
    <x v="774"/>
    <x v="4"/>
    <x v="15"/>
  </r>
  <r>
    <x v="1022"/>
    <x v="1022"/>
    <s v="Help get four new bootlegs onto vinyl in the second installment of my series!"/>
    <x v="13"/>
    <n v="2298"/>
    <x v="0"/>
    <x v="0"/>
    <x v="0"/>
    <n v="1431876677"/>
    <n v="1429284677"/>
    <x v="1"/>
    <n v="74"/>
    <b v="1"/>
    <x v="15"/>
    <x v="41"/>
    <x v="775"/>
    <x v="4"/>
    <x v="15"/>
  </r>
  <r>
    <x v="1023"/>
    <x v="1023"/>
    <s v="A collaborative, electronic journey helmed by producer Christopher Bingham and guitarist Carlos Montero."/>
    <x v="13"/>
    <n v="4743"/>
    <x v="0"/>
    <x v="1"/>
    <x v="1"/>
    <n v="1434837861"/>
    <n v="1432245861"/>
    <x v="0"/>
    <n v="131"/>
    <b v="1"/>
    <x v="15"/>
    <x v="160"/>
    <x v="776"/>
    <x v="4"/>
    <x v="15"/>
  </r>
  <r>
    <x v="1024"/>
    <x v="1024"/>
    <s v="Art Fact is a legendary Swedish synth pop act from the 80's. This album will contain updated remakes of their greatest songs."/>
    <x v="22"/>
    <n v="23727.55"/>
    <x v="0"/>
    <x v="11"/>
    <x v="9"/>
    <n v="1454248563"/>
    <n v="1451656563"/>
    <x v="1"/>
    <n v="61"/>
    <b v="1"/>
    <x v="15"/>
    <x v="17"/>
    <x v="777"/>
    <x v="4"/>
    <x v="15"/>
  </r>
  <r>
    <x v="1025"/>
    <x v="1025"/>
    <s v="Jake Kaufman and Jessie Seely present THE WORLD'S FIRST VIRTUAL REALITY ROCK OPERA."/>
    <x v="54"/>
    <n v="76949.820000000007"/>
    <x v="0"/>
    <x v="0"/>
    <x v="0"/>
    <n v="1426532437"/>
    <n v="1423944037"/>
    <x v="1"/>
    <n v="1071"/>
    <b v="1"/>
    <x v="15"/>
    <x v="5"/>
    <x v="778"/>
    <x v="4"/>
    <x v="15"/>
  </r>
  <r>
    <x v="1026"/>
    <x v="1026"/>
    <s v="Changing Stations is an 11-track classical-contemporary album by Daniel Liam Glyn, based on the 11 main lines of the London Underground"/>
    <x v="39"/>
    <n v="7000.58"/>
    <x v="0"/>
    <x v="1"/>
    <x v="1"/>
    <n v="1459414016"/>
    <n v="1456480016"/>
    <x v="1"/>
    <n v="122"/>
    <b v="1"/>
    <x v="15"/>
    <x v="8"/>
    <x v="779"/>
    <x v="4"/>
    <x v="15"/>
  </r>
  <r>
    <x v="1027"/>
    <x v="1027"/>
    <s v="We just toured the PNW to Vancouver, BC and back, we're ready for next level growth - a van, quality studio recordings &amp; stage visuals!"/>
    <x v="208"/>
    <n v="7733"/>
    <x v="0"/>
    <x v="0"/>
    <x v="0"/>
    <n v="1414025347"/>
    <n v="1411433347"/>
    <x v="1"/>
    <n v="111"/>
    <b v="1"/>
    <x v="15"/>
    <x v="33"/>
    <x v="780"/>
    <x v="4"/>
    <x v="15"/>
  </r>
  <r>
    <x v="1028"/>
    <x v="1028"/>
    <s v="This will be the first album I have made in 9 years. It will be going back to my roots from 2002, and I aim to blow your socks off!"/>
    <x v="3"/>
    <n v="11727"/>
    <x v="0"/>
    <x v="1"/>
    <x v="1"/>
    <n v="1488830400"/>
    <n v="1484924605"/>
    <x v="1"/>
    <n v="255"/>
    <b v="1"/>
    <x v="15"/>
    <x v="16"/>
    <x v="781"/>
    <x v="4"/>
    <x v="15"/>
  </r>
  <r>
    <x v="1029"/>
    <x v="1029"/>
    <s v="We want to recreate last years massive Valborgparty in Lund but this time even bigger!"/>
    <x v="3"/>
    <n v="11176"/>
    <x v="0"/>
    <x v="11"/>
    <x v="9"/>
    <n v="1428184740"/>
    <n v="1423501507"/>
    <x v="0"/>
    <n v="141"/>
    <b v="1"/>
    <x v="15"/>
    <x v="20"/>
    <x v="782"/>
    <x v="4"/>
    <x v="15"/>
  </r>
  <r>
    <x v="1030"/>
    <x v="1030"/>
    <s v="Help fund the latest Gothsicles mega-album, I FEEL SICLE!"/>
    <x v="13"/>
    <n v="6842"/>
    <x v="0"/>
    <x v="0"/>
    <x v="0"/>
    <n v="1473680149"/>
    <n v="1472470549"/>
    <x v="0"/>
    <n v="159"/>
    <b v="1"/>
    <x v="15"/>
    <x v="161"/>
    <x v="783"/>
    <x v="4"/>
    <x v="15"/>
  </r>
  <r>
    <x v="1031"/>
    <x v="1031"/>
    <s v="Liquid Diet needs your support to release our new full-length album! Help us create electrifying music videos to showcase our singles!"/>
    <x v="3"/>
    <n v="10740"/>
    <x v="0"/>
    <x v="0"/>
    <x v="0"/>
    <n v="1450290010"/>
    <n v="1447698010"/>
    <x v="0"/>
    <n v="99"/>
    <b v="1"/>
    <x v="15"/>
    <x v="13"/>
    <x v="784"/>
    <x v="4"/>
    <x v="15"/>
  </r>
  <r>
    <x v="1032"/>
    <x v="1032"/>
    <s v="Ideal for living rooms and open spaces."/>
    <x v="105"/>
    <n v="5858.84"/>
    <x v="0"/>
    <x v="0"/>
    <x v="0"/>
    <n v="1466697625"/>
    <n v="1464105625"/>
    <x v="0"/>
    <n v="96"/>
    <b v="1"/>
    <x v="15"/>
    <x v="29"/>
    <x v="785"/>
    <x v="4"/>
    <x v="15"/>
  </r>
  <r>
    <x v="1033"/>
    <x v="1033"/>
    <s v="Daughter Vision - an electro synthwave band from USA - present 8 remixes of their stunning songs. Some synthpop - some darker. Join us!"/>
    <x v="209"/>
    <n v="1366"/>
    <x v="0"/>
    <x v="1"/>
    <x v="1"/>
    <n v="1481564080"/>
    <n v="1479144880"/>
    <x v="0"/>
    <n v="27"/>
    <b v="1"/>
    <x v="15"/>
    <x v="33"/>
    <x v="786"/>
    <x v="4"/>
    <x v="15"/>
  </r>
  <r>
    <x v="1034"/>
    <x v="1034"/>
    <s v="Mazedude presents an arranged album of game music, honoring American composers and featuring several guest performers"/>
    <x v="10"/>
    <n v="6500.09"/>
    <x v="0"/>
    <x v="0"/>
    <x v="0"/>
    <n v="1470369540"/>
    <n v="1467604804"/>
    <x v="0"/>
    <n v="166"/>
    <b v="1"/>
    <x v="15"/>
    <x v="22"/>
    <x v="787"/>
    <x v="4"/>
    <x v="15"/>
  </r>
  <r>
    <x v="1035"/>
    <x v="1035"/>
    <s v="Project Nintendo. A big honkin' game cartridge sleeve and two awesome 12&quot; breakbeat vinyl records and a POSTER inside!"/>
    <x v="210"/>
    <n v="4952"/>
    <x v="0"/>
    <x v="0"/>
    <x v="0"/>
    <n v="1423668220"/>
    <n v="1421076220"/>
    <x v="0"/>
    <n v="76"/>
    <b v="1"/>
    <x v="15"/>
    <x v="29"/>
    <x v="788"/>
    <x v="4"/>
    <x v="15"/>
  </r>
  <r>
    <x v="1036"/>
    <x v="1036"/>
    <s v="Help this Soulful &amp; Cinematic Glitch-Pop Songwriter Bring her Music to the World!  (And your Ears:)"/>
    <x v="37"/>
    <n v="5056.22"/>
    <x v="0"/>
    <x v="0"/>
    <x v="0"/>
    <n v="1357545600"/>
    <n v="1354790790"/>
    <x v="0"/>
    <n v="211"/>
    <b v="1"/>
    <x v="15"/>
    <x v="20"/>
    <x v="789"/>
    <x v="4"/>
    <x v="15"/>
  </r>
  <r>
    <x v="1037"/>
    <x v="1037"/>
    <s v="A Special 10th Anniversary Re-Release of Ender Bowen's third album, LEMONYMOUS, with a companion CD of alternate takes and remixes."/>
    <x v="28"/>
    <n v="1021"/>
    <x v="0"/>
    <x v="0"/>
    <x v="0"/>
    <n v="1431925200"/>
    <n v="1429991062"/>
    <x v="0"/>
    <n v="21"/>
    <b v="1"/>
    <x v="15"/>
    <x v="21"/>
    <x v="790"/>
    <x v="4"/>
    <x v="15"/>
  </r>
  <r>
    <x v="1038"/>
    <x v="1038"/>
    <s v="My first solo record in 10 years. Six new electronic/synthpop songs PLUS an acoustic version of the album you can only get here."/>
    <x v="15"/>
    <n v="2180"/>
    <x v="0"/>
    <x v="0"/>
    <x v="0"/>
    <n v="1458362023"/>
    <n v="1455773623"/>
    <x v="0"/>
    <n v="61"/>
    <b v="1"/>
    <x v="15"/>
    <x v="14"/>
    <x v="791"/>
    <x v="4"/>
    <x v="15"/>
  </r>
  <r>
    <x v="1039"/>
    <x v="1039"/>
    <s v="Becoming Rainbow is a music and visual art project inspired by and dedicated to the Native Indigenous communities and water protectors!"/>
    <x v="2"/>
    <n v="641"/>
    <x v="0"/>
    <x v="0"/>
    <x v="0"/>
    <n v="1481615940"/>
    <n v="1479436646"/>
    <x v="0"/>
    <n v="30"/>
    <b v="1"/>
    <x v="15"/>
    <x v="30"/>
    <x v="792"/>
    <x v="4"/>
    <x v="15"/>
  </r>
  <r>
    <x v="1040"/>
    <x v="1040"/>
    <s v="We produce radio broadcasts and live streams that promote the value of human freedom, reason, individual rights &amp; free markets."/>
    <x v="94"/>
    <n v="250"/>
    <x v="1"/>
    <x v="0"/>
    <x v="0"/>
    <n v="1472317209"/>
    <n v="1469725209"/>
    <x v="0"/>
    <n v="1"/>
    <b v="0"/>
    <x v="16"/>
    <x v="50"/>
    <x v="409"/>
    <x v="5"/>
    <x v="16"/>
  </r>
  <r>
    <x v="1041"/>
    <x v="1041"/>
    <s v="I am trying to document what it is like to plunge head first into the music/audio industry as an intern."/>
    <x v="45"/>
    <n v="0"/>
    <x v="1"/>
    <x v="0"/>
    <x v="0"/>
    <n v="1406769992"/>
    <n v="1405041992"/>
    <x v="0"/>
    <n v="0"/>
    <b v="0"/>
    <x v="16"/>
    <x v="50"/>
    <x v="121"/>
    <x v="5"/>
    <x v="16"/>
  </r>
  <r>
    <x v="1042"/>
    <x v="1042"/>
    <s v="Hello! I'm Ben and I have been wanting to start a podcast for a while. I am looking to kickstart the process and get into the game!"/>
    <x v="81"/>
    <n v="10"/>
    <x v="1"/>
    <x v="0"/>
    <x v="0"/>
    <n v="1410516000"/>
    <n v="1406824948"/>
    <x v="0"/>
    <n v="1"/>
    <b v="0"/>
    <x v="16"/>
    <x v="53"/>
    <x v="119"/>
    <x v="5"/>
    <x v="16"/>
  </r>
  <r>
    <x v="1043"/>
    <x v="1043"/>
    <s v="We're seeking funding for a special 10th Anniversary PRINT EDITION! Receive your own copy for only $8"/>
    <x v="57"/>
    <n v="8537"/>
    <x v="1"/>
    <x v="0"/>
    <x v="0"/>
    <n v="1432101855"/>
    <n v="1429509855"/>
    <x v="0"/>
    <n v="292"/>
    <b v="0"/>
    <x v="16"/>
    <x v="114"/>
    <x v="793"/>
    <x v="5"/>
    <x v="16"/>
  </r>
  <r>
    <x v="1044"/>
    <x v="1044"/>
    <s v="Hi. I'm looking to raise some funds to get some microphones, some interfaces to hook XLR to my iPad/iPhone/iMac. Plus some other stuff."/>
    <x v="39"/>
    <n v="6"/>
    <x v="1"/>
    <x v="0"/>
    <x v="0"/>
    <n v="1425587220"/>
    <n v="1420668801"/>
    <x v="0"/>
    <n v="2"/>
    <b v="0"/>
    <x v="16"/>
    <x v="50"/>
    <x v="366"/>
    <x v="5"/>
    <x v="16"/>
  </r>
  <r>
    <x v="1045"/>
    <x v="1045"/>
    <s v="In Case Of Emergency is a radio talk show for preppers, beginning preppers, and with preparedness in mind."/>
    <x v="3"/>
    <n v="266"/>
    <x v="1"/>
    <x v="0"/>
    <x v="0"/>
    <n v="1408827550"/>
    <n v="1406235550"/>
    <x v="0"/>
    <n v="8"/>
    <b v="0"/>
    <x v="16"/>
    <x v="56"/>
    <x v="794"/>
    <x v="5"/>
    <x v="16"/>
  </r>
  <r>
    <x v="1046"/>
    <x v="1046"/>
    <s v="All Things Horses is slowly becoming the greatest podcast on the internet and we are looking to upgrade the studio and software."/>
    <x v="9"/>
    <n v="0"/>
    <x v="1"/>
    <x v="12"/>
    <x v="3"/>
    <n v="1451161560"/>
    <n v="1447273560"/>
    <x v="0"/>
    <n v="0"/>
    <b v="0"/>
    <x v="16"/>
    <x v="50"/>
    <x v="121"/>
    <x v="5"/>
    <x v="16"/>
  </r>
  <r>
    <x v="1047"/>
    <x v="1047"/>
    <s v="I wish to start a new podcast called Voices of Texas, and I want to interview interesting people of Texas each week."/>
    <x v="13"/>
    <n v="1"/>
    <x v="1"/>
    <x v="0"/>
    <x v="0"/>
    <n v="1415219915"/>
    <n v="1412624315"/>
    <x v="0"/>
    <n v="1"/>
    <b v="0"/>
    <x v="16"/>
    <x v="50"/>
    <x v="120"/>
    <x v="5"/>
    <x v="16"/>
  </r>
  <r>
    <x v="1048"/>
    <x v="1048"/>
    <s v="#MyLifeMatters features compelling stories of students &amp; young adults who overcame challenges to take ownership of their lives."/>
    <x v="36"/>
    <n v="212"/>
    <x v="1"/>
    <x v="0"/>
    <x v="0"/>
    <n v="1474766189"/>
    <n v="1471310189"/>
    <x v="0"/>
    <n v="4"/>
    <b v="0"/>
    <x v="16"/>
    <x v="60"/>
    <x v="450"/>
    <x v="5"/>
    <x v="16"/>
  </r>
  <r>
    <x v="1049"/>
    <x v="1049"/>
    <s v="------"/>
    <x v="14"/>
    <n v="0"/>
    <x v="1"/>
    <x v="0"/>
    <x v="0"/>
    <n v="1455272445"/>
    <n v="1452680445"/>
    <x v="0"/>
    <n v="0"/>
    <b v="0"/>
    <x v="16"/>
    <x v="50"/>
    <x v="121"/>
    <x v="5"/>
    <x v="16"/>
  </r>
  <r>
    <x v="1050"/>
    <x v="1050"/>
    <s v="Secularism is on the rise and I hear you.Talk to me."/>
    <x v="30"/>
    <n v="0"/>
    <x v="1"/>
    <x v="0"/>
    <x v="0"/>
    <n v="1442257677"/>
    <n v="1439665677"/>
    <x v="0"/>
    <n v="0"/>
    <b v="0"/>
    <x v="16"/>
    <x v="50"/>
    <x v="121"/>
    <x v="5"/>
    <x v="16"/>
  </r>
  <r>
    <x v="1051"/>
    <x v="1051"/>
    <s v="Inspired by some great podcasters as well as my desire to learn from many people about many topics, plus just to inform people."/>
    <x v="2"/>
    <n v="0"/>
    <x v="1"/>
    <x v="0"/>
    <x v="0"/>
    <n v="1409098825"/>
    <n v="1406679625"/>
    <x v="0"/>
    <n v="0"/>
    <b v="0"/>
    <x v="16"/>
    <x v="50"/>
    <x v="121"/>
    <x v="5"/>
    <x v="16"/>
  </r>
  <r>
    <x v="1052"/>
    <x v="1052"/>
    <s v="Production costs for middle aged comics sharing cross USA country road trip experience via www.bigdaddyroadshow.com Podcasts.ComedySHOW"/>
    <x v="211"/>
    <n v="0"/>
    <x v="1"/>
    <x v="0"/>
    <x v="0"/>
    <n v="1465243740"/>
    <n v="1461438495"/>
    <x v="0"/>
    <n v="0"/>
    <b v="0"/>
    <x v="16"/>
    <x v="50"/>
    <x v="121"/>
    <x v="5"/>
    <x v="16"/>
  </r>
  <r>
    <x v="1053"/>
    <x v="1053"/>
    <s v="How well do you know the stranger walking past you or the neighbor up the street? Extraordinary stories told by everyday people."/>
    <x v="15"/>
    <n v="15"/>
    <x v="1"/>
    <x v="0"/>
    <x v="0"/>
    <n v="1488773332"/>
    <n v="1486613332"/>
    <x v="0"/>
    <n v="1"/>
    <b v="0"/>
    <x v="16"/>
    <x v="60"/>
    <x v="2"/>
    <x v="5"/>
    <x v="16"/>
  </r>
  <r>
    <x v="1054"/>
    <x v="1054"/>
    <s v="Drawing on the momentum created by his &quot;Radio Deadly&quot; program, Michale Graves has created a new pop-culture talk radio show on WVNJ"/>
    <x v="30"/>
    <n v="0"/>
    <x v="1"/>
    <x v="0"/>
    <x v="0"/>
    <n v="1407708000"/>
    <n v="1405110399"/>
    <x v="0"/>
    <n v="0"/>
    <b v="0"/>
    <x v="16"/>
    <x v="50"/>
    <x v="121"/>
    <x v="5"/>
    <x v="16"/>
  </r>
  <r>
    <x v="1055"/>
    <x v="1055"/>
    <s v="This project is to fund Season 3 of the SHPC.  Our plan is to produce 24 more spectacular episodes to share with the world."/>
    <x v="8"/>
    <n v="0"/>
    <x v="1"/>
    <x v="0"/>
    <x v="0"/>
    <n v="1457394545"/>
    <n v="1454802545"/>
    <x v="0"/>
    <n v="0"/>
    <b v="0"/>
    <x v="16"/>
    <x v="50"/>
    <x v="121"/>
    <x v="5"/>
    <x v="16"/>
  </r>
  <r>
    <x v="1056"/>
    <x v="1056"/>
    <s v="a podcast about everyday life, friends talking about music, movies, tv, relationships. conversations we have all had and can relate to"/>
    <x v="3"/>
    <n v="0"/>
    <x v="1"/>
    <x v="0"/>
    <x v="0"/>
    <n v="1429892177"/>
    <n v="1424711777"/>
    <x v="0"/>
    <n v="0"/>
    <b v="0"/>
    <x v="16"/>
    <x v="50"/>
    <x v="121"/>
    <x v="5"/>
    <x v="16"/>
  </r>
  <r>
    <x v="1057"/>
    <x v="1057"/>
    <s v="Sayin it Plain is a Independent Radio Show created to inform the public and empower the community."/>
    <x v="3"/>
    <n v="0"/>
    <x v="1"/>
    <x v="0"/>
    <x v="0"/>
    <n v="1480888483"/>
    <n v="1478292883"/>
    <x v="0"/>
    <n v="0"/>
    <b v="0"/>
    <x v="16"/>
    <x v="50"/>
    <x v="121"/>
    <x v="5"/>
    <x v="16"/>
  </r>
  <r>
    <x v="1058"/>
    <x v="1058"/>
    <s v="An investigative series on 790 KABC Radio on the ravages of addiction and what options millions of people have for hopeful recovery."/>
    <x v="79"/>
    <n v="0"/>
    <x v="1"/>
    <x v="0"/>
    <x v="0"/>
    <n v="1427328000"/>
    <n v="1423777043"/>
    <x v="0"/>
    <n v="0"/>
    <b v="0"/>
    <x v="16"/>
    <x v="50"/>
    <x v="121"/>
    <x v="5"/>
    <x v="16"/>
  </r>
  <r>
    <x v="1059"/>
    <x v="1059"/>
    <s v="Turning myself into a vocal artist."/>
    <x v="184"/>
    <n v="0"/>
    <x v="1"/>
    <x v="0"/>
    <x v="0"/>
    <n v="1426269456"/>
    <n v="1423681056"/>
    <x v="0"/>
    <n v="0"/>
    <b v="0"/>
    <x v="16"/>
    <x v="50"/>
    <x v="121"/>
    <x v="5"/>
    <x v="16"/>
  </r>
  <r>
    <x v="1060"/>
    <x v="1060"/>
    <s v="Reality Check is a weekly Internet Radio Show. Along with my co-host and engineer we discuss the issues of the day relevant to you!."/>
    <x v="10"/>
    <n v="50"/>
    <x v="1"/>
    <x v="0"/>
    <x v="0"/>
    <n v="1429134893"/>
    <n v="1426542893"/>
    <x v="0"/>
    <n v="1"/>
    <b v="0"/>
    <x v="16"/>
    <x v="60"/>
    <x v="73"/>
    <x v="5"/>
    <x v="16"/>
  </r>
  <r>
    <x v="1061"/>
    <x v="1061"/>
    <s v="T.O., Adi &amp; Mercedes discuss their point of views, women's issues &amp; Hollywood Hotties."/>
    <x v="23"/>
    <n v="0"/>
    <x v="1"/>
    <x v="0"/>
    <x v="0"/>
    <n v="1462150800"/>
    <n v="1456987108"/>
    <x v="0"/>
    <n v="0"/>
    <b v="0"/>
    <x v="16"/>
    <x v="50"/>
    <x v="121"/>
    <x v="5"/>
    <x v="16"/>
  </r>
  <r>
    <x v="1062"/>
    <x v="1062"/>
    <s v="SEE US ON PATREON www.badgirlartwork.com"/>
    <x v="212"/>
    <n v="190"/>
    <x v="1"/>
    <x v="0"/>
    <x v="0"/>
    <n v="1468351341"/>
    <n v="1467746541"/>
    <x v="0"/>
    <n v="4"/>
    <b v="0"/>
    <x v="16"/>
    <x v="162"/>
    <x v="125"/>
    <x v="5"/>
    <x v="16"/>
  </r>
  <r>
    <x v="1063"/>
    <x v="1063"/>
    <s v="Now on audiobook! The truth about Benghazi is revealed with this historical epic courtroom drama performed by professional voice actors"/>
    <x v="28"/>
    <n v="0"/>
    <x v="1"/>
    <x v="0"/>
    <x v="0"/>
    <n v="1472604262"/>
    <n v="1470012262"/>
    <x v="0"/>
    <n v="0"/>
    <b v="0"/>
    <x v="16"/>
    <x v="50"/>
    <x v="121"/>
    <x v="5"/>
    <x v="16"/>
  </r>
  <r>
    <x v="1064"/>
    <x v="1064"/>
    <s v="Make wine from seed to bottle; build, socialize, sell, and relax in Vineyard Valley - a social, sandbox, free to play business sim!"/>
    <x v="161"/>
    <n v="8077"/>
    <x v="2"/>
    <x v="0"/>
    <x v="0"/>
    <n v="1373174903"/>
    <n v="1369286903"/>
    <x v="0"/>
    <n v="123"/>
    <b v="0"/>
    <x v="17"/>
    <x v="114"/>
    <x v="795"/>
    <x v="6"/>
    <x v="17"/>
  </r>
  <r>
    <x v="1065"/>
    <x v="1065"/>
    <s v="Need funds for an Australian fps mp shooter pc game called Diggers Fall were china invades Aus, cost for advertising and settings menu."/>
    <x v="9"/>
    <n v="81"/>
    <x v="2"/>
    <x v="2"/>
    <x v="2"/>
    <n v="1392800922"/>
    <n v="1390381722"/>
    <x v="0"/>
    <n v="5"/>
    <b v="0"/>
    <x v="17"/>
    <x v="56"/>
    <x v="796"/>
    <x v="6"/>
    <x v="17"/>
  </r>
  <r>
    <x v="1066"/>
    <x v="1066"/>
    <s v="A parody of old school RPGs where you are a new Dark Lord on a quest to amass monsters and allies on your side."/>
    <x v="60"/>
    <n v="5051"/>
    <x v="2"/>
    <x v="0"/>
    <x v="0"/>
    <n v="1375657582"/>
    <n v="1371769582"/>
    <x v="0"/>
    <n v="148"/>
    <b v="0"/>
    <x v="17"/>
    <x v="56"/>
    <x v="797"/>
    <x v="6"/>
    <x v="17"/>
  </r>
  <r>
    <x v="1067"/>
    <x v="1067"/>
    <s v="Canâ€™t make up your mind about something? Simply type in your two options and let the fighters of fate decide for you!"/>
    <x v="2"/>
    <n v="130"/>
    <x v="2"/>
    <x v="0"/>
    <x v="0"/>
    <n v="1387657931"/>
    <n v="1385065931"/>
    <x v="0"/>
    <n v="10"/>
    <b v="0"/>
    <x v="17"/>
    <x v="73"/>
    <x v="31"/>
    <x v="6"/>
    <x v="17"/>
  </r>
  <r>
    <x v="1068"/>
    <x v="1068"/>
    <s v="THE QUEST TO SAVE HIP HOP is an old school beat em up st game that has a focus on old school hip hop and new age hip hop coming to pc."/>
    <x v="11"/>
    <n v="45"/>
    <x v="2"/>
    <x v="0"/>
    <x v="0"/>
    <n v="1460274864"/>
    <n v="1457686464"/>
    <x v="0"/>
    <n v="4"/>
    <b v="0"/>
    <x v="17"/>
    <x v="50"/>
    <x v="798"/>
    <x v="6"/>
    <x v="17"/>
  </r>
  <r>
    <x v="1069"/>
    <x v="1069"/>
    <s v="A run-n-gun zombie survival game where you scavenge for items to make the night a little less scary."/>
    <x v="41"/>
    <n v="850"/>
    <x v="2"/>
    <x v="0"/>
    <x v="0"/>
    <n v="1385447459"/>
    <n v="1382679059"/>
    <x v="0"/>
    <n v="21"/>
    <b v="0"/>
    <x v="17"/>
    <x v="115"/>
    <x v="799"/>
    <x v="6"/>
    <x v="17"/>
  </r>
  <r>
    <x v="1070"/>
    <x v="1070"/>
    <s v="A deck building game where you build your campaign plans, raise cash and gain power in a drive to win the White House."/>
    <x v="3"/>
    <n v="70"/>
    <x v="2"/>
    <x v="0"/>
    <x v="0"/>
    <n v="1349050622"/>
    <n v="1347322622"/>
    <x v="0"/>
    <n v="2"/>
    <b v="0"/>
    <x v="17"/>
    <x v="60"/>
    <x v="436"/>
    <x v="6"/>
    <x v="17"/>
  </r>
  <r>
    <x v="1071"/>
    <x v="1071"/>
    <s v="I'm making a game where you choose how you want to kill the DJ, so you yourself can decide what music will be played at the party."/>
    <x v="213"/>
    <n v="0"/>
    <x v="2"/>
    <x v="10"/>
    <x v="8"/>
    <n v="1447787093"/>
    <n v="1445191493"/>
    <x v="0"/>
    <n v="0"/>
    <b v="0"/>
    <x v="17"/>
    <x v="50"/>
    <x v="121"/>
    <x v="6"/>
    <x v="17"/>
  </r>
  <r>
    <x v="1072"/>
    <x v="1072"/>
    <s v="A tower defense game that is played anywhere on the earth's surface!  This project is to expand it to be multiplayer and mod support."/>
    <x v="96"/>
    <n v="51"/>
    <x v="2"/>
    <x v="0"/>
    <x v="0"/>
    <n v="1391630297"/>
    <n v="1389038297"/>
    <x v="0"/>
    <n v="4"/>
    <b v="0"/>
    <x v="17"/>
    <x v="50"/>
    <x v="800"/>
    <x v="6"/>
    <x v="17"/>
  </r>
  <r>
    <x v="1073"/>
    <x v="1073"/>
    <s v="We want to bring our Game Rainbow Ball to the iphone and to do that we need a little help"/>
    <x v="47"/>
    <n v="10"/>
    <x v="2"/>
    <x v="0"/>
    <x v="0"/>
    <n v="1318806541"/>
    <n v="1316214541"/>
    <x v="0"/>
    <n v="1"/>
    <b v="0"/>
    <x v="17"/>
    <x v="60"/>
    <x v="119"/>
    <x v="6"/>
    <x v="17"/>
  </r>
  <r>
    <x v="1074"/>
    <x v="1074"/>
    <s v="An ambitious multiplayer game set in fantastical medieval world where you must defend your castle while attacking others to gain ranks!"/>
    <x v="214"/>
    <n v="3407"/>
    <x v="2"/>
    <x v="0"/>
    <x v="0"/>
    <n v="1388808545"/>
    <n v="1386216545"/>
    <x v="0"/>
    <n v="30"/>
    <b v="0"/>
    <x v="17"/>
    <x v="52"/>
    <x v="801"/>
    <x v="6"/>
    <x v="17"/>
  </r>
  <r>
    <x v="1075"/>
    <x v="1075"/>
    <s v="Fully 3D, post Apocalyptic themed tower defense video game. New take on the genre."/>
    <x v="28"/>
    <n v="45"/>
    <x v="2"/>
    <x v="0"/>
    <x v="0"/>
    <n v="1336340516"/>
    <n v="1333748516"/>
    <x v="0"/>
    <n v="3"/>
    <b v="0"/>
    <x v="17"/>
    <x v="62"/>
    <x v="2"/>
    <x v="6"/>
    <x v="17"/>
  </r>
  <r>
    <x v="1076"/>
    <x v="1076"/>
    <s v="A comical point and click adventure by veteran team of Broken Sword and Monkey Island fame - Steve Ince and Bill Tiller"/>
    <x v="96"/>
    <n v="47074"/>
    <x v="2"/>
    <x v="0"/>
    <x v="0"/>
    <n v="1410426250"/>
    <n v="1405674250"/>
    <x v="0"/>
    <n v="975"/>
    <b v="0"/>
    <x v="17"/>
    <x v="163"/>
    <x v="802"/>
    <x v="6"/>
    <x v="17"/>
  </r>
  <r>
    <x v="1077"/>
    <x v="1077"/>
    <s v="An epic strategy game of world conquest with simultaneous turn-based multiplayer gameplay and no hotseat waiting"/>
    <x v="31"/>
    <n v="7344"/>
    <x v="2"/>
    <x v="0"/>
    <x v="0"/>
    <n v="1452744011"/>
    <n v="1450152011"/>
    <x v="0"/>
    <n v="167"/>
    <b v="0"/>
    <x v="17"/>
    <x v="129"/>
    <x v="803"/>
    <x v="6"/>
    <x v="17"/>
  </r>
  <r>
    <x v="1078"/>
    <x v="1078"/>
    <s v="I am looking to create more games for the iPad/iPhone and want to add leaderboards, which requires new game development software"/>
    <x v="20"/>
    <n v="45"/>
    <x v="2"/>
    <x v="0"/>
    <x v="0"/>
    <n v="1311309721"/>
    <n v="1307421721"/>
    <x v="0"/>
    <n v="5"/>
    <b v="0"/>
    <x v="17"/>
    <x v="59"/>
    <x v="377"/>
    <x v="6"/>
    <x v="17"/>
  </r>
  <r>
    <x v="1079"/>
    <x v="1079"/>
    <s v="Sirius Online is currently the work of two brothers striving to bring the Era of Freelancer back, adding dynamic markets and more."/>
    <x v="91"/>
    <n v="678"/>
    <x v="2"/>
    <x v="12"/>
    <x v="3"/>
    <n v="1463232936"/>
    <n v="1461072936"/>
    <x v="0"/>
    <n v="18"/>
    <b v="0"/>
    <x v="17"/>
    <x v="56"/>
    <x v="804"/>
    <x v="6"/>
    <x v="17"/>
  </r>
  <r>
    <x v="1080"/>
    <x v="1080"/>
    <s v="A fantasy action RPG which follows an elven ex-slave on a journey of magic, revenge, intrigue, and deceit."/>
    <x v="22"/>
    <n v="1821"/>
    <x v="2"/>
    <x v="0"/>
    <x v="0"/>
    <n v="1399778333"/>
    <n v="1397186333"/>
    <x v="0"/>
    <n v="98"/>
    <b v="0"/>
    <x v="17"/>
    <x v="114"/>
    <x v="805"/>
    <x v="6"/>
    <x v="17"/>
  </r>
  <r>
    <x v="1081"/>
    <x v="1081"/>
    <s v="Finishing your last job before you retire until a disaster strikes the cargo ship can you survive The Creature?"/>
    <x v="118"/>
    <n v="12"/>
    <x v="2"/>
    <x v="0"/>
    <x v="0"/>
    <n v="1422483292"/>
    <n v="1419891292"/>
    <x v="0"/>
    <n v="4"/>
    <b v="0"/>
    <x v="17"/>
    <x v="50"/>
    <x v="366"/>
    <x v="6"/>
    <x v="17"/>
  </r>
  <r>
    <x v="1082"/>
    <x v="1082"/>
    <s v="Challenge your trivia skills in this action oriented game against several opponents across time."/>
    <x v="3"/>
    <n v="56"/>
    <x v="2"/>
    <x v="0"/>
    <x v="0"/>
    <n v="1344635088"/>
    <n v="1342043088"/>
    <x v="0"/>
    <n v="3"/>
    <b v="0"/>
    <x v="17"/>
    <x v="60"/>
    <x v="806"/>
    <x v="6"/>
    <x v="17"/>
  </r>
  <r>
    <x v="1083"/>
    <x v="1083"/>
    <s v="We want to take everything video game related people have seen since 1978 to now and turn it into the top gamer lounge in canada !"/>
    <x v="63"/>
    <n v="410"/>
    <x v="2"/>
    <x v="5"/>
    <x v="5"/>
    <n v="1406994583"/>
    <n v="1401810583"/>
    <x v="0"/>
    <n v="1"/>
    <b v="0"/>
    <x v="17"/>
    <x v="60"/>
    <x v="807"/>
    <x v="6"/>
    <x v="17"/>
  </r>
  <r>
    <x v="1084"/>
    <x v="1084"/>
    <s v="I want to start my own channel for gaming"/>
    <x v="131"/>
    <n v="0"/>
    <x v="2"/>
    <x v="0"/>
    <x v="0"/>
    <n v="1407534804"/>
    <n v="1404942804"/>
    <x v="0"/>
    <n v="0"/>
    <b v="0"/>
    <x v="17"/>
    <x v="50"/>
    <x v="121"/>
    <x v="6"/>
    <x v="17"/>
  </r>
  <r>
    <x v="1085"/>
    <x v="1085"/>
    <s v="The new kid on the block. Re-imagining old games and creating new ones. Ship, Lazer, Rock is first."/>
    <x v="11"/>
    <n v="1026"/>
    <x v="2"/>
    <x v="5"/>
    <x v="5"/>
    <n v="1457967975"/>
    <n v="1455379575"/>
    <x v="0"/>
    <n v="9"/>
    <b v="0"/>
    <x v="17"/>
    <x v="56"/>
    <x v="808"/>
    <x v="6"/>
    <x v="17"/>
  </r>
  <r>
    <x v="1086"/>
    <x v="1086"/>
    <s v="Humanity's future in the Galaxy"/>
    <x v="102"/>
    <n v="15"/>
    <x v="2"/>
    <x v="0"/>
    <x v="0"/>
    <n v="1408913291"/>
    <n v="1406321291"/>
    <x v="0"/>
    <n v="2"/>
    <b v="0"/>
    <x v="17"/>
    <x v="50"/>
    <x v="507"/>
    <x v="6"/>
    <x v="17"/>
  </r>
  <r>
    <x v="1087"/>
    <x v="1087"/>
    <s v="Idle gamers are the group of gamers worth watching play video games. We have a back log of video ideas and want to entertain you."/>
    <x v="184"/>
    <n v="0"/>
    <x v="2"/>
    <x v="0"/>
    <x v="0"/>
    <n v="1402852087"/>
    <n v="1400260087"/>
    <x v="0"/>
    <n v="0"/>
    <b v="0"/>
    <x v="17"/>
    <x v="50"/>
    <x v="121"/>
    <x v="6"/>
    <x v="17"/>
  </r>
  <r>
    <x v="1088"/>
    <x v="1088"/>
    <s v="A fresh twist on survival games. Intense, high-stakes 30 minute rounds for up to 10 players."/>
    <x v="101"/>
    <n v="6382.34"/>
    <x v="2"/>
    <x v="0"/>
    <x v="0"/>
    <n v="1398366667"/>
    <n v="1395774667"/>
    <x v="0"/>
    <n v="147"/>
    <b v="0"/>
    <x v="17"/>
    <x v="51"/>
    <x v="809"/>
    <x v="6"/>
    <x v="17"/>
  </r>
  <r>
    <x v="1089"/>
    <x v="1089"/>
    <s v="Farabel is a single player turn-based fantasy strategy game for Mac/PC/Linux"/>
    <x v="36"/>
    <n v="1174"/>
    <x v="2"/>
    <x v="6"/>
    <x v="3"/>
    <n v="1435293175"/>
    <n v="1432701175"/>
    <x v="0"/>
    <n v="49"/>
    <b v="0"/>
    <x v="17"/>
    <x v="59"/>
    <x v="810"/>
    <x v="6"/>
    <x v="17"/>
  </r>
  <r>
    <x v="1090"/>
    <x v="1090"/>
    <s v="A sci-fi platformer game inspired by a certain blue hedgehog and Italian plumber. Jump, fight, dodge and sprint your way to victory."/>
    <x v="215"/>
    <n v="5"/>
    <x v="2"/>
    <x v="2"/>
    <x v="2"/>
    <n v="1432873653"/>
    <n v="1430281653"/>
    <x v="0"/>
    <n v="1"/>
    <b v="0"/>
    <x v="17"/>
    <x v="50"/>
    <x v="144"/>
    <x v="6"/>
    <x v="17"/>
  </r>
  <r>
    <x v="1091"/>
    <x v="1091"/>
    <s v="London Revolution is a Minecraft server in development. This is an open world RPG FPS server with questing and ruthless gangs."/>
    <x v="48"/>
    <n v="25"/>
    <x v="2"/>
    <x v="1"/>
    <x v="1"/>
    <n v="1460313672"/>
    <n v="1457725272"/>
    <x v="0"/>
    <n v="2"/>
    <b v="0"/>
    <x v="17"/>
    <x v="55"/>
    <x v="385"/>
    <x v="6"/>
    <x v="17"/>
  </r>
  <r>
    <x v="1092"/>
    <x v="1092"/>
    <s v="toggleme. is the next breakout mobile game.Addictive gameplay, phenomenal design, real life rewards for achievements, and a great story"/>
    <x v="13"/>
    <n v="21"/>
    <x v="2"/>
    <x v="0"/>
    <x v="0"/>
    <n v="1357432638"/>
    <n v="1354840638"/>
    <x v="0"/>
    <n v="7"/>
    <b v="0"/>
    <x v="17"/>
    <x v="60"/>
    <x v="366"/>
    <x v="6"/>
    <x v="17"/>
  </r>
  <r>
    <x v="1093"/>
    <x v="1093"/>
    <s v="A little girl living isolated in the Canadian Rockies, you find your self  being lured into the hills in the middle of the night."/>
    <x v="43"/>
    <n v="42.25"/>
    <x v="2"/>
    <x v="5"/>
    <x v="5"/>
    <n v="1455232937"/>
    <n v="1453936937"/>
    <x v="0"/>
    <n v="4"/>
    <b v="0"/>
    <x v="17"/>
    <x v="51"/>
    <x v="811"/>
    <x v="6"/>
    <x v="17"/>
  </r>
  <r>
    <x v="1094"/>
    <x v="1094"/>
    <s v="An action racing game for iOS. Set in a steampunk world, players battle their way to the finish line on customizable rocket engines!"/>
    <x v="102"/>
    <n v="3294.01"/>
    <x v="2"/>
    <x v="0"/>
    <x v="0"/>
    <n v="1318180033"/>
    <n v="1315588033"/>
    <x v="0"/>
    <n v="27"/>
    <b v="0"/>
    <x v="17"/>
    <x v="82"/>
    <x v="812"/>
    <x v="6"/>
    <x v="17"/>
  </r>
  <r>
    <x v="1095"/>
    <x v="1095"/>
    <s v="MMORPG with Real-Time Pet Battles, Expansive 3D World and Ranked Individual &amp; Guild PvP arenas all on your mobile device!"/>
    <x v="69"/>
    <n v="25174"/>
    <x v="2"/>
    <x v="0"/>
    <x v="0"/>
    <n v="1377867220"/>
    <n v="1375275220"/>
    <x v="0"/>
    <n v="94"/>
    <b v="0"/>
    <x v="17"/>
    <x v="62"/>
    <x v="813"/>
    <x v="6"/>
    <x v="17"/>
  </r>
  <r>
    <x v="1096"/>
    <x v="1096"/>
    <s v="In BUGSPEED COLLIDER, you're a bug with a black belt.  Fight to the top in 4-Beetle Local Multi, and a Full-Scale 1-Beetle Adventure!"/>
    <x v="14"/>
    <n v="2152"/>
    <x v="2"/>
    <x v="0"/>
    <x v="0"/>
    <n v="1412393400"/>
    <n v="1409747154"/>
    <x v="0"/>
    <n v="29"/>
    <b v="0"/>
    <x v="17"/>
    <x v="82"/>
    <x v="814"/>
    <x v="6"/>
    <x v="17"/>
  </r>
  <r>
    <x v="1097"/>
    <x v="1097"/>
    <s v="Rabbly is action-adventure game. Is about a scientist going on an adventure, to find rare materials in another galaxy."/>
    <x v="57"/>
    <n v="47"/>
    <x v="2"/>
    <x v="0"/>
    <x v="0"/>
    <n v="1393786877"/>
    <n v="1390330877"/>
    <x v="0"/>
    <n v="7"/>
    <b v="0"/>
    <x v="17"/>
    <x v="50"/>
    <x v="815"/>
    <x v="6"/>
    <x v="17"/>
  </r>
  <r>
    <x v="1098"/>
    <x v="1098"/>
    <s v="Kick, Punch... Fireball is an FPS type arena game set inside the fantasy world."/>
    <x v="31"/>
    <n v="1803"/>
    <x v="2"/>
    <x v="0"/>
    <x v="0"/>
    <n v="1397413095"/>
    <n v="1394821095"/>
    <x v="0"/>
    <n v="22"/>
    <b v="0"/>
    <x v="17"/>
    <x v="113"/>
    <x v="816"/>
    <x v="6"/>
    <x v="17"/>
  </r>
  <r>
    <x v="1099"/>
    <x v="1099"/>
    <s v="Xeno is an FPS which combines all the best elements of old school and modern games to create a fresh and unique gameplay experience."/>
    <x v="10"/>
    <n v="25"/>
    <x v="2"/>
    <x v="1"/>
    <x v="1"/>
    <n v="1431547468"/>
    <n v="1428955468"/>
    <x v="0"/>
    <n v="1"/>
    <b v="0"/>
    <x v="17"/>
    <x v="60"/>
    <x v="384"/>
    <x v="6"/>
    <x v="17"/>
  </r>
  <r>
    <x v="1100"/>
    <x v="1100"/>
    <s v="A retro style puzzle rpg with a dark story. Your decisions will influence the world and decide the outcome of the story."/>
    <x v="23"/>
    <n v="100"/>
    <x v="2"/>
    <x v="12"/>
    <x v="3"/>
    <n v="1455417571"/>
    <n v="1452825571"/>
    <x v="0"/>
    <n v="10"/>
    <b v="0"/>
    <x v="17"/>
    <x v="56"/>
    <x v="119"/>
    <x v="6"/>
    <x v="17"/>
  </r>
  <r>
    <x v="1101"/>
    <x v="1101"/>
    <s v="Different strains of marijuana leafs battling to the death to see which one is the top strain."/>
    <x v="57"/>
    <n v="41"/>
    <x v="2"/>
    <x v="0"/>
    <x v="0"/>
    <n v="1468519920"/>
    <n v="1466188338"/>
    <x v="0"/>
    <n v="6"/>
    <b v="0"/>
    <x v="17"/>
    <x v="50"/>
    <x v="817"/>
    <x v="6"/>
    <x v="17"/>
  </r>
  <r>
    <x v="1102"/>
    <x v="1102"/>
    <s v="Runers is a top-down rogue-like shooter where as you advance you create more powerful spells and fight fierce monsters and bosses."/>
    <x v="6"/>
    <n v="425"/>
    <x v="2"/>
    <x v="0"/>
    <x v="0"/>
    <n v="1386568740"/>
    <n v="1383095125"/>
    <x v="0"/>
    <n v="24"/>
    <b v="0"/>
    <x v="17"/>
    <x v="62"/>
    <x v="818"/>
    <x v="6"/>
    <x v="17"/>
  </r>
  <r>
    <x v="1103"/>
    <x v="1103"/>
    <s v="&quot;I go to work... I classify the bodies and store them accordingly... Sometimes I here noises... Other times is see her..."/>
    <x v="36"/>
    <n v="243"/>
    <x v="2"/>
    <x v="0"/>
    <x v="0"/>
    <n v="1466227190"/>
    <n v="1461043190"/>
    <x v="0"/>
    <n v="15"/>
    <b v="0"/>
    <x v="17"/>
    <x v="53"/>
    <x v="796"/>
    <x v="6"/>
    <x v="17"/>
  </r>
  <r>
    <x v="1104"/>
    <x v="1104"/>
    <s v="Street Heroes is a retro 2D side-scrolling multiplayer beat 'em up for Facebook that brings classic arcade fun to a social platform"/>
    <x v="127"/>
    <n v="2971"/>
    <x v="2"/>
    <x v="1"/>
    <x v="1"/>
    <n v="1402480221"/>
    <n v="1399888221"/>
    <x v="0"/>
    <n v="37"/>
    <b v="0"/>
    <x v="17"/>
    <x v="62"/>
    <x v="819"/>
    <x v="6"/>
    <x v="17"/>
  </r>
  <r>
    <x v="1105"/>
    <x v="1105"/>
    <s v="Nightmare Zombies is the first Oculus Rift Only immersive zombie simulator in the Post-Apocalypse urban environment of New York City."/>
    <x v="216"/>
    <n v="1431"/>
    <x v="2"/>
    <x v="0"/>
    <x v="0"/>
    <n v="1395627327"/>
    <n v="1393038927"/>
    <x v="0"/>
    <n v="20"/>
    <b v="0"/>
    <x v="17"/>
    <x v="50"/>
    <x v="820"/>
    <x v="6"/>
    <x v="17"/>
  </r>
  <r>
    <x v="1106"/>
    <x v="1106"/>
    <s v="Collect coins and save civilians while you blast your way through tons of zombies! Unlock new characters and levels!"/>
    <x v="44"/>
    <n v="165"/>
    <x v="2"/>
    <x v="0"/>
    <x v="0"/>
    <n v="1333557975"/>
    <n v="1330969575"/>
    <x v="0"/>
    <n v="7"/>
    <b v="0"/>
    <x v="17"/>
    <x v="139"/>
    <x v="821"/>
    <x v="6"/>
    <x v="17"/>
  </r>
  <r>
    <x v="1107"/>
    <x v="1107"/>
    <s v="Enjoy video games, online surfing, and communications in privacy with Kid Cade, from Crestview, Florida. Our company has created a comp"/>
    <x v="3"/>
    <n v="0"/>
    <x v="2"/>
    <x v="0"/>
    <x v="0"/>
    <n v="1406148024"/>
    <n v="1403556024"/>
    <x v="0"/>
    <n v="0"/>
    <b v="0"/>
    <x v="17"/>
    <x v="50"/>
    <x v="121"/>
    <x v="6"/>
    <x v="17"/>
  </r>
  <r>
    <x v="1108"/>
    <x v="1108"/>
    <s v="Environmental awareness using social games where players are challenged to pursue sustainable development in the city of the future."/>
    <x v="31"/>
    <n v="732.5"/>
    <x v="2"/>
    <x v="0"/>
    <x v="0"/>
    <n v="1334326635"/>
    <n v="1329146235"/>
    <x v="0"/>
    <n v="21"/>
    <b v="0"/>
    <x v="17"/>
    <x v="56"/>
    <x v="822"/>
    <x v="6"/>
    <x v="17"/>
  </r>
  <r>
    <x v="1109"/>
    <x v="1109"/>
    <s v="Our goal is to open a video game museum, art gallery, free play arcade, game lounge, cosplay and event center here in Flint Michigan!"/>
    <x v="3"/>
    <n v="45"/>
    <x v="2"/>
    <x v="0"/>
    <x v="0"/>
    <n v="1479495790"/>
    <n v="1476900190"/>
    <x v="0"/>
    <n v="3"/>
    <b v="0"/>
    <x v="17"/>
    <x v="50"/>
    <x v="2"/>
    <x v="6"/>
    <x v="17"/>
  </r>
  <r>
    <x v="1110"/>
    <x v="1110"/>
    <s v="PSI is a game about a group of people dealing with the effects of Nightmares becoming reality, life will never be the same."/>
    <x v="63"/>
    <n v="255"/>
    <x v="2"/>
    <x v="0"/>
    <x v="0"/>
    <n v="1354919022"/>
    <n v="1352327022"/>
    <x v="0"/>
    <n v="11"/>
    <b v="0"/>
    <x v="17"/>
    <x v="60"/>
    <x v="823"/>
    <x v="6"/>
    <x v="17"/>
  </r>
  <r>
    <x v="1111"/>
    <x v="1111"/>
    <s v="We are bringing a new gaming experience to the field. One that will connect a community of people and servers from around the world."/>
    <x v="30"/>
    <n v="1"/>
    <x v="2"/>
    <x v="0"/>
    <x v="0"/>
    <n v="1452228790"/>
    <n v="1449636790"/>
    <x v="0"/>
    <n v="1"/>
    <b v="0"/>
    <x v="17"/>
    <x v="50"/>
    <x v="120"/>
    <x v="6"/>
    <x v="17"/>
  </r>
  <r>
    <x v="1112"/>
    <x v="1112"/>
    <s v="Tarantino-esque Adventure Game on Steroids Inspired by LucasArts, Gritty Action Movies and 1940's Animation"/>
    <x v="217"/>
    <n v="31272.92"/>
    <x v="2"/>
    <x v="0"/>
    <x v="0"/>
    <n v="1421656200"/>
    <n v="1416507211"/>
    <x v="0"/>
    <n v="312"/>
    <b v="0"/>
    <x v="17"/>
    <x v="71"/>
    <x v="824"/>
    <x v="6"/>
    <x v="17"/>
  </r>
  <r>
    <x v="1113"/>
    <x v="1113"/>
    <s v="A start up YouTube PC Gaming channel named ''Jeansie''. Comprised of witty banter and slightly above average  gaming skills :)"/>
    <x v="28"/>
    <n v="5"/>
    <x v="2"/>
    <x v="1"/>
    <x v="1"/>
    <n v="1408058820"/>
    <n v="1405466820"/>
    <x v="0"/>
    <n v="1"/>
    <b v="0"/>
    <x v="17"/>
    <x v="60"/>
    <x v="144"/>
    <x v="6"/>
    <x v="17"/>
  </r>
  <r>
    <x v="1114"/>
    <x v="1114"/>
    <s v="SciFi racing game for Android &amp; iOS platforms. Player gets a unique weapon which introduces an additional dimension to the competition."/>
    <x v="12"/>
    <n v="10"/>
    <x v="2"/>
    <x v="1"/>
    <x v="1"/>
    <n v="1381306687"/>
    <n v="1378714687"/>
    <x v="0"/>
    <n v="3"/>
    <b v="0"/>
    <x v="17"/>
    <x v="50"/>
    <x v="825"/>
    <x v="6"/>
    <x v="17"/>
  </r>
  <r>
    <x v="1115"/>
    <x v="1115"/>
    <s v="Explore the protagonist's mind. Remember. Understand. Plan ahead. Stay ahead of threats. Nurture relations. Earn the fate you choose."/>
    <x v="79"/>
    <n v="53"/>
    <x v="2"/>
    <x v="0"/>
    <x v="0"/>
    <n v="1459352495"/>
    <n v="1456764095"/>
    <x v="0"/>
    <n v="4"/>
    <b v="0"/>
    <x v="17"/>
    <x v="50"/>
    <x v="514"/>
    <x v="6"/>
    <x v="17"/>
  </r>
  <r>
    <x v="1116"/>
    <x v="1116"/>
    <s v="A medieval, post apocolyptic, Online, MMORPG. Class morphing, character customization game."/>
    <x v="69"/>
    <n v="178.52"/>
    <x v="2"/>
    <x v="0"/>
    <x v="0"/>
    <n v="1339273208"/>
    <n v="1334089208"/>
    <x v="0"/>
    <n v="10"/>
    <b v="0"/>
    <x v="17"/>
    <x v="50"/>
    <x v="826"/>
    <x v="6"/>
    <x v="17"/>
  </r>
  <r>
    <x v="1117"/>
    <x v="1117"/>
    <s v="Experience the Medieval in your own village. Increase your village into a city and walk through the streets."/>
    <x v="28"/>
    <n v="83"/>
    <x v="2"/>
    <x v="12"/>
    <x v="3"/>
    <n v="1451053313"/>
    <n v="1448461313"/>
    <x v="0"/>
    <n v="8"/>
    <b v="0"/>
    <x v="17"/>
    <x v="59"/>
    <x v="827"/>
    <x v="6"/>
    <x v="17"/>
  </r>
  <r>
    <x v="1118"/>
    <x v="1118"/>
    <s v="Ideal for social players as well as a tool for esports teams, Battle Buddy will help organise and coordinate, pugs, scrims, wars &amp; you!"/>
    <x v="37"/>
    <n v="109"/>
    <x v="2"/>
    <x v="2"/>
    <x v="2"/>
    <n v="1396666779"/>
    <n v="1394078379"/>
    <x v="0"/>
    <n v="3"/>
    <b v="0"/>
    <x v="17"/>
    <x v="53"/>
    <x v="828"/>
    <x v="6"/>
    <x v="17"/>
  </r>
  <r>
    <x v="1119"/>
    <x v="1119"/>
    <s v="Dog people and cat people unit!! Help save Paw Island from the monsters in this milti-player (50-100 Person at a time) online RPG game"/>
    <x v="190"/>
    <n v="5"/>
    <x v="2"/>
    <x v="0"/>
    <x v="0"/>
    <n v="1396810864"/>
    <n v="1395687664"/>
    <x v="0"/>
    <n v="1"/>
    <b v="0"/>
    <x v="17"/>
    <x v="50"/>
    <x v="144"/>
    <x v="6"/>
    <x v="17"/>
  </r>
  <r>
    <x v="1120"/>
    <x v="1120"/>
    <s v="Planet Ninjahwah is a highly anticipated futuristic action adventure game that will blow your mind!!"/>
    <x v="31"/>
    <n v="0"/>
    <x v="2"/>
    <x v="0"/>
    <x v="0"/>
    <n v="1319835400"/>
    <n v="1315947400"/>
    <x v="0"/>
    <n v="0"/>
    <b v="0"/>
    <x v="17"/>
    <x v="50"/>
    <x v="121"/>
    <x v="6"/>
    <x v="17"/>
  </r>
  <r>
    <x v="1121"/>
    <x v="1121"/>
    <s v="An action packed, side scrolling, platform jumping, laser shooting ADVENTURE that will be fun for everyone."/>
    <x v="65"/>
    <n v="29"/>
    <x v="2"/>
    <x v="0"/>
    <x v="0"/>
    <n v="1457904316"/>
    <n v="1455315916"/>
    <x v="0"/>
    <n v="5"/>
    <b v="0"/>
    <x v="17"/>
    <x v="50"/>
    <x v="829"/>
    <x v="6"/>
    <x v="17"/>
  </r>
  <r>
    <x v="1122"/>
    <x v="1122"/>
    <s v="Mobile game featuring lots of funny little monsters on the run from their mad creator. Lots of gameplay elements will keep user bussy."/>
    <x v="50"/>
    <n v="0"/>
    <x v="2"/>
    <x v="1"/>
    <x v="1"/>
    <n v="1369932825"/>
    <n v="1368723225"/>
    <x v="0"/>
    <n v="0"/>
    <b v="0"/>
    <x v="17"/>
    <x v="50"/>
    <x v="121"/>
    <x v="6"/>
    <x v="17"/>
  </r>
  <r>
    <x v="1123"/>
    <x v="1123"/>
    <s v="Fast paced mobile game where you control a rain drop by tilting your screen. Absorb other rain drops to go faster, but avoid clouds."/>
    <x v="10"/>
    <n v="11"/>
    <x v="2"/>
    <x v="0"/>
    <x v="0"/>
    <n v="1397910848"/>
    <n v="1395318848"/>
    <x v="0"/>
    <n v="3"/>
    <b v="0"/>
    <x v="17"/>
    <x v="50"/>
    <x v="830"/>
    <x v="6"/>
    <x v="17"/>
  </r>
  <r>
    <x v="1124"/>
    <x v="1124"/>
    <s v="Disaster Defender is a Mobile RPG that puts you right into the action of a Disaster, saving lives and property like a real life hero!"/>
    <x v="161"/>
    <n v="425"/>
    <x v="2"/>
    <x v="0"/>
    <x v="0"/>
    <n v="1430409651"/>
    <n v="1427817651"/>
    <x v="0"/>
    <n v="7"/>
    <b v="0"/>
    <x v="18"/>
    <x v="50"/>
    <x v="831"/>
    <x v="6"/>
    <x v="18"/>
  </r>
  <r>
    <x v="1125"/>
    <x v="1125"/>
    <s v="Ultimate Supremacy will be the ultimate in mobile gaming, if you love fighting and strategy games, you will love Ultimate Supremacy."/>
    <x v="9"/>
    <n v="0"/>
    <x v="2"/>
    <x v="1"/>
    <x v="1"/>
    <n v="1443193130"/>
    <n v="1438009130"/>
    <x v="0"/>
    <n v="0"/>
    <b v="0"/>
    <x v="18"/>
    <x v="50"/>
    <x v="121"/>
    <x v="6"/>
    <x v="18"/>
  </r>
  <r>
    <x v="1126"/>
    <x v="1126"/>
    <s v="Imagine a science class where the teacher walks in a says &quot;Take out your cell phone and play a game.&quot;"/>
    <x v="13"/>
    <n v="10"/>
    <x v="2"/>
    <x v="0"/>
    <x v="0"/>
    <n v="1468482694"/>
    <n v="1465890694"/>
    <x v="0"/>
    <n v="2"/>
    <b v="0"/>
    <x v="18"/>
    <x v="60"/>
    <x v="144"/>
    <x v="6"/>
    <x v="18"/>
  </r>
  <r>
    <x v="1127"/>
    <x v="1127"/>
    <s v="A fast-paced, creepy/cute mobile puzzle game where you draw series of magic symbols to summon &amp; collect demons, monsters, gods, &amp; myths"/>
    <x v="19"/>
    <n v="585"/>
    <x v="2"/>
    <x v="0"/>
    <x v="0"/>
    <n v="1416000600"/>
    <n v="1413318600"/>
    <x v="0"/>
    <n v="23"/>
    <b v="0"/>
    <x v="18"/>
    <x v="53"/>
    <x v="832"/>
    <x v="6"/>
    <x v="18"/>
  </r>
  <r>
    <x v="1128"/>
    <x v="1128"/>
    <s v="#havingfunFTW"/>
    <x v="28"/>
    <n v="1"/>
    <x v="2"/>
    <x v="1"/>
    <x v="1"/>
    <n v="1407425717"/>
    <n v="1404833717"/>
    <x v="0"/>
    <n v="1"/>
    <b v="0"/>
    <x v="18"/>
    <x v="50"/>
    <x v="120"/>
    <x v="6"/>
    <x v="18"/>
  </r>
  <r>
    <x v="1129"/>
    <x v="1129"/>
    <s v="This app will provide you with the ability to use your most favorite profanities while playing a game with your friends."/>
    <x v="22"/>
    <n v="21"/>
    <x v="2"/>
    <x v="0"/>
    <x v="0"/>
    <n v="1465107693"/>
    <n v="1462515693"/>
    <x v="0"/>
    <n v="2"/>
    <b v="0"/>
    <x v="18"/>
    <x v="50"/>
    <x v="689"/>
    <x v="6"/>
    <x v="18"/>
  </r>
  <r>
    <x v="1130"/>
    <x v="1130"/>
    <s v="A modernized version of the classic aerial combat arcade game 1942.  Use real fighter jets to take down terrorists on a global scale."/>
    <x v="10"/>
    <n v="11"/>
    <x v="2"/>
    <x v="0"/>
    <x v="0"/>
    <n v="1416963300"/>
    <n v="1411775700"/>
    <x v="0"/>
    <n v="3"/>
    <b v="0"/>
    <x v="18"/>
    <x v="50"/>
    <x v="830"/>
    <x v="6"/>
    <x v="18"/>
  </r>
  <r>
    <x v="1131"/>
    <x v="1131"/>
    <s v="Don't drop it like it's hot..Hot Potato is a battle between friends. Compete to keep Mr Potato off the ground. Who will drop him first?"/>
    <x v="79"/>
    <n v="0"/>
    <x v="2"/>
    <x v="2"/>
    <x v="2"/>
    <n v="1450993668"/>
    <n v="1448401668"/>
    <x v="0"/>
    <n v="0"/>
    <b v="0"/>
    <x v="18"/>
    <x v="50"/>
    <x v="121"/>
    <x v="6"/>
    <x v="18"/>
  </r>
  <r>
    <x v="1132"/>
    <x v="1132"/>
    <s v="One is a simple mobile game about exploring the connections between all living things. Featuring hand-painted art."/>
    <x v="3"/>
    <n v="1438"/>
    <x v="2"/>
    <x v="5"/>
    <x v="5"/>
    <n v="1483238771"/>
    <n v="1480646771"/>
    <x v="0"/>
    <n v="13"/>
    <b v="0"/>
    <x v="18"/>
    <x v="51"/>
    <x v="833"/>
    <x v="6"/>
    <x v="18"/>
  </r>
  <r>
    <x v="1133"/>
    <x v="1133"/>
    <s v="Ping is a simple game currently in the design process, where the player lives off of the power of their connection to the internet."/>
    <x v="9"/>
    <n v="20"/>
    <x v="2"/>
    <x v="1"/>
    <x v="1"/>
    <n v="1406799981"/>
    <n v="1404207981"/>
    <x v="0"/>
    <n v="1"/>
    <b v="0"/>
    <x v="18"/>
    <x v="60"/>
    <x v="135"/>
    <x v="6"/>
    <x v="18"/>
  </r>
  <r>
    <x v="1134"/>
    <x v="1134"/>
    <s v="We are creating a new Mario Bro's style game called KFK:Original. It's challenging, fun and totally awesome!!!"/>
    <x v="31"/>
    <n v="1"/>
    <x v="2"/>
    <x v="2"/>
    <x v="2"/>
    <n v="1417235580"/>
    <n v="1416034228"/>
    <x v="0"/>
    <n v="1"/>
    <b v="0"/>
    <x v="18"/>
    <x v="50"/>
    <x v="120"/>
    <x v="6"/>
    <x v="18"/>
  </r>
  <r>
    <x v="1135"/>
    <x v="1135"/>
    <s v="&quot;Trumperama&quot; ist ein Jump 'n' Run Spiel im 8-Bit Stil fÃ¼r Android._x000a_Donald Trump gewinnt die Wahlen und muss gestoppt werden!"/>
    <x v="28"/>
    <n v="50"/>
    <x v="2"/>
    <x v="12"/>
    <x v="3"/>
    <n v="1470527094"/>
    <n v="1467935094"/>
    <x v="0"/>
    <n v="1"/>
    <b v="0"/>
    <x v="18"/>
    <x v="62"/>
    <x v="73"/>
    <x v="6"/>
    <x v="18"/>
  </r>
  <r>
    <x v="1136"/>
    <x v="1136"/>
    <s v="Arpenter pas moins de 50 stages ne sera pas facile avec une seule vie... peut Ãªtre que les potions vous aiderons Ã  survivre ?"/>
    <x v="218"/>
    <n v="270"/>
    <x v="2"/>
    <x v="6"/>
    <x v="3"/>
    <n v="1450541229"/>
    <n v="1447949229"/>
    <x v="0"/>
    <n v="6"/>
    <b v="0"/>
    <x v="18"/>
    <x v="52"/>
    <x v="834"/>
    <x v="6"/>
    <x v="18"/>
  </r>
  <r>
    <x v="1137"/>
    <x v="1137"/>
    <s v="This classic online RPG is being overhauled to run on more devices with an interface better suited for both mobile and widescreen."/>
    <x v="31"/>
    <n v="9875"/>
    <x v="2"/>
    <x v="0"/>
    <x v="0"/>
    <n v="1461440421"/>
    <n v="1458848421"/>
    <x v="0"/>
    <n v="39"/>
    <b v="0"/>
    <x v="18"/>
    <x v="67"/>
    <x v="835"/>
    <x v="6"/>
    <x v="18"/>
  </r>
  <r>
    <x v="1138"/>
    <x v="1138"/>
    <s v="Have you ever wanted to build your own, ultimate zombie fort in real life? Enjoy a Zombie Apocalypse without the Apocalypse."/>
    <x v="19"/>
    <n v="125"/>
    <x v="2"/>
    <x v="0"/>
    <x v="0"/>
    <n v="1485035131"/>
    <n v="1483307131"/>
    <x v="0"/>
    <n v="4"/>
    <b v="0"/>
    <x v="18"/>
    <x v="50"/>
    <x v="683"/>
    <x v="6"/>
    <x v="18"/>
  </r>
  <r>
    <x v="1139"/>
    <x v="1139"/>
    <s v="Take control of the Void and bend it to your will as you perfect your strategy and amass your deck. The light gathers, your power grows"/>
    <x v="6"/>
    <n v="5"/>
    <x v="2"/>
    <x v="0"/>
    <x v="0"/>
    <n v="1420100426"/>
    <n v="1417508426"/>
    <x v="0"/>
    <n v="1"/>
    <b v="0"/>
    <x v="18"/>
    <x v="50"/>
    <x v="144"/>
    <x v="6"/>
    <x v="18"/>
  </r>
  <r>
    <x v="1140"/>
    <x v="1140"/>
    <s v="We are creating the next epic Massive Multiplayer Online-Real Time Strategy game and we want you to be a part of it!"/>
    <x v="10"/>
    <n v="0"/>
    <x v="2"/>
    <x v="1"/>
    <x v="1"/>
    <n v="1438859121"/>
    <n v="1436267121"/>
    <x v="0"/>
    <n v="0"/>
    <b v="0"/>
    <x v="18"/>
    <x v="50"/>
    <x v="121"/>
    <x v="6"/>
    <x v="18"/>
  </r>
  <r>
    <x v="1141"/>
    <x v="1141"/>
    <s v="I think this will be a great game!"/>
    <x v="2"/>
    <n v="0"/>
    <x v="2"/>
    <x v="12"/>
    <x v="3"/>
    <n v="1436460450"/>
    <n v="1433868450"/>
    <x v="0"/>
    <n v="0"/>
    <b v="0"/>
    <x v="18"/>
    <x v="50"/>
    <x v="121"/>
    <x v="6"/>
    <x v="18"/>
  </r>
  <r>
    <x v="1142"/>
    <x v="1142"/>
    <s v="If only you could help choose and/or create the Top Chart apps with your ideas..._x000a_Want that to come true? Well here we are."/>
    <x v="23"/>
    <n v="0"/>
    <x v="2"/>
    <x v="0"/>
    <x v="0"/>
    <n v="1424131727"/>
    <n v="1421539727"/>
    <x v="0"/>
    <n v="0"/>
    <b v="0"/>
    <x v="18"/>
    <x v="50"/>
    <x v="121"/>
    <x v="6"/>
    <x v="18"/>
  </r>
  <r>
    <x v="1143"/>
    <x v="1143"/>
    <s v="Convergence: RiftWars is a easy to approach competitive turn-based strategy game, featuring quick game play and military tactics."/>
    <x v="101"/>
    <n v="186"/>
    <x v="2"/>
    <x v="0"/>
    <x v="0"/>
    <n v="1450327126"/>
    <n v="1447735126"/>
    <x v="0"/>
    <n v="8"/>
    <b v="0"/>
    <x v="18"/>
    <x v="50"/>
    <x v="836"/>
    <x v="6"/>
    <x v="18"/>
  </r>
  <r>
    <x v="1144"/>
    <x v="1144"/>
    <s v="We need your help to finish our food truck. We are building a BBQ Food Truck to serve competition style BBQ."/>
    <x v="219"/>
    <n v="0"/>
    <x v="2"/>
    <x v="0"/>
    <x v="0"/>
    <n v="1430281320"/>
    <n v="1427689320"/>
    <x v="0"/>
    <n v="0"/>
    <b v="0"/>
    <x v="19"/>
    <x v="50"/>
    <x v="121"/>
    <x v="7"/>
    <x v="19"/>
  </r>
  <r>
    <x v="1145"/>
    <x v="1145"/>
    <s v="Emphasizing locally and responsibly raised ingredients, serving delicious food! I need your help."/>
    <x v="58"/>
    <n v="100"/>
    <x v="2"/>
    <x v="0"/>
    <x v="0"/>
    <n v="1412272592"/>
    <n v="1407088592"/>
    <x v="0"/>
    <n v="1"/>
    <b v="0"/>
    <x v="19"/>
    <x v="50"/>
    <x v="101"/>
    <x v="7"/>
    <x v="19"/>
  </r>
  <r>
    <x v="1146"/>
    <x v="1146"/>
    <s v="Bringing the flavor of competition BBQ to small town Auburn with the ease of a big city food truck."/>
    <x v="12"/>
    <n v="530"/>
    <x v="2"/>
    <x v="0"/>
    <x v="0"/>
    <n v="1399071173"/>
    <n v="1395787973"/>
    <x v="0"/>
    <n v="12"/>
    <b v="0"/>
    <x v="19"/>
    <x v="114"/>
    <x v="837"/>
    <x v="7"/>
    <x v="19"/>
  </r>
  <r>
    <x v="1147"/>
    <x v="1147"/>
    <s v="amazing gourmet baked potato truck with variable options for everyone, its always been my dream, help me make it come true :)."/>
    <x v="31"/>
    <n v="0"/>
    <x v="2"/>
    <x v="5"/>
    <x v="5"/>
    <n v="1413760783"/>
    <n v="1408576783"/>
    <x v="0"/>
    <n v="0"/>
    <b v="0"/>
    <x v="19"/>
    <x v="50"/>
    <x v="121"/>
    <x v="7"/>
    <x v="19"/>
  </r>
  <r>
    <x v="1148"/>
    <x v="1148"/>
    <s v="New local (Louisville, KY.) food truck with a refreshing spin on rolling kitchens."/>
    <x v="36"/>
    <n v="73"/>
    <x v="2"/>
    <x v="0"/>
    <x v="0"/>
    <n v="1480568781"/>
    <n v="1477973181"/>
    <x v="0"/>
    <n v="3"/>
    <b v="0"/>
    <x v="19"/>
    <x v="50"/>
    <x v="838"/>
    <x v="7"/>
    <x v="19"/>
  </r>
  <r>
    <x v="1149"/>
    <x v="1149"/>
    <s v="Bringing culturally diverse Floridian cuisine to the people!"/>
    <x v="63"/>
    <n v="75"/>
    <x v="2"/>
    <x v="0"/>
    <x v="0"/>
    <n v="1466096566"/>
    <n v="1463504566"/>
    <x v="0"/>
    <n v="2"/>
    <b v="0"/>
    <x v="19"/>
    <x v="50"/>
    <x v="839"/>
    <x v="7"/>
    <x v="19"/>
  </r>
  <r>
    <x v="1150"/>
    <x v="1150"/>
    <s v="Bringing delicious authentic and fusion Taiwanese Food to the West Coast."/>
    <x v="30"/>
    <n v="252"/>
    <x v="2"/>
    <x v="0"/>
    <x v="0"/>
    <n v="1452293675"/>
    <n v="1447109675"/>
    <x v="0"/>
    <n v="6"/>
    <b v="0"/>
    <x v="19"/>
    <x v="54"/>
    <x v="840"/>
    <x v="7"/>
    <x v="19"/>
  </r>
  <r>
    <x v="1151"/>
    <x v="1151"/>
    <s v="Basically home style foods as huge sandwiches, burgers, and apps. Limitited to NOTHING. Irish,Mexican, cajÃ£n, southern bqq even veggies"/>
    <x v="31"/>
    <n v="0"/>
    <x v="2"/>
    <x v="0"/>
    <x v="0"/>
    <n v="1441592863"/>
    <n v="1439000863"/>
    <x v="0"/>
    <n v="0"/>
    <b v="0"/>
    <x v="19"/>
    <x v="50"/>
    <x v="121"/>
    <x v="7"/>
    <x v="19"/>
  </r>
  <r>
    <x v="1152"/>
    <x v="1152"/>
    <s v="Peruvian food truck with an LA twist."/>
    <x v="194"/>
    <n v="911"/>
    <x v="2"/>
    <x v="0"/>
    <x v="0"/>
    <n v="1431709312"/>
    <n v="1429117312"/>
    <x v="0"/>
    <n v="15"/>
    <b v="0"/>
    <x v="19"/>
    <x v="52"/>
    <x v="841"/>
    <x v="7"/>
    <x v="19"/>
  </r>
  <r>
    <x v="1153"/>
    <x v="1153"/>
    <s v="A mobile concession trailer for snow cones, ice cream, smoothies and more"/>
    <x v="6"/>
    <n v="50"/>
    <x v="2"/>
    <x v="0"/>
    <x v="0"/>
    <n v="1434647305"/>
    <n v="1432055305"/>
    <x v="0"/>
    <n v="1"/>
    <b v="0"/>
    <x v="19"/>
    <x v="60"/>
    <x v="73"/>
    <x v="7"/>
    <x v="19"/>
  </r>
  <r>
    <x v="1154"/>
    <x v="1154"/>
    <s v="We're about to launch our first ever food truck to share our amazing food and we need your help! Be a part of our truck!"/>
    <x v="10"/>
    <n v="325"/>
    <x v="2"/>
    <x v="0"/>
    <x v="0"/>
    <n v="1441507006"/>
    <n v="1438915006"/>
    <x v="0"/>
    <n v="3"/>
    <b v="0"/>
    <x v="19"/>
    <x v="113"/>
    <x v="149"/>
    <x v="7"/>
    <x v="19"/>
  </r>
  <r>
    <x v="1155"/>
    <x v="1155"/>
    <s v="I am on a mission to offer as many people as I can a great healthy coffee, tea, and snacks by using healthy products and ingredients."/>
    <x v="31"/>
    <n v="188"/>
    <x v="2"/>
    <x v="0"/>
    <x v="0"/>
    <n v="1408040408"/>
    <n v="1405448408"/>
    <x v="0"/>
    <n v="8"/>
    <b v="0"/>
    <x v="19"/>
    <x v="60"/>
    <x v="842"/>
    <x v="7"/>
    <x v="19"/>
  </r>
  <r>
    <x v="1156"/>
    <x v="1156"/>
    <s v="A Food Truck featuring Deep Fried Natural Casing Beef/Pork mix Hot Dogs, New York Style Rippers. Also serving Fresh Cut Fries."/>
    <x v="115"/>
    <n v="0"/>
    <x v="2"/>
    <x v="0"/>
    <x v="0"/>
    <n v="1424742162"/>
    <n v="1422150162"/>
    <x v="0"/>
    <n v="0"/>
    <b v="0"/>
    <x v="19"/>
    <x v="50"/>
    <x v="121"/>
    <x v="7"/>
    <x v="19"/>
  </r>
  <r>
    <x v="1157"/>
    <x v="1157"/>
    <s v="When the smoke clears, folks in Albany are going to experience the best barbeque they'll ever have! Got the flavor, need some funding."/>
    <x v="3"/>
    <n v="151"/>
    <x v="2"/>
    <x v="0"/>
    <x v="0"/>
    <n v="1417795480"/>
    <n v="1412607880"/>
    <x v="0"/>
    <n v="3"/>
    <b v="0"/>
    <x v="19"/>
    <x v="53"/>
    <x v="690"/>
    <x v="7"/>
    <x v="19"/>
  </r>
  <r>
    <x v="1158"/>
    <x v="1158"/>
    <s v="It's been my dream to start my own cupcake bakery and it's now or never. Help me take the first steps toward building my dream."/>
    <x v="51"/>
    <n v="35"/>
    <x v="2"/>
    <x v="0"/>
    <x v="0"/>
    <n v="1418091128"/>
    <n v="1415499128"/>
    <x v="0"/>
    <n v="3"/>
    <b v="0"/>
    <x v="19"/>
    <x v="50"/>
    <x v="123"/>
    <x v="7"/>
    <x v="19"/>
  </r>
  <r>
    <x v="1159"/>
    <x v="1159"/>
    <s v="Skewed Up food truck is my dream and need help getting it started, presenting some to the bank for my loan, spice up logo, etc."/>
    <x v="220"/>
    <n v="0"/>
    <x v="2"/>
    <x v="0"/>
    <x v="0"/>
    <n v="1435679100"/>
    <n v="1433006765"/>
    <x v="0"/>
    <n v="0"/>
    <b v="0"/>
    <x v="19"/>
    <x v="50"/>
    <x v="121"/>
    <x v="7"/>
    <x v="19"/>
  </r>
  <r>
    <x v="1160"/>
    <x v="1160"/>
    <s v="Food is a lifestyle...the art, the challenge, and the happiness is the wealth I seek....join me on my journey to success."/>
    <x v="11"/>
    <n v="1155"/>
    <x v="2"/>
    <x v="0"/>
    <x v="0"/>
    <n v="1427510586"/>
    <n v="1424922186"/>
    <x v="0"/>
    <n v="19"/>
    <b v="0"/>
    <x v="19"/>
    <x v="65"/>
    <x v="843"/>
    <x v="7"/>
    <x v="19"/>
  </r>
  <r>
    <x v="1161"/>
    <x v="1161"/>
    <s v="Amazing delicious pizza a real hit a true niche that has not been explored ground floor opportunity in food trucks done by a real chef"/>
    <x v="102"/>
    <n v="0"/>
    <x v="2"/>
    <x v="0"/>
    <x v="0"/>
    <n v="1432047989"/>
    <n v="1430233589"/>
    <x v="0"/>
    <n v="0"/>
    <b v="0"/>
    <x v="19"/>
    <x v="50"/>
    <x v="121"/>
    <x v="7"/>
    <x v="19"/>
  </r>
  <r>
    <x v="1162"/>
    <x v="1162"/>
    <s v="Solar Powered, Recycled Fryer Oil for Truck Fuel, Locally Grown Organic &amp; Hormone Free Foods, Pop-up Bands, Private Party and Functions"/>
    <x v="127"/>
    <n v="35"/>
    <x v="2"/>
    <x v="0"/>
    <x v="0"/>
    <n v="1411662264"/>
    <n v="1408983864"/>
    <x v="0"/>
    <n v="2"/>
    <b v="0"/>
    <x v="19"/>
    <x v="50"/>
    <x v="844"/>
    <x v="7"/>
    <x v="19"/>
  </r>
  <r>
    <x v="1163"/>
    <x v="1163"/>
    <s v="Cooking is my passion.Lets take my passion to another level,by sending me to a culinary school, I WILL be one of the best chefs ever!"/>
    <x v="221"/>
    <n v="0"/>
    <x v="2"/>
    <x v="0"/>
    <x v="0"/>
    <n v="1407604920"/>
    <n v="1405012920"/>
    <x v="0"/>
    <n v="0"/>
    <b v="0"/>
    <x v="19"/>
    <x v="50"/>
    <x v="121"/>
    <x v="7"/>
    <x v="19"/>
  </r>
  <r>
    <x v="1164"/>
    <x v="1164"/>
    <s v="Bayou Classic BBQ will be  Mansura,LA _x000a_newest and best mobile food truck_x000a_serving delicious BBQ Georgia style slow_x000a_smoke BBQ!"/>
    <x v="3"/>
    <n v="0"/>
    <x v="2"/>
    <x v="0"/>
    <x v="0"/>
    <n v="1466270582"/>
    <n v="1463678582"/>
    <x v="0"/>
    <n v="0"/>
    <b v="0"/>
    <x v="19"/>
    <x v="50"/>
    <x v="121"/>
    <x v="7"/>
    <x v="19"/>
  </r>
  <r>
    <x v="1165"/>
    <x v="1165"/>
    <s v="Join us in transforming Dreamy Creations truck into a food truck so we can bring you the most delicious cupcakes to your neighborhood!"/>
    <x v="3"/>
    <n v="2070.5"/>
    <x v="2"/>
    <x v="0"/>
    <x v="0"/>
    <n v="1404623330"/>
    <n v="1401685730"/>
    <x v="0"/>
    <n v="25"/>
    <b v="0"/>
    <x v="19"/>
    <x v="70"/>
    <x v="845"/>
    <x v="7"/>
    <x v="19"/>
  </r>
  <r>
    <x v="1166"/>
    <x v="1166"/>
    <s v="Making delicious healthy food affordable &amp; accessible to ALL Cincinnati neighborhoods. Locally sourced, seasonally-inspired menu"/>
    <x v="36"/>
    <n v="2871"/>
    <x v="2"/>
    <x v="0"/>
    <x v="0"/>
    <n v="1435291200"/>
    <n v="1432640342"/>
    <x v="0"/>
    <n v="8"/>
    <b v="0"/>
    <x v="19"/>
    <x v="118"/>
    <x v="846"/>
    <x v="7"/>
    <x v="19"/>
  </r>
  <r>
    <x v="1167"/>
    <x v="1167"/>
    <s v="A mobile food truck serving up a Latino-inspired fusion cuisine using fresh, local, &amp; organic ingredients!"/>
    <x v="127"/>
    <n v="979"/>
    <x v="2"/>
    <x v="0"/>
    <x v="0"/>
    <n v="1410543495"/>
    <n v="1407865095"/>
    <x v="0"/>
    <n v="16"/>
    <b v="0"/>
    <x v="19"/>
    <x v="53"/>
    <x v="847"/>
    <x v="7"/>
    <x v="19"/>
  </r>
  <r>
    <x v="1168"/>
    <x v="1168"/>
    <s v="Simply fresh farm to table on wheels working close with local farms to ensure the highest of quality of product ."/>
    <x v="102"/>
    <n v="1020"/>
    <x v="2"/>
    <x v="0"/>
    <x v="0"/>
    <n v="1474507065"/>
    <n v="1471915065"/>
    <x v="0"/>
    <n v="3"/>
    <b v="0"/>
    <x v="19"/>
    <x v="52"/>
    <x v="848"/>
    <x v="7"/>
    <x v="19"/>
  </r>
  <r>
    <x v="1169"/>
    <x v="1169"/>
    <s v="Our service provides door-to-door shuttle transportation in Downtown Los Angeles. FREE to passengers - driver tip appreciated."/>
    <x v="3"/>
    <n v="17"/>
    <x v="2"/>
    <x v="0"/>
    <x v="0"/>
    <n v="1424593763"/>
    <n v="1422001763"/>
    <x v="0"/>
    <n v="3"/>
    <b v="0"/>
    <x v="19"/>
    <x v="50"/>
    <x v="162"/>
    <x v="7"/>
    <x v="19"/>
  </r>
  <r>
    <x v="1170"/>
    <x v="1170"/>
    <s v="They are sweet, sticky and incredibly addictive. People are left with a huge smile and a full stomach but still ask for more!!!"/>
    <x v="31"/>
    <n v="100"/>
    <x v="2"/>
    <x v="1"/>
    <x v="1"/>
    <n v="1433021171"/>
    <n v="1430429171"/>
    <x v="0"/>
    <n v="2"/>
    <b v="0"/>
    <x v="19"/>
    <x v="50"/>
    <x v="73"/>
    <x v="7"/>
    <x v="19"/>
  </r>
  <r>
    <x v="1171"/>
    <x v="1171"/>
    <s v="Tulsa's first true biodiesel, alternative energy powered food truck! Oh yeah, and delicious food!"/>
    <x v="31"/>
    <n v="25"/>
    <x v="2"/>
    <x v="0"/>
    <x v="0"/>
    <n v="1415909927"/>
    <n v="1414351127"/>
    <x v="0"/>
    <n v="1"/>
    <b v="0"/>
    <x v="19"/>
    <x v="50"/>
    <x v="384"/>
    <x v="7"/>
    <x v="19"/>
  </r>
  <r>
    <x v="1172"/>
    <x v="1172"/>
    <s v="Bringing YOUR favorite dog recipes to the streets."/>
    <x v="7"/>
    <n v="0"/>
    <x v="2"/>
    <x v="0"/>
    <x v="0"/>
    <n v="1408551752"/>
    <n v="1405959752"/>
    <x v="0"/>
    <n v="0"/>
    <b v="0"/>
    <x v="19"/>
    <x v="50"/>
    <x v="121"/>
    <x v="7"/>
    <x v="19"/>
  </r>
  <r>
    <x v="1173"/>
    <x v="1173"/>
    <s v="Chef David J Alvarez worked for Guy Fieri &amp; Anthony Bourdain. Chef David wants to bring his food to the Streets &amp; assault your senses!"/>
    <x v="152"/>
    <n v="30"/>
    <x v="2"/>
    <x v="0"/>
    <x v="0"/>
    <n v="1438576057"/>
    <n v="1435552057"/>
    <x v="0"/>
    <n v="1"/>
    <b v="0"/>
    <x v="19"/>
    <x v="50"/>
    <x v="180"/>
    <x v="7"/>
    <x v="19"/>
  </r>
  <r>
    <x v="1174"/>
    <x v="1174"/>
    <s v="Help me purchase a parking space to be the Burro's permanant home, I need your help to raise $15,000!"/>
    <x v="36"/>
    <n v="886"/>
    <x v="2"/>
    <x v="0"/>
    <x v="0"/>
    <n v="1462738327"/>
    <n v="1460146327"/>
    <x v="0"/>
    <n v="19"/>
    <b v="0"/>
    <x v="19"/>
    <x v="52"/>
    <x v="849"/>
    <x v="7"/>
    <x v="19"/>
  </r>
  <r>
    <x v="1175"/>
    <x v="1175"/>
    <s v="&quot;Create-Your-Cone&quot;. Freshly made waffle cones stuffed with your choice of yummy ingredients, or frozen yogurt!"/>
    <x v="22"/>
    <n v="585"/>
    <x v="2"/>
    <x v="0"/>
    <x v="0"/>
    <n v="1436981339"/>
    <n v="1434389339"/>
    <x v="0"/>
    <n v="9"/>
    <b v="0"/>
    <x v="19"/>
    <x v="56"/>
    <x v="178"/>
    <x v="7"/>
    <x v="19"/>
  </r>
  <r>
    <x v="1176"/>
    <x v="1176"/>
    <s v="Mirlins Sushi!_x000a_Find us on Facebook!_x000a_(Gives backers a voice, and a direct link to us! No kickstarter disappearing act here!)"/>
    <x v="164"/>
    <n v="10"/>
    <x v="2"/>
    <x v="2"/>
    <x v="2"/>
    <n v="1488805200"/>
    <n v="1484094498"/>
    <x v="0"/>
    <n v="1"/>
    <b v="0"/>
    <x v="19"/>
    <x v="50"/>
    <x v="119"/>
    <x v="7"/>
    <x v="19"/>
  </r>
  <r>
    <x v="1177"/>
    <x v="1177"/>
    <s v="Its CRAZY the UK is still in the dark about funnel cakes! We want to convert a trailer and show the country what they've been missing!"/>
    <x v="12"/>
    <n v="0"/>
    <x v="2"/>
    <x v="1"/>
    <x v="1"/>
    <n v="1413388296"/>
    <n v="1410796296"/>
    <x v="0"/>
    <n v="0"/>
    <b v="0"/>
    <x v="19"/>
    <x v="50"/>
    <x v="121"/>
    <x v="7"/>
    <x v="19"/>
  </r>
  <r>
    <x v="1178"/>
    <x v="1178"/>
    <s v="Hi, Thella's is an idea of a local inexpensive burrito truck, where we want take the delicious burritos and tacos to whole new level"/>
    <x v="96"/>
    <n v="5"/>
    <x v="2"/>
    <x v="0"/>
    <x v="0"/>
    <n v="1408225452"/>
    <n v="1405633452"/>
    <x v="0"/>
    <n v="1"/>
    <b v="0"/>
    <x v="19"/>
    <x v="50"/>
    <x v="144"/>
    <x v="7"/>
    <x v="19"/>
  </r>
  <r>
    <x v="1179"/>
    <x v="1179"/>
    <s v="Mexican Style Food Truck, run by a Red Seal Chef, in a town with NO MEXICAN FOOD! That is a culinary emergency situation!"/>
    <x v="127"/>
    <n v="3200"/>
    <x v="2"/>
    <x v="5"/>
    <x v="5"/>
    <n v="1446052627"/>
    <n v="1443460627"/>
    <x v="0"/>
    <n v="5"/>
    <b v="0"/>
    <x v="19"/>
    <x v="62"/>
    <x v="850"/>
    <x v="7"/>
    <x v="19"/>
  </r>
  <r>
    <x v="1180"/>
    <x v="1180"/>
    <s v="We would like to start a military-themed food truck to serve the Battle Creek/Kalamazoo area."/>
    <x v="63"/>
    <n v="5875"/>
    <x v="2"/>
    <x v="0"/>
    <x v="0"/>
    <n v="1403983314"/>
    <n v="1400786514"/>
    <x v="0"/>
    <n v="85"/>
    <b v="0"/>
    <x v="19"/>
    <x v="81"/>
    <x v="851"/>
    <x v="7"/>
    <x v="19"/>
  </r>
  <r>
    <x v="1181"/>
    <x v="1181"/>
    <s v="Bringing the best tacos to the streets of Chicago!"/>
    <x v="63"/>
    <n v="4"/>
    <x v="2"/>
    <x v="0"/>
    <x v="0"/>
    <n v="1425197321"/>
    <n v="1422605321"/>
    <x v="0"/>
    <n v="3"/>
    <b v="0"/>
    <x v="19"/>
    <x v="50"/>
    <x v="852"/>
    <x v="7"/>
    <x v="19"/>
  </r>
  <r>
    <x v="1182"/>
    <x v="1182"/>
    <s v="Two  years ago this business was started to help a local non-profit.  We have since expanded and provide jobs in our small community."/>
    <x v="28"/>
    <n v="42"/>
    <x v="2"/>
    <x v="0"/>
    <x v="0"/>
    <n v="1484239320"/>
    <n v="1482609088"/>
    <x v="0"/>
    <n v="4"/>
    <b v="0"/>
    <x v="19"/>
    <x v="65"/>
    <x v="689"/>
    <x v="7"/>
    <x v="19"/>
  </r>
  <r>
    <x v="1183"/>
    <x v="1183"/>
    <s v="Help Freshie keep her dream alive by pledging to get a donut truck! She will be able to do events as well as cater to the community"/>
    <x v="30"/>
    <n v="100"/>
    <x v="2"/>
    <x v="0"/>
    <x v="0"/>
    <n v="1478059140"/>
    <n v="1476391223"/>
    <x v="0"/>
    <n v="3"/>
    <b v="0"/>
    <x v="19"/>
    <x v="65"/>
    <x v="853"/>
    <x v="7"/>
    <x v="19"/>
  </r>
  <r>
    <x v="1184"/>
    <x v="1184"/>
    <s v="This coffee table album is the chronicle of the 2016/2017 cyclocross season, the latest edition of the renowned cyclephotos books."/>
    <x v="29"/>
    <n v="23086"/>
    <x v="0"/>
    <x v="1"/>
    <x v="1"/>
    <n v="1486391011"/>
    <n v="1483712611"/>
    <x v="0"/>
    <n v="375"/>
    <b v="1"/>
    <x v="20"/>
    <x v="2"/>
    <x v="854"/>
    <x v="8"/>
    <x v="20"/>
  </r>
  <r>
    <x v="1185"/>
    <x v="1185"/>
    <s v="A photo exhibition and book showcasing images and stories of our time in New Orleans, commemorating Katrinaâ€™s ten year anniversary."/>
    <x v="78"/>
    <n v="13180"/>
    <x v="0"/>
    <x v="0"/>
    <x v="0"/>
    <n v="1433736000"/>
    <n v="1430945149"/>
    <x v="0"/>
    <n v="111"/>
    <b v="1"/>
    <x v="20"/>
    <x v="2"/>
    <x v="855"/>
    <x v="8"/>
    <x v="20"/>
  </r>
  <r>
    <x v="1186"/>
    <x v="1186"/>
    <s v="Children of Zanskar - a stunning photography book, will raise funds for the local school and children of Lingshed valley, Himalayas."/>
    <x v="51"/>
    <n v="8005"/>
    <x v="0"/>
    <x v="1"/>
    <x v="1"/>
    <n v="1433198520"/>
    <n v="1430340195"/>
    <x v="0"/>
    <n v="123"/>
    <b v="1"/>
    <x v="20"/>
    <x v="13"/>
    <x v="856"/>
    <x v="8"/>
    <x v="20"/>
  </r>
  <r>
    <x v="1187"/>
    <x v="1187"/>
    <s v="A gorgeous monograph of sensual imagery featuring the men of Utah, shot against the incredible expanses of land they call their own."/>
    <x v="222"/>
    <n v="9111"/>
    <x v="0"/>
    <x v="0"/>
    <x v="0"/>
    <n v="1431885600"/>
    <n v="1429133323"/>
    <x v="0"/>
    <n v="70"/>
    <b v="1"/>
    <x v="20"/>
    <x v="3"/>
    <x v="857"/>
    <x v="8"/>
    <x v="20"/>
  </r>
  <r>
    <x v="1188"/>
    <x v="1188"/>
    <s v="A photobook of young dancers and their inspiring stories, photographed in beautiful and unique locations."/>
    <x v="13"/>
    <n v="3211"/>
    <x v="0"/>
    <x v="5"/>
    <x v="5"/>
    <n v="1482943740"/>
    <n v="1481129340"/>
    <x v="0"/>
    <n v="85"/>
    <b v="1"/>
    <x v="20"/>
    <x v="164"/>
    <x v="858"/>
    <x v="8"/>
    <x v="20"/>
  </r>
  <r>
    <x v="1189"/>
    <x v="1189"/>
    <s v="A couple of experienced road trippers setting out for the big one. Six months traveling in a converted bus with a book at the end."/>
    <x v="7"/>
    <n v="9700"/>
    <x v="0"/>
    <x v="0"/>
    <x v="0"/>
    <n v="1467242995"/>
    <n v="1465428595"/>
    <x v="0"/>
    <n v="86"/>
    <b v="1"/>
    <x v="20"/>
    <x v="29"/>
    <x v="859"/>
    <x v="8"/>
    <x v="20"/>
  </r>
  <r>
    <x v="1190"/>
    <x v="1190"/>
    <s v="A pairing of self portraiture and writing to shed light on the reality of life with chronic illness."/>
    <x v="2"/>
    <n v="675"/>
    <x v="0"/>
    <x v="0"/>
    <x v="0"/>
    <n v="1409500725"/>
    <n v="1406908725"/>
    <x v="0"/>
    <n v="13"/>
    <b v="1"/>
    <x v="20"/>
    <x v="165"/>
    <x v="860"/>
    <x v="8"/>
    <x v="20"/>
  </r>
  <r>
    <x v="1191"/>
    <x v="1191"/>
    <s v="A photo journal capturing 30 days of sweetness in Kyoto, Tokyo, and more. Join me to see the cutest &amp; prettiest images of Japan :)"/>
    <x v="200"/>
    <n v="2945"/>
    <x v="0"/>
    <x v="0"/>
    <x v="0"/>
    <n v="1458480560"/>
    <n v="1455892160"/>
    <x v="0"/>
    <n v="33"/>
    <b v="1"/>
    <x v="20"/>
    <x v="15"/>
    <x v="861"/>
    <x v="8"/>
    <x v="20"/>
  </r>
  <r>
    <x v="1192"/>
    <x v="1192"/>
    <s v="A macro landscape photography art book &amp; limited edition prints. A Make 100 project."/>
    <x v="213"/>
    <n v="290"/>
    <x v="0"/>
    <x v="1"/>
    <x v="1"/>
    <n v="1486814978"/>
    <n v="1484222978"/>
    <x v="0"/>
    <n v="15"/>
    <b v="1"/>
    <x v="20"/>
    <x v="166"/>
    <x v="862"/>
    <x v="8"/>
    <x v="20"/>
  </r>
  <r>
    <x v="1193"/>
    <x v="1193"/>
    <s v="Images &amp; the stories behind them from a professional photographers 1st 16 years shooting assignments for major magazines &amp; ad agencies."/>
    <x v="223"/>
    <n v="21831"/>
    <x v="0"/>
    <x v="0"/>
    <x v="0"/>
    <n v="1460223453"/>
    <n v="1455043053"/>
    <x v="0"/>
    <n v="273"/>
    <b v="1"/>
    <x v="20"/>
    <x v="3"/>
    <x v="863"/>
    <x v="8"/>
    <x v="20"/>
  </r>
  <r>
    <x v="1194"/>
    <x v="1194"/>
    <s v="A beautifully presented hardcover book of aerial photographs that show the west coast of Ireland as it's never been seen before."/>
    <x v="78"/>
    <n v="40280"/>
    <x v="0"/>
    <x v="17"/>
    <x v="3"/>
    <n v="1428493379"/>
    <n v="1425901379"/>
    <x v="0"/>
    <n v="714"/>
    <b v="1"/>
    <x v="20"/>
    <x v="167"/>
    <x v="864"/>
    <x v="8"/>
    <x v="20"/>
  </r>
  <r>
    <x v="1195"/>
    <x v="1195"/>
    <s v="CALAMITA/Ã€ is a tool for investigating the contemporary Vajont and the topic of catastrophes in general._x000a_Â«CHE IDDIO CE LA MANDI BUONAÂ»"/>
    <x v="3"/>
    <n v="13500"/>
    <x v="0"/>
    <x v="13"/>
    <x v="3"/>
    <n v="1450602000"/>
    <n v="1445415653"/>
    <x v="0"/>
    <n v="170"/>
    <b v="1"/>
    <x v="20"/>
    <x v="165"/>
    <x v="865"/>
    <x v="8"/>
    <x v="20"/>
  </r>
  <r>
    <x v="1196"/>
    <x v="1196"/>
    <s v="A book of male nudes photographed on location in Ibiza over the last 4 years."/>
    <x v="107"/>
    <n v="39137"/>
    <x v="0"/>
    <x v="1"/>
    <x v="1"/>
    <n v="1450467539"/>
    <n v="1447875539"/>
    <x v="0"/>
    <n v="512"/>
    <b v="1"/>
    <x v="20"/>
    <x v="168"/>
    <x v="866"/>
    <x v="8"/>
    <x v="20"/>
  </r>
  <r>
    <x v="1197"/>
    <x v="1197"/>
    <s v="A coffee table book celebrating Colorado brewery culture; exploring the passion and personality of local breweries through photographs."/>
    <x v="36"/>
    <n v="37994"/>
    <x v="0"/>
    <x v="0"/>
    <x v="0"/>
    <n v="1465797540"/>
    <n v="1463155034"/>
    <x v="0"/>
    <n v="314"/>
    <b v="1"/>
    <x v="20"/>
    <x v="169"/>
    <x v="867"/>
    <x v="8"/>
    <x v="20"/>
  </r>
  <r>
    <x v="1198"/>
    <x v="1198"/>
    <s v="The White Desert is a photo project, documenting the fragility and beauty of the planet, from the Arctic to Antarctic regions!"/>
    <x v="8"/>
    <n v="9121"/>
    <x v="0"/>
    <x v="0"/>
    <x v="0"/>
    <n v="1451530800"/>
    <n v="1448463086"/>
    <x v="0"/>
    <n v="167"/>
    <b v="1"/>
    <x v="20"/>
    <x v="170"/>
    <x v="868"/>
    <x v="8"/>
    <x v="20"/>
  </r>
  <r>
    <x v="1199"/>
    <x v="1199"/>
    <s v="There are over 627.295 Syrian refugees in Jordan due to the war. Let me tell you some of their stories with the help of a photobook!"/>
    <x v="224"/>
    <n v="2693"/>
    <x v="0"/>
    <x v="1"/>
    <x v="1"/>
    <n v="1436380200"/>
    <n v="1433615400"/>
    <x v="0"/>
    <n v="9"/>
    <b v="1"/>
    <x v="20"/>
    <x v="7"/>
    <x v="869"/>
    <x v="8"/>
    <x v="20"/>
  </r>
  <r>
    <x v="1200"/>
    <x v="1200"/>
    <s v="Modern Nomads Journal is an 88 page magazine style publication containing photo stories about Somalis in the Horn of Africa."/>
    <x v="225"/>
    <n v="6029"/>
    <x v="0"/>
    <x v="0"/>
    <x v="0"/>
    <n v="1429183656"/>
    <n v="1427369256"/>
    <x v="0"/>
    <n v="103"/>
    <b v="1"/>
    <x v="20"/>
    <x v="9"/>
    <x v="870"/>
    <x v="8"/>
    <x v="20"/>
  </r>
  <r>
    <x v="1201"/>
    <x v="1201"/>
    <s v="Documentary book about the lives of disabled people and Chernobyl victims living in governmental institutions called Internats"/>
    <x v="12"/>
    <n v="6146.27"/>
    <x v="0"/>
    <x v="1"/>
    <x v="1"/>
    <n v="1468593246"/>
    <n v="1466001246"/>
    <x v="0"/>
    <n v="111"/>
    <b v="1"/>
    <x v="20"/>
    <x v="21"/>
    <x v="871"/>
    <x v="8"/>
    <x v="20"/>
  </r>
  <r>
    <x v="1202"/>
    <x v="1202"/>
    <s v="This coffee table book features Melbourne as never seen before through the eyes of an artist now 93 years old. Melbourne from 1968-1971"/>
    <x v="31"/>
    <n v="49811"/>
    <x v="0"/>
    <x v="2"/>
    <x v="2"/>
    <n v="1435388154"/>
    <n v="1432796154"/>
    <x v="0"/>
    <n v="271"/>
    <b v="1"/>
    <x v="20"/>
    <x v="171"/>
    <x v="872"/>
    <x v="8"/>
    <x v="20"/>
  </r>
  <r>
    <x v="1203"/>
    <x v="1203"/>
    <s v="reAPPEARANCES is a series of photographs shot with a digital toy camera, a visual and cultural journey through appearances."/>
    <x v="226"/>
    <n v="16700"/>
    <x v="0"/>
    <x v="0"/>
    <x v="0"/>
    <n v="1433083527"/>
    <n v="1430491527"/>
    <x v="0"/>
    <n v="101"/>
    <b v="1"/>
    <x v="20"/>
    <x v="21"/>
    <x v="873"/>
    <x v="8"/>
    <x v="20"/>
  </r>
  <r>
    <x v="1204"/>
    <x v="1204"/>
    <s v="A fine art book capturing the beauty of nature in the Western United States by landscape photographer Cheyne Walls."/>
    <x v="93"/>
    <n v="13383"/>
    <x v="0"/>
    <x v="0"/>
    <x v="0"/>
    <n v="1449205200"/>
    <n v="1445363833"/>
    <x v="0"/>
    <n v="57"/>
    <b v="1"/>
    <x v="20"/>
    <x v="33"/>
    <x v="874"/>
    <x v="8"/>
    <x v="20"/>
  </r>
  <r>
    <x v="1205"/>
    <x v="1205"/>
    <s v="A photo book by photographer Mahdi Ehsaei depicting the little known minority of Afro-Iranians in South Iran in fascinating portraits."/>
    <x v="93"/>
    <n v="13112"/>
    <x v="0"/>
    <x v="12"/>
    <x v="3"/>
    <n v="1434197351"/>
    <n v="1431605351"/>
    <x v="0"/>
    <n v="62"/>
    <b v="1"/>
    <x v="20"/>
    <x v="7"/>
    <x v="875"/>
    <x v="8"/>
    <x v="20"/>
  </r>
  <r>
    <x v="1206"/>
    <x v="1206"/>
    <s v="Limited edition zine by photographic artist Esthaem, signed and hand-numbered including a screen printed banderole. Edition of 100."/>
    <x v="42"/>
    <n v="1035"/>
    <x v="0"/>
    <x v="15"/>
    <x v="3"/>
    <n v="1489238940"/>
    <n v="1486406253"/>
    <x v="0"/>
    <n v="32"/>
    <b v="1"/>
    <x v="20"/>
    <x v="41"/>
    <x v="876"/>
    <x v="8"/>
    <x v="20"/>
  </r>
  <r>
    <x v="1207"/>
    <x v="1207"/>
    <s v="A humanistic photo book about ancestral &amp; post-modern Italy."/>
    <x v="227"/>
    <n v="17396"/>
    <x v="0"/>
    <x v="13"/>
    <x v="3"/>
    <n v="1459418400"/>
    <n v="1456827573"/>
    <x v="0"/>
    <n v="141"/>
    <b v="1"/>
    <x v="20"/>
    <x v="3"/>
    <x v="877"/>
    <x v="8"/>
    <x v="20"/>
  </r>
  <r>
    <x v="1208"/>
    <x v="1208"/>
    <s v="Help me complete the photography and publish a fine art book on White Sands National Monument, a uniquely significant place."/>
    <x v="3"/>
    <n v="15530"/>
    <x v="0"/>
    <x v="0"/>
    <x v="0"/>
    <n v="1458835264"/>
    <n v="1456246864"/>
    <x v="0"/>
    <n v="75"/>
    <b v="1"/>
    <x v="20"/>
    <x v="19"/>
    <x v="878"/>
    <x v="8"/>
    <x v="20"/>
  </r>
  <r>
    <x v="1209"/>
    <x v="1209"/>
    <s v="This 80 page book displays 75 beautiful images of the Holy Land, site descriptions, scripture and thought provoking comments."/>
    <x v="12"/>
    <n v="6360"/>
    <x v="0"/>
    <x v="0"/>
    <x v="0"/>
    <n v="1488053905"/>
    <n v="1485461905"/>
    <x v="0"/>
    <n v="46"/>
    <b v="1"/>
    <x v="20"/>
    <x v="6"/>
    <x v="879"/>
    <x v="8"/>
    <x v="20"/>
  </r>
  <r>
    <x v="1210"/>
    <x v="1210"/>
    <s v="En fotobok om livet i det enda andra GÃ¶teborg i vÃ¤rlden"/>
    <x v="22"/>
    <n v="50863"/>
    <x v="0"/>
    <x v="11"/>
    <x v="9"/>
    <n v="1433106000"/>
    <n v="1431124572"/>
    <x v="0"/>
    <n v="103"/>
    <b v="1"/>
    <x v="20"/>
    <x v="172"/>
    <x v="880"/>
    <x v="8"/>
    <x v="20"/>
  </r>
  <r>
    <x v="1211"/>
    <x v="1211"/>
    <s v="From 2010 to 2015, I took over 15 000 photos in Japan. Here's 500 of them. Landscape, city view, people and so much more!"/>
    <x v="28"/>
    <n v="1011"/>
    <x v="0"/>
    <x v="5"/>
    <x v="5"/>
    <n v="1465505261"/>
    <n v="1464209261"/>
    <x v="0"/>
    <n v="6"/>
    <b v="1"/>
    <x v="20"/>
    <x v="7"/>
    <x v="881"/>
    <x v="8"/>
    <x v="20"/>
  </r>
  <r>
    <x v="1212"/>
    <x v="1212"/>
    <s v="Faces of Yoga is a series of uncomfortable photos of people in strange positions. The photo book will be ready for the holiday season!"/>
    <x v="30"/>
    <n v="3226"/>
    <x v="0"/>
    <x v="0"/>
    <x v="0"/>
    <n v="1448586000"/>
    <n v="1447195695"/>
    <x v="0"/>
    <n v="83"/>
    <b v="1"/>
    <x v="20"/>
    <x v="32"/>
    <x v="882"/>
    <x v="8"/>
    <x v="20"/>
  </r>
  <r>
    <x v="1213"/>
    <x v="1213"/>
    <s v="A collection of 97 colour photographs showcasing Iceland's spectacular scenery, beautifully presented in 128 page hardcover book."/>
    <x v="115"/>
    <n v="6645"/>
    <x v="0"/>
    <x v="1"/>
    <x v="1"/>
    <n v="1485886100"/>
    <n v="1482862100"/>
    <x v="0"/>
    <n v="108"/>
    <b v="1"/>
    <x v="20"/>
    <x v="21"/>
    <x v="883"/>
    <x v="8"/>
    <x v="20"/>
  </r>
  <r>
    <x v="1214"/>
    <x v="1214"/>
    <s v="A coffee table book with photographs of nature's splendor from the mystical valley of Lachen in the Eastern recesses of the Himalaya."/>
    <x v="13"/>
    <n v="2636"/>
    <x v="0"/>
    <x v="0"/>
    <x v="0"/>
    <n v="1433880605"/>
    <n v="1428696605"/>
    <x v="0"/>
    <n v="25"/>
    <b v="1"/>
    <x v="20"/>
    <x v="88"/>
    <x v="884"/>
    <x v="8"/>
    <x v="20"/>
  </r>
  <r>
    <x v="1215"/>
    <x v="1215"/>
    <s v="A photography book that brings you on a journey through Tokyo and beyond.   This is a collection of my best images from ShootTokyo."/>
    <x v="10"/>
    <n v="39304.01"/>
    <x v="0"/>
    <x v="0"/>
    <x v="0"/>
    <n v="1401487756"/>
    <n v="1398895756"/>
    <x v="0"/>
    <n v="549"/>
    <b v="1"/>
    <x v="20"/>
    <x v="173"/>
    <x v="885"/>
    <x v="8"/>
    <x v="20"/>
  </r>
  <r>
    <x v="1216"/>
    <x v="1216"/>
    <s v="A fine art photography book taking a new look at the art of bonsai."/>
    <x v="32"/>
    <n v="20398"/>
    <x v="0"/>
    <x v="0"/>
    <x v="0"/>
    <n v="1443826980"/>
    <n v="1441032457"/>
    <x v="0"/>
    <n v="222"/>
    <b v="1"/>
    <x v="20"/>
    <x v="91"/>
    <x v="886"/>
    <x v="8"/>
    <x v="20"/>
  </r>
  <r>
    <x v="1217"/>
    <x v="1217"/>
    <s v="&quot;Either Limits Or Contradictions&quot; is a Photo Book about the pace of life, death and time passing. A Daylight Books Publication."/>
    <x v="228"/>
    <n v="27189"/>
    <x v="0"/>
    <x v="0"/>
    <x v="0"/>
    <n v="1468524340"/>
    <n v="1465932340"/>
    <x v="0"/>
    <n v="183"/>
    <b v="1"/>
    <x v="20"/>
    <x v="33"/>
    <x v="887"/>
    <x v="8"/>
    <x v="20"/>
  </r>
  <r>
    <x v="1218"/>
    <x v="1218"/>
    <s v="The Mountaineers Books and I, Carl Battreall, have teamed up to create the first photography book of the legendary Alaska Range."/>
    <x v="7"/>
    <n v="15505"/>
    <x v="0"/>
    <x v="0"/>
    <x v="0"/>
    <n v="1446346800"/>
    <n v="1443714800"/>
    <x v="0"/>
    <n v="89"/>
    <b v="1"/>
    <x v="20"/>
    <x v="174"/>
    <x v="888"/>
    <x v="8"/>
    <x v="20"/>
  </r>
  <r>
    <x v="1219"/>
    <x v="1219"/>
    <s v="The Box is a fine art book of Ron Amato's innovative and seductive photography project."/>
    <x v="229"/>
    <n v="26024"/>
    <x v="0"/>
    <x v="0"/>
    <x v="0"/>
    <n v="1476961513"/>
    <n v="1474369513"/>
    <x v="0"/>
    <n v="253"/>
    <b v="1"/>
    <x v="20"/>
    <x v="175"/>
    <x v="889"/>
    <x v="8"/>
    <x v="20"/>
  </r>
  <r>
    <x v="1220"/>
    <x v="1220"/>
    <s v="A beautiful photo art book of portraits and conversations with people that may expand your idea of gender."/>
    <x v="36"/>
    <n v="15565"/>
    <x v="0"/>
    <x v="12"/>
    <x v="3"/>
    <n v="1440515112"/>
    <n v="1437923112"/>
    <x v="0"/>
    <n v="140"/>
    <b v="1"/>
    <x v="20"/>
    <x v="3"/>
    <x v="890"/>
    <x v="8"/>
    <x v="20"/>
  </r>
  <r>
    <x v="1221"/>
    <x v="1221"/>
    <s v="Photography book exploring the community of Oldham Athletic Football Club, their relation to the town and the theatre of football."/>
    <x v="41"/>
    <n v="2451.0100000000002"/>
    <x v="0"/>
    <x v="1"/>
    <x v="1"/>
    <n v="1480809600"/>
    <n v="1478431488"/>
    <x v="0"/>
    <n v="103"/>
    <b v="1"/>
    <x v="20"/>
    <x v="38"/>
    <x v="891"/>
    <x v="8"/>
    <x v="20"/>
  </r>
  <r>
    <x v="1222"/>
    <x v="1222"/>
    <s v="Project Pilgrim is my effort to work towards normalizing mental health."/>
    <x v="23"/>
    <n v="11215"/>
    <x v="0"/>
    <x v="5"/>
    <x v="5"/>
    <n v="1459483200"/>
    <n v="1456852647"/>
    <x v="0"/>
    <n v="138"/>
    <b v="1"/>
    <x v="20"/>
    <x v="176"/>
    <x v="892"/>
    <x v="8"/>
    <x v="20"/>
  </r>
  <r>
    <x v="1223"/>
    <x v="1223"/>
    <s v="A photography book focusing on the people rather than the nature at Yosemite National Park."/>
    <x v="230"/>
    <n v="22197"/>
    <x v="0"/>
    <x v="0"/>
    <x v="0"/>
    <n v="1478754909"/>
    <n v="1476159309"/>
    <x v="0"/>
    <n v="191"/>
    <b v="1"/>
    <x v="20"/>
    <x v="20"/>
    <x v="893"/>
    <x v="8"/>
    <x v="20"/>
  </r>
  <r>
    <x v="1224"/>
    <x v="1224"/>
    <s v="Modern Celtic influenced CD.  Help me finish what I started before the stroke."/>
    <x v="36"/>
    <n v="1060"/>
    <x v="1"/>
    <x v="0"/>
    <x v="0"/>
    <n v="1402060302"/>
    <n v="1396876302"/>
    <x v="0"/>
    <n v="18"/>
    <b v="0"/>
    <x v="21"/>
    <x v="113"/>
    <x v="894"/>
    <x v="4"/>
    <x v="21"/>
  </r>
  <r>
    <x v="1225"/>
    <x v="1225"/>
    <s v="My first music album is a collection of 9 songs honoring Mexico's prolific composer, Jose Alfredo Jimenez with my artistic vision."/>
    <x v="9"/>
    <n v="132"/>
    <x v="1"/>
    <x v="0"/>
    <x v="0"/>
    <n v="1382478278"/>
    <n v="1377294278"/>
    <x v="0"/>
    <n v="3"/>
    <b v="0"/>
    <x v="21"/>
    <x v="65"/>
    <x v="895"/>
    <x v="4"/>
    <x v="21"/>
  </r>
  <r>
    <x v="1226"/>
    <x v="1226"/>
    <s v="Pavlo will be independently filming his second full length PBS Special and DVD in May with director George Veras"/>
    <x v="63"/>
    <n v="1937"/>
    <x v="1"/>
    <x v="0"/>
    <x v="0"/>
    <n v="1398042000"/>
    <n v="1395089981"/>
    <x v="0"/>
    <n v="40"/>
    <b v="0"/>
    <x v="21"/>
    <x v="65"/>
    <x v="896"/>
    <x v="4"/>
    <x v="21"/>
  </r>
  <r>
    <x v="1227"/>
    <x v="1227"/>
    <s v="After winning the iStandard Phoenix Producer Showcase (6/25/14)  I have been invited to Beast of the Beats VIII in New York Nov. 6-9"/>
    <x v="13"/>
    <n v="0"/>
    <x v="1"/>
    <x v="0"/>
    <x v="0"/>
    <n v="1407394800"/>
    <n v="1404770616"/>
    <x v="0"/>
    <n v="0"/>
    <b v="0"/>
    <x v="21"/>
    <x v="50"/>
    <x v="121"/>
    <x v="4"/>
    <x v="21"/>
  </r>
  <r>
    <x v="1228"/>
    <x v="1228"/>
    <s v="Kat is partnering with Kickstarter to raise the funds to complete her first solo World music CD &quot;Gypsy&quot;!"/>
    <x v="10"/>
    <n v="1465"/>
    <x v="1"/>
    <x v="0"/>
    <x v="0"/>
    <n v="1317231008"/>
    <n v="1312047008"/>
    <x v="0"/>
    <n v="24"/>
    <b v="0"/>
    <x v="21"/>
    <x v="129"/>
    <x v="897"/>
    <x v="4"/>
    <x v="21"/>
  </r>
  <r>
    <x v="1229"/>
    <x v="1229"/>
    <s v="Bollywood composer Vanraj Bhatia, age 86, has written an opera based on a myth from the epic Mahabhatata. Presented in Queens May 11&amp;12"/>
    <x v="181"/>
    <n v="25"/>
    <x v="1"/>
    <x v="0"/>
    <x v="0"/>
    <n v="1334592000"/>
    <n v="1331982127"/>
    <x v="0"/>
    <n v="1"/>
    <b v="0"/>
    <x v="21"/>
    <x v="60"/>
    <x v="384"/>
    <x v="4"/>
    <x v="21"/>
  </r>
  <r>
    <x v="1230"/>
    <x v="1230"/>
    <s v="It has been close to a decade since DC Talk began their &quot;Intermission&quot;.  It is time for A Live Concert Tribute &amp; DVD Movie!"/>
    <x v="69"/>
    <n v="0"/>
    <x v="1"/>
    <x v="0"/>
    <x v="0"/>
    <n v="1298589630"/>
    <n v="1295997630"/>
    <x v="0"/>
    <n v="0"/>
    <b v="0"/>
    <x v="21"/>
    <x v="50"/>
    <x v="121"/>
    <x v="4"/>
    <x v="21"/>
  </r>
  <r>
    <x v="1231"/>
    <x v="1231"/>
    <s v="a non-profit, free, all-day, all-ages music &amp; arts festival dedicated to promoting non-violent spaces for community engagement"/>
    <x v="10"/>
    <n v="0"/>
    <x v="1"/>
    <x v="0"/>
    <x v="0"/>
    <n v="1440723600"/>
    <n v="1436394968"/>
    <x v="0"/>
    <n v="0"/>
    <b v="0"/>
    <x v="21"/>
    <x v="50"/>
    <x v="121"/>
    <x v="4"/>
    <x v="21"/>
  </r>
  <r>
    <x v="1232"/>
    <x v="1232"/>
    <s v="CD-Book w/ 26 original songs + illustrations + activities that WORK developing full literacy skills (language &amp; math) of preschoolers."/>
    <x v="10"/>
    <n v="40"/>
    <x v="1"/>
    <x v="0"/>
    <x v="0"/>
    <n v="1381090870"/>
    <n v="1377030070"/>
    <x v="0"/>
    <n v="1"/>
    <b v="0"/>
    <x v="21"/>
    <x v="60"/>
    <x v="379"/>
    <x v="4"/>
    <x v="21"/>
  </r>
  <r>
    <x v="1233"/>
    <x v="1233"/>
    <s v="A Shakulute mouthpiece will allow me to play my silver alto flute vertically  like my Japanese shakuhachis but with Western fingerings."/>
    <x v="28"/>
    <n v="116"/>
    <x v="1"/>
    <x v="0"/>
    <x v="0"/>
    <n v="1329864374"/>
    <n v="1328049974"/>
    <x v="0"/>
    <n v="6"/>
    <b v="0"/>
    <x v="21"/>
    <x v="81"/>
    <x v="862"/>
    <x v="4"/>
    <x v="21"/>
  </r>
  <r>
    <x v="1234"/>
    <x v="1234"/>
    <s v="We have been offered shows all over the world, to reach places and people with our music, for the experience of just doing it!"/>
    <x v="63"/>
    <n v="0"/>
    <x v="1"/>
    <x v="1"/>
    <x v="1"/>
    <n v="1422903342"/>
    <n v="1420311342"/>
    <x v="0"/>
    <n v="0"/>
    <b v="0"/>
    <x v="21"/>
    <x v="50"/>
    <x v="121"/>
    <x v="4"/>
    <x v="21"/>
  </r>
  <r>
    <x v="1235"/>
    <x v="1235"/>
    <s v="We plan to make studio recordings for a CD that highlights six new works composed for our Shakuhachi and Koto Music concert series."/>
    <x v="231"/>
    <n v="210"/>
    <x v="1"/>
    <x v="0"/>
    <x v="0"/>
    <n v="1387077299"/>
    <n v="1383621299"/>
    <x v="0"/>
    <n v="6"/>
    <b v="0"/>
    <x v="21"/>
    <x v="56"/>
    <x v="436"/>
    <x v="4"/>
    <x v="21"/>
  </r>
  <r>
    <x v="1236"/>
    <x v="1236"/>
    <s v="Raising money to give the musicians their due."/>
    <x v="30"/>
    <n v="0"/>
    <x v="1"/>
    <x v="0"/>
    <x v="0"/>
    <n v="1343491200"/>
    <n v="1342801164"/>
    <x v="0"/>
    <n v="0"/>
    <b v="0"/>
    <x v="21"/>
    <x v="50"/>
    <x v="121"/>
    <x v="4"/>
    <x v="21"/>
  </r>
  <r>
    <x v="1237"/>
    <x v="1237"/>
    <s v="We have the songs, concept, need to add songs and mix/package for shows in Hawaii, book dates outside of Maui and advance his message"/>
    <x v="31"/>
    <n v="0"/>
    <x v="1"/>
    <x v="0"/>
    <x v="0"/>
    <n v="1345790865"/>
    <n v="1344062865"/>
    <x v="0"/>
    <n v="0"/>
    <b v="0"/>
    <x v="21"/>
    <x v="50"/>
    <x v="121"/>
    <x v="4"/>
    <x v="21"/>
  </r>
  <r>
    <x v="1238"/>
    <x v="1238"/>
    <s v="The purpose of the album is to pull from many differenet genres but to express life circumstances to reach everyday people through song"/>
    <x v="28"/>
    <n v="178"/>
    <x v="1"/>
    <x v="0"/>
    <x v="0"/>
    <n v="1312641536"/>
    <n v="1310049536"/>
    <x v="0"/>
    <n v="3"/>
    <b v="0"/>
    <x v="21"/>
    <x v="82"/>
    <x v="898"/>
    <x v="4"/>
    <x v="21"/>
  </r>
  <r>
    <x v="1239"/>
    <x v="1239"/>
    <s v="Please consider helping us with our new CD and Riverdance Tour"/>
    <x v="30"/>
    <n v="0"/>
    <x v="1"/>
    <x v="0"/>
    <x v="0"/>
    <n v="1325804767"/>
    <n v="1323212767"/>
    <x v="0"/>
    <n v="0"/>
    <b v="0"/>
    <x v="21"/>
    <x v="50"/>
    <x v="121"/>
    <x v="4"/>
    <x v="21"/>
  </r>
  <r>
    <x v="1240"/>
    <x v="1240"/>
    <s v="Sharing positive vibes of Peace, Love &amp; Unity with the World through conscious Reggae Music!"/>
    <x v="6"/>
    <n v="241"/>
    <x v="1"/>
    <x v="0"/>
    <x v="0"/>
    <n v="1373665860"/>
    <n v="1368579457"/>
    <x v="0"/>
    <n v="8"/>
    <b v="0"/>
    <x v="21"/>
    <x v="56"/>
    <x v="899"/>
    <x v="4"/>
    <x v="21"/>
  </r>
  <r>
    <x v="1241"/>
    <x v="1241"/>
    <s v="We are non-profit founders creating a forest retreat for the inner city students to record\learn music in an inspirational sanctuary."/>
    <x v="10"/>
    <n v="2537"/>
    <x v="1"/>
    <x v="0"/>
    <x v="0"/>
    <n v="1414994340"/>
    <n v="1413057980"/>
    <x v="0"/>
    <n v="34"/>
    <b v="0"/>
    <x v="21"/>
    <x v="76"/>
    <x v="900"/>
    <x v="4"/>
    <x v="21"/>
  </r>
  <r>
    <x v="1242"/>
    <x v="1242"/>
    <s v="Cellphonia 9/11 (http://cellphonia.org/911/) is one of the performance pieces in the Music After marathon concert on 9.11.11"/>
    <x v="232"/>
    <n v="5"/>
    <x v="1"/>
    <x v="0"/>
    <x v="0"/>
    <n v="1315747080"/>
    <n v="1314417502"/>
    <x v="0"/>
    <n v="1"/>
    <b v="0"/>
    <x v="21"/>
    <x v="60"/>
    <x v="144"/>
    <x v="4"/>
    <x v="21"/>
  </r>
  <r>
    <x v="1243"/>
    <x v="1243"/>
    <s v="California's premier Latino cultural festival - music, theatre, film, workshops, visual arts, cuisine and more!"/>
    <x v="14"/>
    <n v="1691"/>
    <x v="1"/>
    <x v="0"/>
    <x v="0"/>
    <n v="1310158800"/>
    <n v="1304888771"/>
    <x v="0"/>
    <n v="38"/>
    <b v="0"/>
    <x v="21"/>
    <x v="51"/>
    <x v="901"/>
    <x v="4"/>
    <x v="21"/>
  </r>
  <r>
    <x v="1244"/>
    <x v="1244"/>
    <s v="THEATRUM MUNDI releases DEBUT ALBUM! Pre-order &quot;The Eyes of the Realm&quot; and help make it happen!"/>
    <x v="13"/>
    <n v="2076"/>
    <x v="0"/>
    <x v="0"/>
    <x v="0"/>
    <n v="1366664400"/>
    <n v="1363981723"/>
    <x v="1"/>
    <n v="45"/>
    <b v="1"/>
    <x v="11"/>
    <x v="3"/>
    <x v="902"/>
    <x v="4"/>
    <x v="11"/>
  </r>
  <r>
    <x v="1245"/>
    <x v="1245"/>
    <s v="Smokey Folk is a folk rock band with a vaudeville twist! We have 18 original songs and want to record an album. Help us out!"/>
    <x v="13"/>
    <n v="2405"/>
    <x v="0"/>
    <x v="0"/>
    <x v="0"/>
    <n v="1402755834"/>
    <n v="1400163834"/>
    <x v="1"/>
    <n v="17"/>
    <b v="1"/>
    <x v="11"/>
    <x v="28"/>
    <x v="903"/>
    <x v="4"/>
    <x v="11"/>
  </r>
  <r>
    <x v="1246"/>
    <x v="1246"/>
    <s v="Candy Warpop, Las Vegas' female-fronted alt-punk rock monster, is raising money to fund the production of their first music video."/>
    <x v="13"/>
    <n v="2340"/>
    <x v="0"/>
    <x v="0"/>
    <x v="0"/>
    <n v="1323136949"/>
    <n v="1319245349"/>
    <x v="1"/>
    <n v="31"/>
    <b v="1"/>
    <x v="11"/>
    <x v="16"/>
    <x v="904"/>
    <x v="4"/>
    <x v="11"/>
  </r>
  <r>
    <x v="1247"/>
    <x v="1247"/>
    <s v="BRAIN DEAD is going to record their debut EP and they need your help, Bozos!"/>
    <x v="8"/>
    <n v="4275"/>
    <x v="0"/>
    <x v="0"/>
    <x v="0"/>
    <n v="1367823655"/>
    <n v="1365231655"/>
    <x v="1"/>
    <n v="50"/>
    <b v="1"/>
    <x v="11"/>
    <x v="108"/>
    <x v="905"/>
    <x v="4"/>
    <x v="11"/>
  </r>
  <r>
    <x v="1248"/>
    <x v="1248"/>
    <s v="The Vandies make pop rock in glorious Portland, Oregon. Help us fund our first full length album!"/>
    <x v="30"/>
    <n v="3791"/>
    <x v="0"/>
    <x v="0"/>
    <x v="0"/>
    <n v="1402642740"/>
    <n v="1399563953"/>
    <x v="1"/>
    <n v="59"/>
    <b v="1"/>
    <x v="11"/>
    <x v="143"/>
    <x v="906"/>
    <x v="4"/>
    <x v="11"/>
  </r>
  <r>
    <x v="1249"/>
    <x v="1249"/>
    <s v="&quot;Let's Brighten It Up&quot; will be a seven song EP of originals heavily inspired by music from the 50s and 60s"/>
    <x v="10"/>
    <n v="5222"/>
    <x v="0"/>
    <x v="0"/>
    <x v="0"/>
    <n v="1341683211"/>
    <n v="1339091211"/>
    <x v="1"/>
    <n v="81"/>
    <b v="1"/>
    <x v="11"/>
    <x v="3"/>
    <x v="907"/>
    <x v="4"/>
    <x v="11"/>
  </r>
  <r>
    <x v="1250"/>
    <x v="1250"/>
    <s v="My new disc Human Kindness is some of the strongest &amp; most ambitious music Iâ€™ve made. Join me in giving it a solid push into the world."/>
    <x v="11"/>
    <n v="60046"/>
    <x v="0"/>
    <x v="0"/>
    <x v="0"/>
    <n v="1410017131"/>
    <n v="1406129131"/>
    <x v="1"/>
    <n v="508"/>
    <b v="1"/>
    <x v="11"/>
    <x v="177"/>
    <x v="908"/>
    <x v="4"/>
    <x v="11"/>
  </r>
  <r>
    <x v="1251"/>
    <x v="1251"/>
    <s v="A tour of europe with 3 memphis artist, Jack Oblivian, Harlan T Bobo and Shawn Cripps."/>
    <x v="12"/>
    <n v="6108"/>
    <x v="0"/>
    <x v="0"/>
    <x v="0"/>
    <n v="1316979167"/>
    <n v="1311795167"/>
    <x v="1"/>
    <n v="74"/>
    <b v="1"/>
    <x v="11"/>
    <x v="21"/>
    <x v="909"/>
    <x v="4"/>
    <x v="11"/>
  </r>
  <r>
    <x v="1252"/>
    <x v="1252"/>
    <s v="Our hope is to re-release this 2007 Kiss Kiss cult classic &quot;Reality vs the Optimist&quot; on vinyl as was always our intention."/>
    <x v="8"/>
    <n v="4818"/>
    <x v="0"/>
    <x v="0"/>
    <x v="0"/>
    <n v="1382658169"/>
    <n v="1380238969"/>
    <x v="1"/>
    <n v="141"/>
    <b v="1"/>
    <x v="11"/>
    <x v="178"/>
    <x v="910"/>
    <x v="4"/>
    <x v="11"/>
  </r>
  <r>
    <x v="1253"/>
    <x v="1253"/>
    <s v="Suburban Legends are working on the most important album EVER, but they are in need of your help and about 10 bucks... probably more!"/>
    <x v="185"/>
    <n v="30383.32"/>
    <x v="0"/>
    <x v="0"/>
    <x v="0"/>
    <n v="1409770107"/>
    <n v="1407178107"/>
    <x v="1"/>
    <n v="711"/>
    <b v="1"/>
    <x v="11"/>
    <x v="179"/>
    <x v="911"/>
    <x v="4"/>
    <x v="11"/>
  </r>
  <r>
    <x v="1254"/>
    <x v="1254"/>
    <s v="Fresh off the heels of, &quot;Let the Waves Come in Threes,&quot; (#6 National Folk Chart) we're making a new record. Huge thanks for your help!"/>
    <x v="233"/>
    <n v="13323"/>
    <x v="0"/>
    <x v="0"/>
    <x v="0"/>
    <n v="1293857940"/>
    <n v="1288968886"/>
    <x v="1"/>
    <n v="141"/>
    <b v="1"/>
    <x v="11"/>
    <x v="171"/>
    <x v="912"/>
    <x v="4"/>
    <x v="11"/>
  </r>
  <r>
    <x v="1255"/>
    <x v="1255"/>
    <s v="Let the Space Bards abduct you on a quirky musical journey about two aliens struggling to fit in on planet Earth."/>
    <x v="9"/>
    <n v="6071"/>
    <x v="0"/>
    <x v="0"/>
    <x v="0"/>
    <n v="1385932652"/>
    <n v="1383337052"/>
    <x v="1"/>
    <n v="109"/>
    <b v="1"/>
    <x v="11"/>
    <x v="180"/>
    <x v="913"/>
    <x v="4"/>
    <x v="11"/>
  </r>
  <r>
    <x v="1256"/>
    <x v="1256"/>
    <s v="Dylan Carlson of earth,major solo project lp/cd/dvd/book &quot;Falling with a Thousand Stars and Other Wonders from the House of Albion&quot;"/>
    <x v="11"/>
    <n v="35389.129999999997"/>
    <x v="0"/>
    <x v="0"/>
    <x v="0"/>
    <n v="1329084231"/>
    <n v="1326492231"/>
    <x v="1"/>
    <n v="361"/>
    <b v="1"/>
    <x v="11"/>
    <x v="90"/>
    <x v="914"/>
    <x v="4"/>
    <x v="11"/>
  </r>
  <r>
    <x v="1257"/>
    <x v="1257"/>
    <s v="Three Lobed, a boutique psychedelic label focused on small run releases, is celebrating its 10th anniversary with a lush 4xLP set."/>
    <x v="62"/>
    <n v="16210"/>
    <x v="0"/>
    <x v="0"/>
    <x v="0"/>
    <n v="1301792590"/>
    <n v="1297562590"/>
    <x v="1"/>
    <n v="176"/>
    <b v="1"/>
    <x v="11"/>
    <x v="181"/>
    <x v="915"/>
    <x v="4"/>
    <x v="11"/>
  </r>
  <r>
    <x v="1258"/>
    <x v="1258"/>
    <s v="Mustard Plug needs help funding their new record.  Please help the Grand Rapids, MI band put out their 7th record!"/>
    <x v="14"/>
    <n v="25577.56"/>
    <x v="0"/>
    <x v="0"/>
    <x v="0"/>
    <n v="1377960012"/>
    <n v="1375368012"/>
    <x v="1"/>
    <n v="670"/>
    <b v="1"/>
    <x v="11"/>
    <x v="182"/>
    <x v="916"/>
    <x v="4"/>
    <x v="11"/>
  </r>
  <r>
    <x v="1259"/>
    <x v="1259"/>
    <s v="Falling From One is currently in the studio recording their first CD and they need your help!"/>
    <x v="30"/>
    <n v="2606"/>
    <x v="0"/>
    <x v="0"/>
    <x v="0"/>
    <n v="1402286340"/>
    <n v="1399504664"/>
    <x v="1"/>
    <n v="96"/>
    <b v="1"/>
    <x v="11"/>
    <x v="3"/>
    <x v="917"/>
    <x v="4"/>
    <x v="11"/>
  </r>
  <r>
    <x v="1260"/>
    <x v="1260"/>
    <s v="Cub Country is mastering our final 10 song recording and pressing it to 12&quot; vinyl with beautiful full-color original artwork."/>
    <x v="126"/>
    <n v="3751"/>
    <x v="0"/>
    <x v="0"/>
    <x v="0"/>
    <n v="1393445620"/>
    <n v="1390853620"/>
    <x v="1"/>
    <n v="74"/>
    <b v="1"/>
    <x v="11"/>
    <x v="35"/>
    <x v="918"/>
    <x v="4"/>
    <x v="11"/>
  </r>
  <r>
    <x v="1261"/>
    <x v="1261"/>
    <s v="We just recorded a stellar EP and we're trying to put it out on vinyl.  Can you help these punx out?"/>
    <x v="13"/>
    <n v="2025"/>
    <x v="0"/>
    <x v="0"/>
    <x v="0"/>
    <n v="1390983227"/>
    <n v="1388391227"/>
    <x v="1"/>
    <n v="52"/>
    <b v="1"/>
    <x v="11"/>
    <x v="7"/>
    <x v="919"/>
    <x v="4"/>
    <x v="11"/>
  </r>
  <r>
    <x v="1262"/>
    <x v="1262"/>
    <s v="A soon to be husband and wife bringing hope to the music industry._x000a_You will fall in love with their sound and story."/>
    <x v="115"/>
    <n v="8152"/>
    <x v="0"/>
    <x v="5"/>
    <x v="5"/>
    <n v="1392574692"/>
    <n v="1389982692"/>
    <x v="1"/>
    <n v="105"/>
    <b v="1"/>
    <x v="11"/>
    <x v="105"/>
    <x v="920"/>
    <x v="4"/>
    <x v="11"/>
  </r>
  <r>
    <x v="1263"/>
    <x v="1263"/>
    <s v="A fresh batch of chaos from Toledo, Ohio's reggae-rockers, Tropic Bombs!"/>
    <x v="15"/>
    <n v="1785"/>
    <x v="0"/>
    <x v="0"/>
    <x v="0"/>
    <n v="1396054800"/>
    <n v="1393034470"/>
    <x v="1"/>
    <n v="41"/>
    <b v="1"/>
    <x v="11"/>
    <x v="17"/>
    <x v="921"/>
    <x v="4"/>
    <x v="11"/>
  </r>
  <r>
    <x v="1264"/>
    <x v="1264"/>
    <s v="We are a four piece from Golden, CO, and have our hearts on getting into the studio this fall to get music from our heads to your ears."/>
    <x v="81"/>
    <n v="1082"/>
    <x v="0"/>
    <x v="0"/>
    <x v="0"/>
    <n v="1383062083"/>
    <n v="1380556483"/>
    <x v="1"/>
    <n v="34"/>
    <b v="1"/>
    <x v="11"/>
    <x v="183"/>
    <x v="922"/>
    <x v="4"/>
    <x v="11"/>
  </r>
  <r>
    <x v="1265"/>
    <x v="1265"/>
    <s v="Our [NEW ALBUM]  is 95% complete, what we need now is the funds to be able to tour and promote it nationwide. Better Than The Beatles Not Quite Disney"/>
    <x v="8"/>
    <n v="4170.17"/>
    <x v="0"/>
    <x v="0"/>
    <x v="0"/>
    <n v="1291131815"/>
    <n v="1287071015"/>
    <x v="1"/>
    <n v="66"/>
    <b v="1"/>
    <x v="11"/>
    <x v="17"/>
    <x v="923"/>
    <x v="4"/>
    <x v="11"/>
  </r>
  <r>
    <x v="1266"/>
    <x v="1266"/>
    <s v="We are looking to record our first EP produced by Aaron Harris (ISIS/Palms) at Studio West."/>
    <x v="196"/>
    <n v="9545"/>
    <x v="0"/>
    <x v="0"/>
    <x v="0"/>
    <n v="1389474145"/>
    <n v="1386882145"/>
    <x v="1"/>
    <n v="50"/>
    <b v="1"/>
    <x v="11"/>
    <x v="8"/>
    <x v="924"/>
    <x v="4"/>
    <x v="11"/>
  </r>
  <r>
    <x v="1267"/>
    <x v="1267"/>
    <s v="A Rock 'n Roll album with plenty of indie guitar swagger. Fresh tunes that are a continuation of my early '90s shoegaze daze."/>
    <x v="29"/>
    <n v="22396"/>
    <x v="0"/>
    <x v="0"/>
    <x v="0"/>
    <n v="1374674558"/>
    <n v="1372082558"/>
    <x v="1"/>
    <n v="159"/>
    <b v="1"/>
    <x v="11"/>
    <x v="21"/>
    <x v="925"/>
    <x v="4"/>
    <x v="11"/>
  </r>
  <r>
    <x v="1268"/>
    <x v="1268"/>
    <s v="Full Devil Jacket Is releasing their first record in over 12 yrs and we want you to be a part of it!"/>
    <x v="14"/>
    <n v="14000"/>
    <x v="0"/>
    <x v="0"/>
    <x v="0"/>
    <n v="1379708247"/>
    <n v="1377116247"/>
    <x v="1"/>
    <n v="182"/>
    <b v="1"/>
    <x v="11"/>
    <x v="16"/>
    <x v="926"/>
    <x v="4"/>
    <x v="11"/>
  </r>
  <r>
    <x v="1269"/>
    <x v="1269"/>
    <s v="Schooltree's new art rock opera is a symphonic odyssey through a dystopian dreamworld. Help fund the double album and illustrated book!"/>
    <x v="234"/>
    <n v="20426"/>
    <x v="0"/>
    <x v="0"/>
    <x v="0"/>
    <n v="1460764800"/>
    <n v="1458157512"/>
    <x v="1"/>
    <n v="206"/>
    <b v="1"/>
    <x v="11"/>
    <x v="15"/>
    <x v="927"/>
    <x v="4"/>
    <x v="11"/>
  </r>
  <r>
    <x v="1270"/>
    <x v="1270"/>
    <s v="We make awake metal using violins in place of guitars and want to record a full length album."/>
    <x v="3"/>
    <n v="11472"/>
    <x v="0"/>
    <x v="0"/>
    <x v="0"/>
    <n v="1332704042"/>
    <n v="1327523642"/>
    <x v="1"/>
    <n v="169"/>
    <b v="1"/>
    <x v="11"/>
    <x v="41"/>
    <x v="928"/>
    <x v="4"/>
    <x v="11"/>
  </r>
  <r>
    <x v="1271"/>
    <x v="1271"/>
    <s v="Flav Martin's 30-year overnight success project pretty much says it all. Dedicated to parenting, she's off to school, back to La musica"/>
    <x v="51"/>
    <n v="7635"/>
    <x v="0"/>
    <x v="0"/>
    <x v="0"/>
    <n v="1384363459"/>
    <n v="1381767859"/>
    <x v="1"/>
    <n v="31"/>
    <b v="1"/>
    <x v="11"/>
    <x v="21"/>
    <x v="929"/>
    <x v="4"/>
    <x v="11"/>
  </r>
  <r>
    <x v="1272"/>
    <x v="1272"/>
    <s v="We're going back into the studio this spring to record a new album.  You've heard some of the new material at recent shows.  Be a part of the process!"/>
    <x v="10"/>
    <n v="5300"/>
    <x v="0"/>
    <x v="0"/>
    <x v="0"/>
    <n v="1276574400"/>
    <n v="1270576379"/>
    <x v="1"/>
    <n v="28"/>
    <b v="1"/>
    <x v="11"/>
    <x v="6"/>
    <x v="930"/>
    <x v="4"/>
    <x v="11"/>
  </r>
  <r>
    <x v="1273"/>
    <x v="1273"/>
    <s v="Run Coyote is raising funds to produce their debut album - &quot;Youth Haunts&quot; - on vinyl LP and CD"/>
    <x v="23"/>
    <n v="4140"/>
    <x v="0"/>
    <x v="5"/>
    <x v="5"/>
    <n v="1409506291"/>
    <n v="1406914291"/>
    <x v="1"/>
    <n v="54"/>
    <b v="1"/>
    <x v="11"/>
    <x v="3"/>
    <x v="474"/>
    <x v="4"/>
    <x v="11"/>
  </r>
  <r>
    <x v="1274"/>
    <x v="1274"/>
    <s v="Sun Shot is the working title of Assembly of Dust's new studio release.  It features 9 brand new songs and 4 never recorded"/>
    <x v="31"/>
    <n v="38743.839999999997"/>
    <x v="0"/>
    <x v="0"/>
    <x v="0"/>
    <n v="1346344425"/>
    <n v="1343320425"/>
    <x v="1"/>
    <n v="467"/>
    <b v="1"/>
    <x v="11"/>
    <x v="19"/>
    <x v="931"/>
    <x v="4"/>
    <x v="11"/>
  </r>
  <r>
    <x v="1275"/>
    <x v="1275"/>
    <s v="ONLY A FEW HOURS LEFT TO GET YOUR ADVANCE COPY OF &quot;DANGEROUSLY CLOSE&quot; and to check out our other cool rewards!"/>
    <x v="36"/>
    <n v="24321.1"/>
    <x v="0"/>
    <x v="0"/>
    <x v="0"/>
    <n v="1375908587"/>
    <n v="1372884587"/>
    <x v="1"/>
    <n v="389"/>
    <b v="1"/>
    <x v="11"/>
    <x v="184"/>
    <x v="932"/>
    <x v="4"/>
    <x v="11"/>
  </r>
  <r>
    <x v="1276"/>
    <x v="1276"/>
    <s v="Sponsor this Brooklyn punk band's debut seven-inch, MR. DREAM GOES TO JAIL."/>
    <x v="9"/>
    <n v="3132.63"/>
    <x v="0"/>
    <x v="0"/>
    <x v="0"/>
    <n v="1251777600"/>
    <n v="1247504047"/>
    <x v="1"/>
    <n v="68"/>
    <b v="1"/>
    <x v="11"/>
    <x v="3"/>
    <x v="933"/>
    <x v="4"/>
    <x v="11"/>
  </r>
  <r>
    <x v="1277"/>
    <x v="1277"/>
    <s v="My name is Nate Henry. I sang in a band called Sherwood for almost 10 years. Now I'm hoping to make another album of brand new music."/>
    <x v="36"/>
    <n v="15918.65"/>
    <x v="0"/>
    <x v="0"/>
    <x v="0"/>
    <n v="1346765347"/>
    <n v="1343741347"/>
    <x v="1"/>
    <n v="413"/>
    <b v="1"/>
    <x v="11"/>
    <x v="6"/>
    <x v="934"/>
    <x v="4"/>
    <x v="11"/>
  </r>
  <r>
    <x v="1278"/>
    <x v="1278"/>
    <s v="The Bitter Suite is a 5 song rock medley to be released as a limited edition 180 gram vinyl record with custom etching on the B side."/>
    <x v="115"/>
    <n v="10071"/>
    <x v="0"/>
    <x v="0"/>
    <x v="0"/>
    <n v="1403661600"/>
    <n v="1401196766"/>
    <x v="1"/>
    <n v="190"/>
    <b v="1"/>
    <x v="11"/>
    <x v="19"/>
    <x v="935"/>
    <x v="4"/>
    <x v="11"/>
  </r>
  <r>
    <x v="1279"/>
    <x v="1279"/>
    <s v="The Traveling Suitcase is a 3-piece rock outfit from Oshkosh, WI. We have released 2 albums since 2010 and we are ready to record!"/>
    <x v="235"/>
    <n v="13864.17"/>
    <x v="0"/>
    <x v="0"/>
    <x v="0"/>
    <n v="1395624170"/>
    <n v="1392171770"/>
    <x v="1"/>
    <n v="189"/>
    <b v="1"/>
    <x v="11"/>
    <x v="38"/>
    <x v="936"/>
    <x v="4"/>
    <x v="11"/>
  </r>
  <r>
    <x v="1280"/>
    <x v="1280"/>
    <s v="Nothing More is recording their forthcoming record and needs to join forces with you to make this album HUGE! "/>
    <x v="36"/>
    <n v="16636.78"/>
    <x v="0"/>
    <x v="0"/>
    <x v="0"/>
    <n v="1299003054"/>
    <n v="1291227054"/>
    <x v="1"/>
    <n v="130"/>
    <b v="1"/>
    <x v="11"/>
    <x v="38"/>
    <x v="937"/>
    <x v="4"/>
    <x v="11"/>
  </r>
  <r>
    <x v="1281"/>
    <x v="1281"/>
    <s v="Cure for the Common pulls the trigger on their 2nd full-length LP, &quot;Laser Beretta,&quot; printed on high-quality 15 gram polycarbonate CDs"/>
    <x v="39"/>
    <n v="7750"/>
    <x v="0"/>
    <x v="0"/>
    <x v="0"/>
    <n v="1375033836"/>
    <n v="1373305836"/>
    <x v="1"/>
    <n v="74"/>
    <b v="1"/>
    <x v="11"/>
    <x v="38"/>
    <x v="938"/>
    <x v="4"/>
    <x v="11"/>
  </r>
  <r>
    <x v="1282"/>
    <x v="1282"/>
    <s v="Natalie York is releasing her new album, &quot;PROMISES.&quot; Get involved by pre-ordering your copy of the record and other goodies here!"/>
    <x v="36"/>
    <n v="18542"/>
    <x v="0"/>
    <x v="0"/>
    <x v="0"/>
    <n v="1386565140"/>
    <n v="1383909855"/>
    <x v="1"/>
    <n v="274"/>
    <b v="1"/>
    <x v="11"/>
    <x v="39"/>
    <x v="939"/>
    <x v="4"/>
    <x v="11"/>
  </r>
  <r>
    <x v="1283"/>
    <x v="1283"/>
    <s v="Our 3rd album is halfway complete, but we need your help to record, mix and master the final product!"/>
    <x v="28"/>
    <n v="2110.5"/>
    <x v="0"/>
    <x v="0"/>
    <x v="0"/>
    <n v="1362974400"/>
    <n v="1360948389"/>
    <x v="1"/>
    <n v="22"/>
    <b v="1"/>
    <x v="11"/>
    <x v="185"/>
    <x v="940"/>
    <x v="4"/>
    <x v="11"/>
  </r>
  <r>
    <x v="1284"/>
    <x v="1284"/>
    <s v="â€œFree Jujube Brownâ€ by Psalmayene 24 is coming home to NYC and we need YOUR support of this moving and inspiring piece"/>
    <x v="13"/>
    <n v="2020"/>
    <x v="0"/>
    <x v="0"/>
    <x v="0"/>
    <n v="1483203540"/>
    <n v="1481175482"/>
    <x v="0"/>
    <n v="31"/>
    <b v="1"/>
    <x v="6"/>
    <x v="7"/>
    <x v="941"/>
    <x v="1"/>
    <x v="6"/>
  </r>
  <r>
    <x v="1285"/>
    <x v="1285"/>
    <s v="The world premiere of hysterically funny and heartbreaking story about family, unconditional love and facing the unfaceable"/>
    <x v="13"/>
    <n v="2033"/>
    <x v="0"/>
    <x v="1"/>
    <x v="1"/>
    <n v="1434808775"/>
    <n v="1433512775"/>
    <x v="0"/>
    <n v="63"/>
    <b v="1"/>
    <x v="6"/>
    <x v="21"/>
    <x v="942"/>
    <x v="1"/>
    <x v="6"/>
  </r>
  <r>
    <x v="1286"/>
    <x v="1286"/>
    <s v="A touring production of FRED's modern adaptation of the classic Victorian comic novel, reaching out to new audiences."/>
    <x v="15"/>
    <n v="1625"/>
    <x v="0"/>
    <x v="1"/>
    <x v="1"/>
    <n v="1424181600"/>
    <n v="1423041227"/>
    <x v="0"/>
    <n v="20"/>
    <b v="1"/>
    <x v="6"/>
    <x v="29"/>
    <x v="943"/>
    <x v="1"/>
    <x v="6"/>
  </r>
  <r>
    <x v="1287"/>
    <x v="1287"/>
    <s v="PantoSoc are taking Sweeney Todd to the Fringe!_x000a__x000a_We will be performing in Edinburgh for two weeks, and we need your help to get there!"/>
    <x v="49"/>
    <n v="605"/>
    <x v="0"/>
    <x v="1"/>
    <x v="1"/>
    <n v="1434120856"/>
    <n v="1428936856"/>
    <x v="0"/>
    <n v="25"/>
    <b v="1"/>
    <x v="6"/>
    <x v="186"/>
    <x v="944"/>
    <x v="1"/>
    <x v="6"/>
  </r>
  <r>
    <x v="1288"/>
    <x v="1288"/>
    <s v="EggSalad presents an unflinching new work mapping the mental landscape of addiction and recovery. Premiering in NY Aug 26-27 &amp; Sept 2!"/>
    <x v="23"/>
    <n v="4018"/>
    <x v="0"/>
    <x v="0"/>
    <x v="0"/>
    <n v="1470801600"/>
    <n v="1468122163"/>
    <x v="0"/>
    <n v="61"/>
    <b v="1"/>
    <x v="6"/>
    <x v="8"/>
    <x v="945"/>
    <x v="1"/>
    <x v="6"/>
  </r>
  <r>
    <x v="1289"/>
    <x v="1289"/>
    <s v="A chilling original Edwardian Comedy of errors and foolishness made for the Patrick Henry College stage."/>
    <x v="15"/>
    <n v="1876"/>
    <x v="0"/>
    <x v="0"/>
    <x v="0"/>
    <n v="1483499645"/>
    <n v="1480907645"/>
    <x v="0"/>
    <n v="52"/>
    <b v="1"/>
    <x v="6"/>
    <x v="105"/>
    <x v="946"/>
    <x v="1"/>
    <x v="6"/>
  </r>
  <r>
    <x v="1290"/>
    <x v="1290"/>
    <s v="Sometimes your Heart has to STOP for your Life to START."/>
    <x v="8"/>
    <n v="3800"/>
    <x v="0"/>
    <x v="0"/>
    <x v="0"/>
    <n v="1429772340"/>
    <n v="1427121931"/>
    <x v="0"/>
    <n v="86"/>
    <b v="1"/>
    <x v="6"/>
    <x v="15"/>
    <x v="947"/>
    <x v="1"/>
    <x v="6"/>
  </r>
  <r>
    <x v="1291"/>
    <x v="1291"/>
    <s v="Perception. Impulse. Love. The Enso Theatre Ensemble presents Jane Austen's &quot;Pride &amp; Prejudice&quot; like you've never seen it before."/>
    <x v="9"/>
    <n v="4371"/>
    <x v="0"/>
    <x v="0"/>
    <x v="0"/>
    <n v="1428390000"/>
    <n v="1425224391"/>
    <x v="0"/>
    <n v="42"/>
    <b v="1"/>
    <x v="6"/>
    <x v="91"/>
    <x v="948"/>
    <x v="1"/>
    <x v="6"/>
  </r>
  <r>
    <x v="1292"/>
    <x v="1292"/>
    <s v="Empty Deck presents the most exciting unknown contemporary Scandinavian plays in co-production with The Other Room Theatre, Cardiff."/>
    <x v="180"/>
    <n v="1870"/>
    <x v="0"/>
    <x v="1"/>
    <x v="1"/>
    <n v="1444172340"/>
    <n v="1441822828"/>
    <x v="0"/>
    <n v="52"/>
    <b v="1"/>
    <x v="6"/>
    <x v="5"/>
    <x v="949"/>
    <x v="1"/>
    <x v="6"/>
  </r>
  <r>
    <x v="1293"/>
    <x v="1293"/>
    <s v="Invest in the world premiere of WORSE THAN TIGERS at ACT, and in the future of Seattle's newest, female-led theatre company: RED STAGE."/>
    <x v="36"/>
    <n v="15335"/>
    <x v="0"/>
    <x v="0"/>
    <x v="0"/>
    <n v="1447523371"/>
    <n v="1444927771"/>
    <x v="0"/>
    <n v="120"/>
    <b v="1"/>
    <x v="6"/>
    <x v="21"/>
    <x v="950"/>
    <x v="1"/>
    <x v="6"/>
  </r>
  <r>
    <x v="1294"/>
    <x v="1294"/>
    <s v="We have an award-winning Danish play, now we just need a bathroom set to perform it in. Spend a penny to help us build the set!"/>
    <x v="2"/>
    <n v="610"/>
    <x v="0"/>
    <x v="1"/>
    <x v="1"/>
    <n v="1445252400"/>
    <n v="1443696797"/>
    <x v="0"/>
    <n v="22"/>
    <b v="1"/>
    <x v="6"/>
    <x v="108"/>
    <x v="951"/>
    <x v="1"/>
    <x v="6"/>
  </r>
  <r>
    <x v="1295"/>
    <x v="1295"/>
    <s v="We had everything sorted for the Fringe, but now our accommodation and Edinburgh angel have fallen through. We're needing vital help."/>
    <x v="30"/>
    <n v="2549"/>
    <x v="0"/>
    <x v="1"/>
    <x v="1"/>
    <n v="1438189200"/>
    <n v="1435585497"/>
    <x v="0"/>
    <n v="64"/>
    <b v="1"/>
    <x v="6"/>
    <x v="21"/>
    <x v="952"/>
    <x v="1"/>
    <x v="6"/>
  </r>
  <r>
    <x v="1296"/>
    <x v="1296"/>
    <s v="Creating outstanding performance experiences with young actors from all economic backgrounds. Making great theatre accessible to all!"/>
    <x v="16"/>
    <n v="1200"/>
    <x v="0"/>
    <x v="1"/>
    <x v="1"/>
    <n v="1457914373"/>
    <n v="1456189973"/>
    <x v="0"/>
    <n v="23"/>
    <b v="1"/>
    <x v="6"/>
    <x v="48"/>
    <x v="953"/>
    <x v="1"/>
    <x v="6"/>
  </r>
  <r>
    <x v="1297"/>
    <x v="1297"/>
    <s v="We will bring you the world of Tennessee Williams right to the front door of your home, school, church, theatre and community."/>
    <x v="22"/>
    <n v="21905"/>
    <x v="0"/>
    <x v="0"/>
    <x v="0"/>
    <n v="1462125358"/>
    <n v="1459533358"/>
    <x v="0"/>
    <n v="238"/>
    <b v="1"/>
    <x v="6"/>
    <x v="5"/>
    <x v="954"/>
    <x v="1"/>
    <x v="6"/>
  </r>
  <r>
    <x v="1298"/>
    <x v="1298"/>
    <s v="A play that raises awareness for mental health and explores the psychological effects childhood abuse can have on an adult."/>
    <x v="13"/>
    <n v="2093"/>
    <x v="0"/>
    <x v="1"/>
    <x v="1"/>
    <n v="1461860432"/>
    <n v="1459268432"/>
    <x v="0"/>
    <n v="33"/>
    <b v="1"/>
    <x v="6"/>
    <x v="2"/>
    <x v="955"/>
    <x v="1"/>
    <x v="6"/>
  </r>
  <r>
    <x v="1299"/>
    <x v="1299"/>
    <s v="A new work inspired by the classic novel and created by Dallas teens under the direction of professional artists."/>
    <x v="8"/>
    <n v="4340"/>
    <x v="0"/>
    <x v="0"/>
    <x v="0"/>
    <n v="1436902359"/>
    <n v="1434310359"/>
    <x v="0"/>
    <n v="32"/>
    <b v="1"/>
    <x v="6"/>
    <x v="39"/>
    <x v="956"/>
    <x v="1"/>
    <x v="6"/>
  </r>
  <r>
    <x v="1300"/>
    <x v="1300"/>
    <s v="What would you do with the time ticking and the pressure building to make a choice?! Find out what happens in this hilarious new play!!"/>
    <x v="9"/>
    <n v="4050"/>
    <x v="0"/>
    <x v="0"/>
    <x v="0"/>
    <n v="1464807420"/>
    <n v="1461427938"/>
    <x v="0"/>
    <n v="24"/>
    <b v="1"/>
    <x v="6"/>
    <x v="165"/>
    <x v="957"/>
    <x v="1"/>
    <x v="6"/>
  </r>
  <r>
    <x v="1301"/>
    <x v="1301"/>
    <s v="The Attic Theater Company presents John Patrick Shanley's THE DREAMER EXAMINES HIS PILLOW, the first official revival since 1986"/>
    <x v="13"/>
    <n v="2055"/>
    <x v="0"/>
    <x v="0"/>
    <x v="0"/>
    <n v="1437447600"/>
    <n v="1436551178"/>
    <x v="0"/>
    <n v="29"/>
    <b v="1"/>
    <x v="6"/>
    <x v="33"/>
    <x v="958"/>
    <x v="1"/>
    <x v="6"/>
  </r>
  <r>
    <x v="1302"/>
    <x v="1302"/>
    <s v="Boys of a Certain Age is a unique and special show that we're trying to remount in New York City in 2017."/>
    <x v="30"/>
    <n v="2500"/>
    <x v="0"/>
    <x v="0"/>
    <x v="0"/>
    <n v="1480559011"/>
    <n v="1477963411"/>
    <x v="0"/>
    <n v="50"/>
    <b v="1"/>
    <x v="6"/>
    <x v="8"/>
    <x v="73"/>
    <x v="1"/>
    <x v="6"/>
  </r>
  <r>
    <x v="1303"/>
    <x v="1303"/>
    <s v="Groundbreaking queer theatre."/>
    <x v="8"/>
    <n v="4559.13"/>
    <x v="0"/>
    <x v="1"/>
    <x v="1"/>
    <n v="1469962800"/>
    <n v="1468578920"/>
    <x v="0"/>
    <n v="108"/>
    <b v="1"/>
    <x v="6"/>
    <x v="22"/>
    <x v="959"/>
    <x v="1"/>
    <x v="6"/>
  </r>
  <r>
    <x v="1304"/>
    <x v="1304"/>
    <s v="Deal with the cold like a boss with battery-powered heating device that will heat you up in the most extreme environment."/>
    <x v="79"/>
    <n v="15851"/>
    <x v="1"/>
    <x v="1"/>
    <x v="1"/>
    <n v="1489376405"/>
    <n v="1484196005"/>
    <x v="0"/>
    <n v="104"/>
    <b v="0"/>
    <x v="8"/>
    <x v="67"/>
    <x v="960"/>
    <x v="2"/>
    <x v="8"/>
  </r>
  <r>
    <x v="1305"/>
    <x v="1305"/>
    <s v="Instantly alert and show friends and family where you are during an assault or an emergency with a ring that fits on your finger"/>
    <x v="11"/>
    <n v="7793"/>
    <x v="1"/>
    <x v="0"/>
    <x v="0"/>
    <n v="1469122200"/>
    <n v="1466611108"/>
    <x v="0"/>
    <n v="86"/>
    <b v="0"/>
    <x v="8"/>
    <x v="73"/>
    <x v="961"/>
    <x v="2"/>
    <x v="8"/>
  </r>
  <r>
    <x v="1306"/>
    <x v="1306"/>
    <s v="Buhel SOUNDglassâ„¢SG05 Sunglasses &amp; headphones with BCTâ„¢ (Bone Conduction), high impact lenses (Z87.1+) &amp; exclusive patented technology"/>
    <x v="74"/>
    <n v="71771"/>
    <x v="1"/>
    <x v="0"/>
    <x v="0"/>
    <n v="1417690734"/>
    <n v="1415098734"/>
    <x v="0"/>
    <n v="356"/>
    <b v="0"/>
    <x v="8"/>
    <x v="187"/>
    <x v="962"/>
    <x v="2"/>
    <x v="8"/>
  </r>
  <r>
    <x v="1307"/>
    <x v="1307"/>
    <s v="Get VR to Everyone with Mailable, Ready to Use Viewers"/>
    <x v="63"/>
    <n v="5757"/>
    <x v="1"/>
    <x v="0"/>
    <x v="0"/>
    <n v="1455710679"/>
    <n v="1453118679"/>
    <x v="0"/>
    <n v="45"/>
    <b v="0"/>
    <x v="8"/>
    <x v="81"/>
    <x v="963"/>
    <x v="2"/>
    <x v="8"/>
  </r>
  <r>
    <x v="1308"/>
    <x v="1308"/>
    <s v="Boost Band, a wristband that charges any device"/>
    <x v="3"/>
    <n v="1136"/>
    <x v="1"/>
    <x v="0"/>
    <x v="0"/>
    <n v="1475937812"/>
    <n v="1472481812"/>
    <x v="0"/>
    <n v="38"/>
    <b v="0"/>
    <x v="8"/>
    <x v="57"/>
    <x v="964"/>
    <x v="2"/>
    <x v="8"/>
  </r>
  <r>
    <x v="1309"/>
    <x v="1309"/>
    <s v="Wicked fun and built for excitement, CORE is the safest and most versatile speaker you've ever worn."/>
    <x v="236"/>
    <n v="12879"/>
    <x v="1"/>
    <x v="0"/>
    <x v="0"/>
    <n v="1444943468"/>
    <n v="1441919468"/>
    <x v="0"/>
    <n v="35"/>
    <b v="0"/>
    <x v="8"/>
    <x v="20"/>
    <x v="965"/>
    <x v="2"/>
    <x v="8"/>
  </r>
  <r>
    <x v="1310"/>
    <x v="1310"/>
    <s v="An essential hoodie that holds all sized smart phones and keep your headphone wires tangle free."/>
    <x v="22"/>
    <n v="3100"/>
    <x v="1"/>
    <x v="0"/>
    <x v="0"/>
    <n v="1471622450"/>
    <n v="1467734450"/>
    <x v="0"/>
    <n v="24"/>
    <b v="0"/>
    <x v="8"/>
    <x v="63"/>
    <x v="966"/>
    <x v="2"/>
    <x v="8"/>
  </r>
  <r>
    <x v="1311"/>
    <x v="1311"/>
    <s v="Control Dreams: Design Adventures, Improve Waking Performance, Explore Spirituality, Recall Dreams and Awaken Refreshed with Aladdin."/>
    <x v="65"/>
    <n v="80070"/>
    <x v="1"/>
    <x v="0"/>
    <x v="0"/>
    <n v="1480536919"/>
    <n v="1477509319"/>
    <x v="0"/>
    <n v="100"/>
    <b v="0"/>
    <x v="8"/>
    <x v="188"/>
    <x v="967"/>
    <x v="2"/>
    <x v="8"/>
  </r>
  <r>
    <x v="1312"/>
    <x v="1312"/>
    <s v="People loved the original Black and Gray GoSolo hats and asked for more. So we received sample for 3 more colors!"/>
    <x v="210"/>
    <n v="28"/>
    <x v="1"/>
    <x v="0"/>
    <x v="0"/>
    <n v="1429375922"/>
    <n v="1426783922"/>
    <x v="0"/>
    <n v="1"/>
    <b v="0"/>
    <x v="8"/>
    <x v="60"/>
    <x v="138"/>
    <x v="2"/>
    <x v="8"/>
  </r>
  <r>
    <x v="1313"/>
    <x v="1313"/>
    <s v="Clip on owner recognition for any bag with 100db+ deterrence of others from opening or moving it. Plus forget-me-not notifications."/>
    <x v="79"/>
    <n v="12446"/>
    <x v="1"/>
    <x v="0"/>
    <x v="0"/>
    <n v="1457024514"/>
    <n v="1454432514"/>
    <x v="0"/>
    <n v="122"/>
    <b v="0"/>
    <x v="8"/>
    <x v="134"/>
    <x v="968"/>
    <x v="2"/>
    <x v="8"/>
  </r>
  <r>
    <x v="1314"/>
    <x v="1314"/>
    <s v="CulBox is an Open Source wrist watch for Arduino with built in Bluetooth and bunch of Hi-Tech sensors and tons of features for Makers"/>
    <x v="237"/>
    <n v="2028"/>
    <x v="1"/>
    <x v="0"/>
    <x v="0"/>
    <n v="1477065860"/>
    <n v="1471881860"/>
    <x v="0"/>
    <n v="11"/>
    <b v="0"/>
    <x v="8"/>
    <x v="60"/>
    <x v="969"/>
    <x v="2"/>
    <x v="8"/>
  </r>
  <r>
    <x v="1315"/>
    <x v="1315"/>
    <s v="Zoom will happen - THANK YOU! Received outside funding due amazing early success!"/>
    <x v="57"/>
    <n v="40404"/>
    <x v="1"/>
    <x v="0"/>
    <x v="0"/>
    <n v="1446771600"/>
    <n v="1443700648"/>
    <x v="0"/>
    <n v="248"/>
    <b v="0"/>
    <x v="8"/>
    <x v="67"/>
    <x v="970"/>
    <x v="2"/>
    <x v="8"/>
  </r>
  <r>
    <x v="1316"/>
    <x v="1316"/>
    <s v="Future Belt comes in just 3 sizes, but yet, is designed to fit waists ranging from 25-55 inches. No batteries, no gimmicks."/>
    <x v="96"/>
    <n v="1"/>
    <x v="1"/>
    <x v="0"/>
    <x v="0"/>
    <n v="1456700709"/>
    <n v="1453676709"/>
    <x v="0"/>
    <n v="1"/>
    <b v="0"/>
    <x v="8"/>
    <x v="50"/>
    <x v="120"/>
    <x v="2"/>
    <x v="8"/>
  </r>
  <r>
    <x v="1317"/>
    <x v="1317"/>
    <s v="Lorem ipsum dolor sit amet, consectetuer adipiscing elit. Aenean commodo ligula eget dolor. Aenean massa. Cum sociis natoque penatibus."/>
    <x v="61"/>
    <n v="11467"/>
    <x v="1"/>
    <x v="8"/>
    <x v="7"/>
    <n v="1469109600"/>
    <n v="1464586746"/>
    <x v="0"/>
    <n v="19"/>
    <b v="0"/>
    <x v="8"/>
    <x v="52"/>
    <x v="971"/>
    <x v="2"/>
    <x v="8"/>
  </r>
  <r>
    <x v="1318"/>
    <x v="1318"/>
    <s v="Your Dog's Best Friend._x000a_Revolutionize the way you care about your pups and brings you peace of mind."/>
    <x v="79"/>
    <n v="6130"/>
    <x v="1"/>
    <x v="0"/>
    <x v="0"/>
    <n v="1420938172"/>
    <n v="1418346172"/>
    <x v="0"/>
    <n v="135"/>
    <b v="0"/>
    <x v="8"/>
    <x v="77"/>
    <x v="972"/>
    <x v="2"/>
    <x v="8"/>
  </r>
  <r>
    <x v="1319"/>
    <x v="1319"/>
    <s v="Stand out at festivals, get people talking and support our latest campaign to augment your style with the latest LED technology."/>
    <x v="238"/>
    <n v="876"/>
    <x v="1"/>
    <x v="1"/>
    <x v="1"/>
    <n v="1405094400"/>
    <n v="1403810965"/>
    <x v="0"/>
    <n v="9"/>
    <b v="0"/>
    <x v="8"/>
    <x v="77"/>
    <x v="973"/>
    <x v="2"/>
    <x v="8"/>
  </r>
  <r>
    <x v="1320"/>
    <x v="1320"/>
    <s v="Falls are the main cause of injury to elderly. Our wearable detects falls, sends notifications and streams health data in real time."/>
    <x v="57"/>
    <n v="503"/>
    <x v="1"/>
    <x v="9"/>
    <x v="3"/>
    <n v="1483138800"/>
    <n v="1480610046"/>
    <x v="0"/>
    <n v="3"/>
    <b v="0"/>
    <x v="8"/>
    <x v="60"/>
    <x v="974"/>
    <x v="2"/>
    <x v="8"/>
  </r>
  <r>
    <x v="1321"/>
    <x v="1321"/>
    <s v="Experience true sound quality and a membership platform that puts you in control of future headphones, features, design and prices."/>
    <x v="239"/>
    <n v="6019"/>
    <x v="1"/>
    <x v="11"/>
    <x v="9"/>
    <n v="1482515937"/>
    <n v="1479923937"/>
    <x v="0"/>
    <n v="7"/>
    <b v="0"/>
    <x v="8"/>
    <x v="60"/>
    <x v="975"/>
    <x v="2"/>
    <x v="8"/>
  </r>
  <r>
    <x v="1322"/>
    <x v="1322"/>
    <s v="Invisible Reins - A Bluetooth innovation that links your child to your smart phone via an app. A safe zone can be set from 1-30 metres."/>
    <x v="19"/>
    <n v="106"/>
    <x v="1"/>
    <x v="1"/>
    <x v="1"/>
    <n v="1432223125"/>
    <n v="1429631125"/>
    <x v="0"/>
    <n v="4"/>
    <b v="0"/>
    <x v="8"/>
    <x v="50"/>
    <x v="730"/>
    <x v="2"/>
    <x v="8"/>
  </r>
  <r>
    <x v="1323"/>
    <x v="1323"/>
    <s v="High quality earbuds with a built-in splitter. Share with more than one friend. Music, movies, conversations. Any audio, any device!"/>
    <x v="36"/>
    <n v="1332"/>
    <x v="1"/>
    <x v="0"/>
    <x v="0"/>
    <n v="1461653700"/>
    <n v="1458665146"/>
    <x v="0"/>
    <n v="44"/>
    <b v="0"/>
    <x v="8"/>
    <x v="114"/>
    <x v="976"/>
    <x v="2"/>
    <x v="8"/>
  </r>
  <r>
    <x v="1324"/>
    <x v="1324"/>
    <s v="Monitor your actual UV exposure in real time and get notified when it's time to get out of the sun or when to reapply your sunscreen"/>
    <x v="63"/>
    <n v="4920"/>
    <x v="1"/>
    <x v="0"/>
    <x v="0"/>
    <n v="1476371552"/>
    <n v="1473779552"/>
    <x v="0"/>
    <n v="90"/>
    <b v="0"/>
    <x v="8"/>
    <x v="54"/>
    <x v="977"/>
    <x v="2"/>
    <x v="8"/>
  </r>
  <r>
    <x v="1325"/>
    <x v="1325"/>
    <s v="The PowerCap is a device able to charge most mobile devices, and contains a battery for situations when the sun just isn't enough."/>
    <x v="22"/>
    <n v="486"/>
    <x v="1"/>
    <x v="0"/>
    <x v="0"/>
    <n v="1483063435"/>
    <n v="1480471435"/>
    <x v="0"/>
    <n v="8"/>
    <b v="0"/>
    <x v="8"/>
    <x v="53"/>
    <x v="978"/>
    <x v="2"/>
    <x v="8"/>
  </r>
  <r>
    <x v="1326"/>
    <x v="1326"/>
    <s v="StrikeTec will revolutionize both the boxing scene and fitness industry by allowing you to track the progress of hand speed and force."/>
    <x v="57"/>
    <n v="1130"/>
    <x v="1"/>
    <x v="0"/>
    <x v="0"/>
    <n v="1421348428"/>
    <n v="1417460428"/>
    <x v="0"/>
    <n v="11"/>
    <b v="0"/>
    <x v="8"/>
    <x v="60"/>
    <x v="979"/>
    <x v="2"/>
    <x v="8"/>
  </r>
  <r>
    <x v="1327"/>
    <x v="1327"/>
    <s v="CyClip is a way to mount the Apple Watch to your handlebars; ideal for navigation, notifications, and music control on the fly."/>
    <x v="240"/>
    <n v="1705"/>
    <x v="1"/>
    <x v="0"/>
    <x v="0"/>
    <n v="1432916235"/>
    <n v="1430324235"/>
    <x v="0"/>
    <n v="41"/>
    <b v="0"/>
    <x v="8"/>
    <x v="65"/>
    <x v="980"/>
    <x v="2"/>
    <x v="8"/>
  </r>
  <r>
    <x v="1328"/>
    <x v="1328"/>
    <s v="Hydrate Edge is the first wearable that provides real-time, continuous hydration feedback. This is the new hydration gold standard."/>
    <x v="96"/>
    <n v="1748"/>
    <x v="1"/>
    <x v="0"/>
    <x v="0"/>
    <n v="1476458734"/>
    <n v="1472570734"/>
    <x v="0"/>
    <n v="15"/>
    <b v="0"/>
    <x v="8"/>
    <x v="53"/>
    <x v="981"/>
    <x v="2"/>
    <x v="8"/>
  </r>
  <r>
    <x v="1329"/>
    <x v="1329"/>
    <s v="Xtnd is a hands free multifunctional device for your tablet, cell phone, &amp; camera. It's also a convenient backpack for storage."/>
    <x v="63"/>
    <n v="408"/>
    <x v="1"/>
    <x v="0"/>
    <x v="0"/>
    <n v="1417501145"/>
    <n v="1414041545"/>
    <x v="0"/>
    <n v="9"/>
    <b v="0"/>
    <x v="8"/>
    <x v="60"/>
    <x v="982"/>
    <x v="2"/>
    <x v="8"/>
  </r>
  <r>
    <x v="1330"/>
    <x v="1330"/>
    <s v="Outdoor play is essential. Wanderwatch helps to make it fun and safe! Fun for kids, great for parents. Time to Play!"/>
    <x v="19"/>
    <n v="7873"/>
    <x v="1"/>
    <x v="0"/>
    <x v="0"/>
    <n v="1467432000"/>
    <n v="1464763109"/>
    <x v="0"/>
    <n v="50"/>
    <b v="0"/>
    <x v="8"/>
    <x v="66"/>
    <x v="983"/>
    <x v="2"/>
    <x v="8"/>
  </r>
  <r>
    <x v="1331"/>
    <x v="1331"/>
    <s v="The World's First Wearable Battery Backup - wireless, modular, flexible, and ultra-lightweight! Click, charge, go!!!"/>
    <x v="65"/>
    <n v="3417"/>
    <x v="1"/>
    <x v="0"/>
    <x v="0"/>
    <n v="1471435554"/>
    <n v="1468843554"/>
    <x v="0"/>
    <n v="34"/>
    <b v="0"/>
    <x v="8"/>
    <x v="60"/>
    <x v="984"/>
    <x v="2"/>
    <x v="8"/>
  </r>
  <r>
    <x v="1332"/>
    <x v="1332"/>
    <s v="Long bus queue and no seats around? This light weight seating device can be worn anywhere and at anytime! Belt that converts into seat."/>
    <x v="241"/>
    <n v="0"/>
    <x v="1"/>
    <x v="16"/>
    <x v="11"/>
    <n v="1485480408"/>
    <n v="1482888408"/>
    <x v="0"/>
    <n v="0"/>
    <b v="0"/>
    <x v="8"/>
    <x v="50"/>
    <x v="121"/>
    <x v="2"/>
    <x v="8"/>
  </r>
  <r>
    <x v="1333"/>
    <x v="1333"/>
    <s v="Im in the process of creating a biohazard suit that can be worn like an extra layer, unlike these bulky units that are currently in use"/>
    <x v="30"/>
    <n v="0"/>
    <x v="1"/>
    <x v="2"/>
    <x v="2"/>
    <n v="1405478025"/>
    <n v="1402886025"/>
    <x v="0"/>
    <n v="0"/>
    <b v="0"/>
    <x v="8"/>
    <x v="50"/>
    <x v="121"/>
    <x v="2"/>
    <x v="8"/>
  </r>
  <r>
    <x v="1334"/>
    <x v="1334"/>
    <s v="A wearable device that allows you to dock and operate your phone hands-free anywhere and everywhere!"/>
    <x v="242"/>
    <n v="14303"/>
    <x v="1"/>
    <x v="0"/>
    <x v="0"/>
    <n v="1457721287"/>
    <n v="1455129287"/>
    <x v="0"/>
    <n v="276"/>
    <b v="0"/>
    <x v="8"/>
    <x v="57"/>
    <x v="985"/>
    <x v="2"/>
    <x v="8"/>
  </r>
  <r>
    <x v="1335"/>
    <x v="1335"/>
    <s v="Dial up your performance with UB Fit: 1st wearable resistance technology that allows you to tone muscles while doing a cardio workout"/>
    <x v="31"/>
    <n v="4940"/>
    <x v="1"/>
    <x v="0"/>
    <x v="0"/>
    <n v="1449354502"/>
    <n v="1446762502"/>
    <x v="0"/>
    <n v="16"/>
    <b v="0"/>
    <x v="8"/>
    <x v="68"/>
    <x v="986"/>
    <x v="2"/>
    <x v="8"/>
  </r>
  <r>
    <x v="1336"/>
    <x v="1336"/>
    <s v="JUMPY, a cool smart watch with open platform SDK brings limitless edutainment to kids' wrist and encourages parent-child interaction."/>
    <x v="57"/>
    <n v="84947"/>
    <x v="1"/>
    <x v="0"/>
    <x v="0"/>
    <n v="1418849028"/>
    <n v="1415825028"/>
    <x v="0"/>
    <n v="224"/>
    <b v="0"/>
    <x v="8"/>
    <x v="189"/>
    <x v="987"/>
    <x v="2"/>
    <x v="8"/>
  </r>
  <r>
    <x v="1337"/>
    <x v="1337"/>
    <s v="Discreet safety device connects you to a dedicated 24/7 monitoring team, keeping you safe anywhere in the United States"/>
    <x v="63"/>
    <n v="24691"/>
    <x v="1"/>
    <x v="0"/>
    <x v="0"/>
    <n v="1488549079"/>
    <n v="1485957079"/>
    <x v="0"/>
    <n v="140"/>
    <b v="0"/>
    <x v="8"/>
    <x v="190"/>
    <x v="988"/>
    <x v="2"/>
    <x v="8"/>
  </r>
  <r>
    <x v="1338"/>
    <x v="1338"/>
    <s v="HandL makes your phone feel like an organic extension of your hand. Elastic and brace system supports your device with just two fingers"/>
    <x v="11"/>
    <n v="991"/>
    <x v="1"/>
    <x v="0"/>
    <x v="0"/>
    <n v="1438543033"/>
    <n v="1435951033"/>
    <x v="0"/>
    <n v="15"/>
    <b v="0"/>
    <x v="8"/>
    <x v="56"/>
    <x v="989"/>
    <x v="2"/>
    <x v="8"/>
  </r>
  <r>
    <x v="1339"/>
    <x v="1339"/>
    <s v="World's Smallest customizable Phone &amp; GPS Watch for kids !"/>
    <x v="63"/>
    <n v="3317"/>
    <x v="1"/>
    <x v="0"/>
    <x v="0"/>
    <n v="1418056315"/>
    <n v="1414164715"/>
    <x v="0"/>
    <n v="37"/>
    <b v="0"/>
    <x v="8"/>
    <x v="113"/>
    <x v="990"/>
    <x v="2"/>
    <x v="8"/>
  </r>
  <r>
    <x v="1340"/>
    <x v="1340"/>
    <s v="I would like to make nicer, more stylish looking frames for the Google Glass using 3D printing technology."/>
    <x v="243"/>
    <n v="0"/>
    <x v="1"/>
    <x v="0"/>
    <x v="0"/>
    <n v="1408112253"/>
    <n v="1405520253"/>
    <x v="0"/>
    <n v="0"/>
    <b v="0"/>
    <x v="8"/>
    <x v="50"/>
    <x v="121"/>
    <x v="2"/>
    <x v="8"/>
  </r>
  <r>
    <x v="1341"/>
    <x v="1341"/>
    <s v="BRILLAR: Your Kids Ultimate Wearable Companion. Educates, Rewards, Entertains, Calls, Motivates, Messages + Tracks Location &amp; Steps."/>
    <x v="31"/>
    <n v="17590"/>
    <x v="1"/>
    <x v="1"/>
    <x v="1"/>
    <n v="1475333917"/>
    <n v="1472569117"/>
    <x v="0"/>
    <n v="46"/>
    <b v="0"/>
    <x v="8"/>
    <x v="140"/>
    <x v="991"/>
    <x v="2"/>
    <x v="8"/>
  </r>
  <r>
    <x v="1342"/>
    <x v="1342"/>
    <s v="Method50 aims to prototype a revolutionary true heads up display to create a new way of living in, playing in, and viewing the world."/>
    <x v="63"/>
    <n v="100"/>
    <x v="1"/>
    <x v="0"/>
    <x v="0"/>
    <n v="1437161739"/>
    <n v="1434569739"/>
    <x v="0"/>
    <n v="1"/>
    <b v="0"/>
    <x v="8"/>
    <x v="50"/>
    <x v="101"/>
    <x v="2"/>
    <x v="8"/>
  </r>
  <r>
    <x v="1343"/>
    <x v="1343"/>
    <s v="Sleepman is a bio-signal monitoring wristwatch featuring smart alarm with the unique sleep enhancement and fatigue detection options!"/>
    <x v="63"/>
    <n v="51149"/>
    <x v="1"/>
    <x v="0"/>
    <x v="0"/>
    <n v="1471579140"/>
    <n v="1466512683"/>
    <x v="0"/>
    <n v="323"/>
    <b v="0"/>
    <x v="8"/>
    <x v="21"/>
    <x v="992"/>
    <x v="2"/>
    <x v="8"/>
  </r>
  <r>
    <x v="1344"/>
    <x v="1344"/>
    <s v="The is the ultimate guide to applied Eastern philosophy, martial arts, and the path of the warrior from a scientific perspective."/>
    <x v="15"/>
    <n v="5666"/>
    <x v="0"/>
    <x v="5"/>
    <x v="5"/>
    <n v="1467313039"/>
    <n v="1464807439"/>
    <x v="0"/>
    <n v="139"/>
    <b v="1"/>
    <x v="9"/>
    <x v="191"/>
    <x v="993"/>
    <x v="3"/>
    <x v="9"/>
  </r>
  <r>
    <x v="1345"/>
    <x v="1345"/>
    <s v="Peacefully taking you through my journey of being raised as a Muslim then becoming Christian, and sharing the truths I unveiled."/>
    <x v="43"/>
    <n v="375"/>
    <x v="0"/>
    <x v="0"/>
    <x v="0"/>
    <n v="1405366359"/>
    <n v="1402342359"/>
    <x v="0"/>
    <n v="7"/>
    <b v="1"/>
    <x v="9"/>
    <x v="105"/>
    <x v="994"/>
    <x v="3"/>
    <x v="9"/>
  </r>
  <r>
    <x v="1346"/>
    <x v="1346"/>
    <s v="An anthology of nonfiction stories written by Nepal's Lesbian, Gay, Bisexual, and Transgender (LGBT) community."/>
    <x v="244"/>
    <n v="7219"/>
    <x v="0"/>
    <x v="0"/>
    <x v="0"/>
    <n v="1372297751"/>
    <n v="1369705751"/>
    <x v="0"/>
    <n v="149"/>
    <b v="1"/>
    <x v="9"/>
    <x v="92"/>
    <x v="995"/>
    <x v="3"/>
    <x v="9"/>
  </r>
  <r>
    <x v="1347"/>
    <x v="1347"/>
    <s v="Must raise $2,500+ to republish &amp; spread the word about a guide Oprah's Magazine calls &quot;a go-to book for any start-up food company.&quot;"/>
    <x v="30"/>
    <n v="2555"/>
    <x v="0"/>
    <x v="0"/>
    <x v="0"/>
    <n v="1425741525"/>
    <n v="1423149525"/>
    <x v="0"/>
    <n v="31"/>
    <b v="1"/>
    <x v="9"/>
    <x v="21"/>
    <x v="996"/>
    <x v="3"/>
    <x v="9"/>
  </r>
  <r>
    <x v="1348"/>
    <x v="1348"/>
    <s v="South Florida. Honest &amp; dramatic &amp; engaging journal of overcoming serious illness. This book will keep you reading &amp; laughing. Really!"/>
    <x v="245"/>
    <n v="5985"/>
    <x v="0"/>
    <x v="0"/>
    <x v="0"/>
    <n v="1418904533"/>
    <n v="1416485333"/>
    <x v="0"/>
    <n v="26"/>
    <b v="1"/>
    <x v="9"/>
    <x v="21"/>
    <x v="997"/>
    <x v="3"/>
    <x v="9"/>
  </r>
  <r>
    <x v="1349"/>
    <x v="1349"/>
    <s v="The first modern Jasper guidebook including over five hundred rock routes from alpine to bouldering, sport to trad multipitch and more."/>
    <x v="10"/>
    <n v="10210"/>
    <x v="0"/>
    <x v="5"/>
    <x v="5"/>
    <n v="1450249140"/>
    <n v="1447055935"/>
    <x v="0"/>
    <n v="172"/>
    <b v="1"/>
    <x v="9"/>
    <x v="142"/>
    <x v="998"/>
    <x v="3"/>
    <x v="9"/>
  </r>
  <r>
    <x v="1350"/>
    <x v="1350"/>
    <s v="Illustrated historical book of impregnable Dunbar Castle and rise and fall of its powerful Scottish Earls of Dunbar from 1072-1435AD"/>
    <x v="10"/>
    <n v="5202.5"/>
    <x v="0"/>
    <x v="0"/>
    <x v="0"/>
    <n v="1451089134"/>
    <n v="1448497134"/>
    <x v="0"/>
    <n v="78"/>
    <b v="1"/>
    <x v="9"/>
    <x v="3"/>
    <x v="999"/>
    <x v="3"/>
    <x v="9"/>
  </r>
  <r>
    <x v="1351"/>
    <x v="1351"/>
    <s v="Discover your purpose, live a more fulfilling life, leave a positive footprint on society."/>
    <x v="22"/>
    <n v="20253"/>
    <x v="0"/>
    <x v="0"/>
    <x v="0"/>
    <n v="1455299144"/>
    <n v="1452707144"/>
    <x v="0"/>
    <n v="120"/>
    <b v="1"/>
    <x v="9"/>
    <x v="7"/>
    <x v="1000"/>
    <x v="3"/>
    <x v="9"/>
  </r>
  <r>
    <x v="1352"/>
    <x v="1352"/>
    <s v="An important book, based on research, to make you and your learners smile again. Better smile sheets, better feedback, better learning!"/>
    <x v="3"/>
    <n v="13614"/>
    <x v="0"/>
    <x v="0"/>
    <x v="0"/>
    <n v="1441425540"/>
    <n v="1436968366"/>
    <x v="0"/>
    <n v="227"/>
    <b v="1"/>
    <x v="9"/>
    <x v="104"/>
    <x v="1001"/>
    <x v="3"/>
    <x v="9"/>
  </r>
  <r>
    <x v="1353"/>
    <x v="1353"/>
    <s v="A book that teaches aspiring writers how to get from a basic idea to a fully rewritten screenplay."/>
    <x v="28"/>
    <n v="1336"/>
    <x v="0"/>
    <x v="0"/>
    <x v="0"/>
    <n v="1362960000"/>
    <n v="1359946188"/>
    <x v="0"/>
    <n v="42"/>
    <b v="1"/>
    <x v="9"/>
    <x v="84"/>
    <x v="1002"/>
    <x v="3"/>
    <x v="9"/>
  </r>
  <r>
    <x v="1354"/>
    <x v="1354"/>
    <s v="Raising awareness of childhood cancer by publishing my diary of Andrew's diagnosis and his journey to remission 1235 days later."/>
    <x v="38"/>
    <n v="1563"/>
    <x v="0"/>
    <x v="1"/>
    <x v="1"/>
    <n v="1465672979"/>
    <n v="1463080979"/>
    <x v="0"/>
    <n v="64"/>
    <b v="1"/>
    <x v="9"/>
    <x v="22"/>
    <x v="1003"/>
    <x v="3"/>
    <x v="9"/>
  </r>
  <r>
    <x v="1355"/>
    <x v="1355"/>
    <s v="Sherlock's Home was the most important Sherlock Holmes book of 2012 - about Undershaw - this project is to release language versions."/>
    <x v="30"/>
    <n v="3067"/>
    <x v="0"/>
    <x v="1"/>
    <x v="1"/>
    <n v="1354269600"/>
    <n v="1351663605"/>
    <x v="0"/>
    <n v="121"/>
    <b v="1"/>
    <x v="9"/>
    <x v="4"/>
    <x v="1004"/>
    <x v="3"/>
    <x v="9"/>
  </r>
  <r>
    <x v="1356"/>
    <x v="1356"/>
    <s v="At age 30, my husband Dan died from cancer. Left to recreate my life, I drew a line in my heart; became a nomad. This is a love story."/>
    <x v="104"/>
    <n v="6215.56"/>
    <x v="0"/>
    <x v="0"/>
    <x v="0"/>
    <n v="1372985760"/>
    <n v="1370393760"/>
    <x v="0"/>
    <n v="87"/>
    <b v="1"/>
    <x v="9"/>
    <x v="25"/>
    <x v="1005"/>
    <x v="3"/>
    <x v="9"/>
  </r>
  <r>
    <x v="1357"/>
    <x v="1357"/>
    <s v="The search for identity leads one young woman to Mexico, where she follows her grandfather's journey back to America."/>
    <x v="13"/>
    <n v="2506"/>
    <x v="0"/>
    <x v="0"/>
    <x v="0"/>
    <n v="1362117540"/>
    <n v="1359587137"/>
    <x v="0"/>
    <n v="65"/>
    <b v="1"/>
    <x v="9"/>
    <x v="105"/>
    <x v="1006"/>
    <x v="3"/>
    <x v="9"/>
  </r>
  <r>
    <x v="1358"/>
    <x v="1358"/>
    <s v="I am working on a book about what people do when they visit Masada, an ancient fortress in the Judean desert."/>
    <x v="9"/>
    <n v="3350"/>
    <x v="0"/>
    <x v="0"/>
    <x v="0"/>
    <n v="1309009323"/>
    <n v="1306417323"/>
    <x v="0"/>
    <n v="49"/>
    <b v="1"/>
    <x v="9"/>
    <x v="20"/>
    <x v="1007"/>
    <x v="3"/>
    <x v="9"/>
  </r>
  <r>
    <x v="1359"/>
    <x v="1359"/>
    <s v="Funding for a 2011 trip to Worldcon for research for &quot;UnConventional,&quot; a book on the history of the American fan convention."/>
    <x v="246"/>
    <n v="764"/>
    <x v="0"/>
    <x v="0"/>
    <x v="0"/>
    <n v="1309980790"/>
    <n v="1304623990"/>
    <x v="0"/>
    <n v="19"/>
    <b v="1"/>
    <x v="9"/>
    <x v="31"/>
    <x v="1008"/>
    <x v="3"/>
    <x v="9"/>
  </r>
  <r>
    <x v="1360"/>
    <x v="1360"/>
    <s v="So Bad, It's Good! is a guide to finding the best films for your bad movie night."/>
    <x v="15"/>
    <n v="2598"/>
    <x v="0"/>
    <x v="0"/>
    <x v="0"/>
    <n v="1343943420"/>
    <n v="1341524220"/>
    <x v="0"/>
    <n v="81"/>
    <b v="1"/>
    <x v="9"/>
    <x v="36"/>
    <x v="1009"/>
    <x v="3"/>
    <x v="9"/>
  </r>
  <r>
    <x v="1361"/>
    <x v="1361"/>
    <s v="The forbidden dark art of roped soloing, for climbers who need to know in order to make the ultimate climb come true!"/>
    <x v="12"/>
    <n v="7559"/>
    <x v="0"/>
    <x v="1"/>
    <x v="1"/>
    <n v="1403370772"/>
    <n v="1400778772"/>
    <x v="0"/>
    <n v="264"/>
    <b v="1"/>
    <x v="9"/>
    <x v="9"/>
    <x v="1010"/>
    <x v="3"/>
    <x v="9"/>
  </r>
  <r>
    <x v="1362"/>
    <x v="1362"/>
    <s v="The never-before-told story of Karl Barth's (first and only) journey to the United States in 1962."/>
    <x v="28"/>
    <n v="1091"/>
    <x v="0"/>
    <x v="0"/>
    <x v="0"/>
    <n v="1378592731"/>
    <n v="1373408731"/>
    <x v="0"/>
    <n v="25"/>
    <b v="1"/>
    <x v="9"/>
    <x v="15"/>
    <x v="1011"/>
    <x v="3"/>
    <x v="9"/>
  </r>
  <r>
    <x v="1363"/>
    <x v="1363"/>
    <s v="Identifying cancer and disease products we use everyday and are totally unaware of. Then substituting them with healthy alternatives"/>
    <x v="48"/>
    <n v="200"/>
    <x v="0"/>
    <x v="0"/>
    <x v="0"/>
    <n v="1455523140"/>
    <n v="1453925727"/>
    <x v="0"/>
    <n v="5"/>
    <b v="1"/>
    <x v="9"/>
    <x v="8"/>
    <x v="379"/>
    <x v="3"/>
    <x v="9"/>
  </r>
  <r>
    <x v="1364"/>
    <x v="1364"/>
    <s v="Help us Make Rock History with this Epic J.S.Fuck Extremerock Album written by Sune &quot;KÃ¸ter&quot; KÃ¸lster and produced by Flemming Rasmussen."/>
    <x v="247"/>
    <n v="49830"/>
    <x v="0"/>
    <x v="8"/>
    <x v="7"/>
    <n v="1420648906"/>
    <n v="1415464906"/>
    <x v="0"/>
    <n v="144"/>
    <b v="1"/>
    <x v="11"/>
    <x v="17"/>
    <x v="1012"/>
    <x v="4"/>
    <x v="11"/>
  </r>
  <r>
    <x v="1365"/>
    <x v="1365"/>
    <s v="Our first professional studio album &quot;See The Light&quot; will be released this spring! Help us record, mix, master, and release the album!"/>
    <x v="51"/>
    <n v="7520"/>
    <x v="0"/>
    <x v="0"/>
    <x v="0"/>
    <n v="1426523752"/>
    <n v="1423935352"/>
    <x v="0"/>
    <n v="92"/>
    <b v="1"/>
    <x v="11"/>
    <x v="8"/>
    <x v="1013"/>
    <x v="4"/>
    <x v="11"/>
  </r>
  <r>
    <x v="1366"/>
    <x v="1366"/>
    <s v="A musical memorial for Alexi Petersen."/>
    <x v="51"/>
    <n v="9486.69"/>
    <x v="0"/>
    <x v="0"/>
    <x v="0"/>
    <n v="1417049663"/>
    <n v="1413158063"/>
    <x v="0"/>
    <n v="147"/>
    <b v="1"/>
    <x v="11"/>
    <x v="9"/>
    <x v="1014"/>
    <x v="4"/>
    <x v="11"/>
  </r>
  <r>
    <x v="1367"/>
    <x v="1367"/>
    <s v="House of Rabbits are recording our full-length, debut album! Support independent music, receive great rewards!"/>
    <x v="10"/>
    <n v="5713"/>
    <x v="0"/>
    <x v="0"/>
    <x v="0"/>
    <n v="1447463050"/>
    <n v="1444867450"/>
    <x v="0"/>
    <n v="90"/>
    <b v="1"/>
    <x v="11"/>
    <x v="35"/>
    <x v="1015"/>
    <x v="4"/>
    <x v="11"/>
  </r>
  <r>
    <x v="1368"/>
    <x v="1368"/>
    <s v="We are in the final stages of the creation of our 4th record, The Separation Effect. our most passionate record to date."/>
    <x v="10"/>
    <n v="5535"/>
    <x v="0"/>
    <x v="0"/>
    <x v="0"/>
    <n v="1434342894"/>
    <n v="1432269294"/>
    <x v="0"/>
    <n v="87"/>
    <b v="1"/>
    <x v="11"/>
    <x v="38"/>
    <x v="1016"/>
    <x v="4"/>
    <x v="11"/>
  </r>
  <r>
    <x v="1369"/>
    <x v="1369"/>
    <s v="Fawcett's FEEL BETTER is an album of love unrequited, realized, and rued, with echoes of Petty, Springsteen, Neil Young &amp; Coldplay."/>
    <x v="248"/>
    <n v="34090.629999999997"/>
    <x v="0"/>
    <x v="0"/>
    <x v="0"/>
    <n v="1397225746"/>
    <n v="1394633746"/>
    <x v="0"/>
    <n v="406"/>
    <b v="1"/>
    <x v="11"/>
    <x v="2"/>
    <x v="1017"/>
    <x v="4"/>
    <x v="11"/>
  </r>
  <r>
    <x v="1370"/>
    <x v="1370"/>
    <s v="Songs about the first year of parenthood, often inappropriate for children"/>
    <x v="15"/>
    <n v="1555"/>
    <x v="0"/>
    <x v="0"/>
    <x v="0"/>
    <n v="1381881890"/>
    <n v="1380585890"/>
    <x v="0"/>
    <n v="20"/>
    <b v="1"/>
    <x v="11"/>
    <x v="3"/>
    <x v="1018"/>
    <x v="4"/>
    <x v="11"/>
  </r>
  <r>
    <x v="1371"/>
    <x v="1371"/>
    <s v="The Defiant Tour Documentary is a never before examination of the finances of a touring band and what it takes to go on the road."/>
    <x v="249"/>
    <n v="7495"/>
    <x v="0"/>
    <x v="0"/>
    <x v="0"/>
    <n v="1431022342"/>
    <n v="1428430342"/>
    <x v="0"/>
    <n v="70"/>
    <b v="1"/>
    <x v="11"/>
    <x v="13"/>
    <x v="1019"/>
    <x v="4"/>
    <x v="11"/>
  </r>
  <r>
    <x v="1372"/>
    <x v="1372"/>
    <s v="Please help us raise funds to press our new CD!"/>
    <x v="2"/>
    <n v="620"/>
    <x v="0"/>
    <x v="0"/>
    <x v="0"/>
    <n v="1342115132"/>
    <n v="1339523132"/>
    <x v="0"/>
    <n v="16"/>
    <b v="1"/>
    <x v="11"/>
    <x v="39"/>
    <x v="1020"/>
    <x v="4"/>
    <x v="11"/>
  </r>
  <r>
    <x v="1373"/>
    <x v="1373"/>
    <s v="Help Broccoli Samurai raise money to get a new van and continue bringing you the jams!"/>
    <x v="3"/>
    <n v="10501"/>
    <x v="0"/>
    <x v="0"/>
    <x v="0"/>
    <n v="1483138233"/>
    <n v="1480546233"/>
    <x v="0"/>
    <n v="52"/>
    <b v="1"/>
    <x v="11"/>
    <x v="2"/>
    <x v="1021"/>
    <x v="4"/>
    <x v="11"/>
  </r>
  <r>
    <x v="1374"/>
    <x v="1374"/>
    <s v="After two successful EPs, Sisters of Murphy is back in the studio to release our first full-length album. We want YOU to be part of it!"/>
    <x v="15"/>
    <n v="2842"/>
    <x v="0"/>
    <x v="0"/>
    <x v="0"/>
    <n v="1458874388"/>
    <n v="1456285988"/>
    <x v="0"/>
    <n v="66"/>
    <b v="1"/>
    <x v="11"/>
    <x v="192"/>
    <x v="1022"/>
    <x v="4"/>
    <x v="11"/>
  </r>
  <r>
    <x v="1375"/>
    <x v="1375"/>
    <s v="Pampa Folks, l'album aux couleurs de dÃ©serts. Le quatuor, crÃ©Ã© en 2015  livre une Ã©nergie brute et prÃ©pare son premier album"/>
    <x v="23"/>
    <n v="6853"/>
    <x v="0"/>
    <x v="6"/>
    <x v="3"/>
    <n v="1484444119"/>
    <n v="1481852119"/>
    <x v="0"/>
    <n v="109"/>
    <b v="1"/>
    <x v="11"/>
    <x v="193"/>
    <x v="1023"/>
    <x v="4"/>
    <x v="11"/>
  </r>
  <r>
    <x v="1376"/>
    <x v="1376"/>
    <s v="Dead Pirates are planning a second pressing of HIGHMARE LP, who wants one ?"/>
    <x v="250"/>
    <n v="9342"/>
    <x v="0"/>
    <x v="1"/>
    <x v="1"/>
    <n v="1480784606"/>
    <n v="1478189006"/>
    <x v="0"/>
    <n v="168"/>
    <b v="1"/>
    <x v="11"/>
    <x v="194"/>
    <x v="1024"/>
    <x v="4"/>
    <x v="11"/>
  </r>
  <r>
    <x v="1377"/>
    <x v="1377"/>
    <s v="Stereo Jo is set to release a 5 song EP. Your donation will directly help w/ recording, design, production, &amp; duplication. Thank You :)"/>
    <x v="46"/>
    <n v="1510"/>
    <x v="0"/>
    <x v="0"/>
    <x v="0"/>
    <n v="1486095060"/>
    <n v="1484198170"/>
    <x v="0"/>
    <n v="31"/>
    <b v="1"/>
    <x v="11"/>
    <x v="31"/>
    <x v="1025"/>
    <x v="4"/>
    <x v="11"/>
  </r>
  <r>
    <x v="1378"/>
    <x v="1378"/>
    <s v="A psychedelic post rock masterpiece!"/>
    <x v="13"/>
    <n v="4067"/>
    <x v="0"/>
    <x v="1"/>
    <x v="1"/>
    <n v="1470075210"/>
    <n v="1468779210"/>
    <x v="0"/>
    <n v="133"/>
    <b v="1"/>
    <x v="11"/>
    <x v="195"/>
    <x v="1026"/>
    <x v="4"/>
    <x v="11"/>
  </r>
  <r>
    <x v="1379"/>
    <x v="1379"/>
    <s v="---------The long-awaited debut full-length from Justin Ruddy--------"/>
    <x v="3"/>
    <n v="11160"/>
    <x v="0"/>
    <x v="0"/>
    <x v="0"/>
    <n v="1433504876"/>
    <n v="1430912876"/>
    <x v="0"/>
    <n v="151"/>
    <b v="1"/>
    <x v="11"/>
    <x v="20"/>
    <x v="1027"/>
    <x v="4"/>
    <x v="11"/>
  </r>
  <r>
    <x v="1380"/>
    <x v="1380"/>
    <s v="A DIY MUSIC FESTIVAL FROM ST. LOUIS MO! Bands make their own festival, help make it legit!"/>
    <x v="251"/>
    <n v="106"/>
    <x v="0"/>
    <x v="0"/>
    <x v="0"/>
    <n v="1433815200"/>
    <n v="1431886706"/>
    <x v="0"/>
    <n v="5"/>
    <b v="1"/>
    <x v="11"/>
    <x v="196"/>
    <x v="1028"/>
    <x v="4"/>
    <x v="11"/>
  </r>
  <r>
    <x v="1381"/>
    <x v="1381"/>
    <s v="&quot;Me &amp; Eugene&quot; is a five song original EP blending reggae roots, rock, and soul. We canâ€™t wait for you to hear what weâ€™ve created."/>
    <x v="10"/>
    <n v="5355"/>
    <x v="0"/>
    <x v="0"/>
    <x v="0"/>
    <n v="1482988125"/>
    <n v="1480396125"/>
    <x v="0"/>
    <n v="73"/>
    <b v="1"/>
    <x v="11"/>
    <x v="13"/>
    <x v="1029"/>
    <x v="4"/>
    <x v="11"/>
  </r>
  <r>
    <x v="1382"/>
    <x v="1382"/>
    <s v="We're making a new record -- independently! We've got some great new songs we're really excited to bring to you!"/>
    <x v="6"/>
    <n v="8349"/>
    <x v="0"/>
    <x v="0"/>
    <x v="0"/>
    <n v="1367867536"/>
    <n v="1365275536"/>
    <x v="0"/>
    <n v="148"/>
    <b v="1"/>
    <x v="11"/>
    <x v="3"/>
    <x v="1030"/>
    <x v="4"/>
    <x v="11"/>
  </r>
  <r>
    <x v="1383"/>
    <x v="1383"/>
    <s v="Instrumental Post-Rock meets Progressive Rock &amp; Cinematic atmospheres. Get your dose of blissful guitar tones, grooves &amp; live strings!"/>
    <x v="41"/>
    <n v="4673"/>
    <x v="0"/>
    <x v="5"/>
    <x v="5"/>
    <n v="1482457678"/>
    <n v="1480729678"/>
    <x v="0"/>
    <n v="93"/>
    <b v="1"/>
    <x v="11"/>
    <x v="197"/>
    <x v="1031"/>
    <x v="4"/>
    <x v="11"/>
  </r>
  <r>
    <x v="1384"/>
    <x v="1384"/>
    <s v="Outland Warrior is my first solo musical project, featuring songs written by me and recorded at my home studio."/>
    <x v="8"/>
    <n v="4343"/>
    <x v="0"/>
    <x v="0"/>
    <x v="0"/>
    <n v="1436117922"/>
    <n v="1433525922"/>
    <x v="0"/>
    <n v="63"/>
    <b v="1"/>
    <x v="11"/>
    <x v="39"/>
    <x v="1032"/>
    <x v="4"/>
    <x v="11"/>
  </r>
  <r>
    <x v="1385"/>
    <x v="1385"/>
    <s v="Musicians, singers &amp; songwriters from all over the world collaborate via YouTube in order to create an amazing album!"/>
    <x v="6"/>
    <n v="8832.49"/>
    <x v="0"/>
    <x v="12"/>
    <x v="3"/>
    <n v="1461931860"/>
    <n v="1457109121"/>
    <x v="0"/>
    <n v="134"/>
    <b v="1"/>
    <x v="11"/>
    <x v="5"/>
    <x v="1033"/>
    <x v="4"/>
    <x v="11"/>
  </r>
  <r>
    <x v="1386"/>
    <x v="1386"/>
    <s v="We are a classic hard rock/heavy metal band just trying to keep rock alive!"/>
    <x v="44"/>
    <n v="875"/>
    <x v="0"/>
    <x v="0"/>
    <x v="0"/>
    <n v="1438183889"/>
    <n v="1435591889"/>
    <x v="0"/>
    <n v="14"/>
    <b v="1"/>
    <x v="11"/>
    <x v="198"/>
    <x v="372"/>
    <x v="4"/>
    <x v="11"/>
  </r>
  <r>
    <x v="1387"/>
    <x v="1387"/>
    <s v="Less than one week to PLEDGE YOUR SUPPORT for THE FAMILY BUSINESS as the band raises funds for the next full length rock album."/>
    <x v="23"/>
    <n v="5465"/>
    <x v="0"/>
    <x v="0"/>
    <x v="0"/>
    <n v="1433305800"/>
    <n v="1430604395"/>
    <x v="0"/>
    <n v="78"/>
    <b v="1"/>
    <x v="11"/>
    <x v="0"/>
    <x v="1034"/>
    <x v="4"/>
    <x v="11"/>
  </r>
  <r>
    <x v="1388"/>
    <x v="1388"/>
    <s v="&quot;The Great Bright Horses&quot; is finished and ready for release! Help us put on the finishing touches and share it with the universe."/>
    <x v="10"/>
    <n v="6740.37"/>
    <x v="0"/>
    <x v="0"/>
    <x v="0"/>
    <n v="1476720840"/>
    <n v="1474469117"/>
    <x v="0"/>
    <n v="112"/>
    <b v="1"/>
    <x v="11"/>
    <x v="165"/>
    <x v="1035"/>
    <x v="4"/>
    <x v="11"/>
  </r>
  <r>
    <x v="1389"/>
    <x v="1389"/>
    <s v="Help fund the pressing of DANCEHALL's first record by pre-ordering it in advance!!!"/>
    <x v="2"/>
    <n v="727"/>
    <x v="0"/>
    <x v="1"/>
    <x v="1"/>
    <n v="1471087957"/>
    <n v="1468495957"/>
    <x v="0"/>
    <n v="34"/>
    <b v="1"/>
    <x v="11"/>
    <x v="14"/>
    <x v="1036"/>
    <x v="4"/>
    <x v="11"/>
  </r>
  <r>
    <x v="1390"/>
    <x v="1390"/>
    <s v="Breakout Artist Management will be working with us on a brand new music video and we need your help!"/>
    <x v="70"/>
    <n v="3055"/>
    <x v="0"/>
    <x v="0"/>
    <x v="0"/>
    <n v="1430154720"/>
    <n v="1427224606"/>
    <x v="0"/>
    <n v="19"/>
    <b v="1"/>
    <x v="11"/>
    <x v="15"/>
    <x v="1037"/>
    <x v="4"/>
    <x v="11"/>
  </r>
  <r>
    <x v="1391"/>
    <x v="1391"/>
    <s v="With the money donated through this project we intend on investing in sound equipment for live shows"/>
    <x v="2"/>
    <n v="551"/>
    <x v="0"/>
    <x v="0"/>
    <x v="0"/>
    <n v="1440219540"/>
    <n v="1436369818"/>
    <x v="0"/>
    <n v="13"/>
    <b v="1"/>
    <x v="11"/>
    <x v="5"/>
    <x v="1038"/>
    <x v="4"/>
    <x v="11"/>
  </r>
  <r>
    <x v="1392"/>
    <x v="1392"/>
    <s v="Telesomniac is a rock band from Provo, UT releasing their debut album Thirty-One Flashes in the Dark."/>
    <x v="30"/>
    <n v="2841"/>
    <x v="0"/>
    <x v="0"/>
    <x v="0"/>
    <n v="1456976586"/>
    <n v="1454298186"/>
    <x v="0"/>
    <n v="104"/>
    <b v="1"/>
    <x v="11"/>
    <x v="35"/>
    <x v="1039"/>
    <x v="4"/>
    <x v="11"/>
  </r>
  <r>
    <x v="1393"/>
    <x v="1393"/>
    <s v="Rock n' Roll tales of our times"/>
    <x v="3"/>
    <n v="10235"/>
    <x v="0"/>
    <x v="0"/>
    <x v="0"/>
    <n v="1470068523"/>
    <n v="1467476523"/>
    <x v="0"/>
    <n v="52"/>
    <b v="1"/>
    <x v="11"/>
    <x v="21"/>
    <x v="1040"/>
    <x v="4"/>
    <x v="11"/>
  </r>
  <r>
    <x v="1394"/>
    <x v="1394"/>
    <s v="We've finally finished recording our first full length album! We're getting together all the merch to go along with the release."/>
    <x v="47"/>
    <n v="916"/>
    <x v="0"/>
    <x v="0"/>
    <x v="0"/>
    <n v="1488337200"/>
    <n v="1484623726"/>
    <x v="0"/>
    <n v="17"/>
    <b v="1"/>
    <x v="11"/>
    <x v="108"/>
    <x v="1041"/>
    <x v="4"/>
    <x v="11"/>
  </r>
  <r>
    <x v="1395"/>
    <x v="1395"/>
    <s v="Help Quiet Oaks record their debut album!!!"/>
    <x v="8"/>
    <n v="3916"/>
    <x v="0"/>
    <x v="0"/>
    <x v="0"/>
    <n v="1484430481"/>
    <n v="1481838481"/>
    <x v="0"/>
    <n v="82"/>
    <b v="1"/>
    <x v="11"/>
    <x v="20"/>
    <x v="1042"/>
    <x v="4"/>
    <x v="11"/>
  </r>
  <r>
    <x v="1396"/>
    <x v="1396"/>
    <s v="Bret Coats with producers Nick Jay &amp; Robert Coats resulting in an epic rock &amp; roll experience that has the makings of a true classic."/>
    <x v="12"/>
    <n v="6438"/>
    <x v="0"/>
    <x v="0"/>
    <x v="0"/>
    <n v="1423871882"/>
    <n v="1421279882"/>
    <x v="0"/>
    <n v="73"/>
    <b v="1"/>
    <x v="11"/>
    <x v="13"/>
    <x v="1043"/>
    <x v="4"/>
    <x v="11"/>
  </r>
  <r>
    <x v="1397"/>
    <x v="1397"/>
    <s v="HALLS OF THE MACHINE needs your support for the final production and release of their latest work titled, ALL TRIBAL DIGNITARIES."/>
    <x v="3"/>
    <n v="11385"/>
    <x v="0"/>
    <x v="0"/>
    <x v="0"/>
    <n v="1477603140"/>
    <n v="1475013710"/>
    <x v="0"/>
    <n v="158"/>
    <b v="1"/>
    <x v="11"/>
    <x v="35"/>
    <x v="1044"/>
    <x v="4"/>
    <x v="11"/>
  </r>
  <r>
    <x v="1398"/>
    <x v="1398"/>
    <s v="'StonyCold', a Kansas-based 80's Rock Band, is recording their first all-cover tunes CD, 'Back To the 80's With StonyCold!'"/>
    <x v="85"/>
    <n v="4826"/>
    <x v="0"/>
    <x v="0"/>
    <x v="0"/>
    <n v="1467752334"/>
    <n v="1465160334"/>
    <x v="0"/>
    <n v="65"/>
    <b v="1"/>
    <x v="11"/>
    <x v="5"/>
    <x v="1045"/>
    <x v="4"/>
    <x v="11"/>
  </r>
  <r>
    <x v="1399"/>
    <x v="1399"/>
    <s v="20 years of Rocket &amp; a Bomb live DVD and download + a brand new Michael Knott EP released on 7&quot; vinyl, Cd, and download!"/>
    <x v="7"/>
    <n v="11353"/>
    <x v="0"/>
    <x v="0"/>
    <x v="0"/>
    <n v="1412640373"/>
    <n v="1410048373"/>
    <x v="0"/>
    <n v="184"/>
    <b v="1"/>
    <x v="11"/>
    <x v="9"/>
    <x v="1046"/>
    <x v="4"/>
    <x v="11"/>
  </r>
  <r>
    <x v="1400"/>
    <x v="1400"/>
    <s v="We're looking to our fans to help partially fund the new album. It's 12 tracks in length &amp; will be a musical trip like no other!"/>
    <x v="18"/>
    <n v="586"/>
    <x v="0"/>
    <x v="1"/>
    <x v="1"/>
    <n v="1465709400"/>
    <n v="1462695073"/>
    <x v="0"/>
    <n v="34"/>
    <b v="1"/>
    <x v="11"/>
    <x v="23"/>
    <x v="1047"/>
    <x v="4"/>
    <x v="11"/>
  </r>
  <r>
    <x v="1401"/>
    <x v="1401"/>
    <s v="Based on the success of the â€œVagabondâ€ Michale is releasing a very limited edition version of the Album entitled â€œVagabond Acousticâ€"/>
    <x v="30"/>
    <n v="12413"/>
    <x v="0"/>
    <x v="0"/>
    <x v="0"/>
    <n v="1369612474"/>
    <n v="1367798074"/>
    <x v="0"/>
    <n v="240"/>
    <b v="1"/>
    <x v="11"/>
    <x v="199"/>
    <x v="1048"/>
    <x v="4"/>
    <x v="11"/>
  </r>
  <r>
    <x v="1402"/>
    <x v="1402"/>
    <s v="Help us fund our latest project - a 5 track EP: fast-paced, hard-hitting, female-fronted rock with catchy choruses and lyrics to match!"/>
    <x v="30"/>
    <n v="2729"/>
    <x v="0"/>
    <x v="1"/>
    <x v="1"/>
    <n v="1430439411"/>
    <n v="1425259011"/>
    <x v="0"/>
    <n v="113"/>
    <b v="1"/>
    <x v="11"/>
    <x v="15"/>
    <x v="1049"/>
    <x v="4"/>
    <x v="11"/>
  </r>
  <r>
    <x v="1403"/>
    <x v="1403"/>
    <s v="Gregorian Rock merges Gregorian chant with modern music. It is serene, yet pummeling. It's not for everyone, but it might be for you."/>
    <x v="23"/>
    <n v="4103"/>
    <x v="0"/>
    <x v="0"/>
    <x v="0"/>
    <n v="1374802235"/>
    <n v="1372210235"/>
    <x v="0"/>
    <n v="66"/>
    <b v="1"/>
    <x v="11"/>
    <x v="33"/>
    <x v="1050"/>
    <x v="4"/>
    <x v="11"/>
  </r>
  <r>
    <x v="1404"/>
    <x v="1404"/>
    <s v="Translation &amp; publication of possibly the most famous piece of English literature - Act II Scene II of Romeo and Juliet into txt-speak."/>
    <x v="107"/>
    <n v="241"/>
    <x v="2"/>
    <x v="1"/>
    <x v="1"/>
    <n v="1424607285"/>
    <n v="1422447285"/>
    <x v="1"/>
    <n v="5"/>
    <b v="0"/>
    <x v="22"/>
    <x v="53"/>
    <x v="1051"/>
    <x v="3"/>
    <x v="22"/>
  </r>
  <r>
    <x v="1405"/>
    <x v="1405"/>
    <s v="Will more people read the Bible if it were translated into Emoticons?"/>
    <x v="31"/>
    <n v="105"/>
    <x v="2"/>
    <x v="0"/>
    <x v="0"/>
    <n v="1417195201"/>
    <n v="1414599601"/>
    <x v="1"/>
    <n v="17"/>
    <b v="0"/>
    <x v="22"/>
    <x v="50"/>
    <x v="1052"/>
    <x v="3"/>
    <x v="22"/>
  </r>
  <r>
    <x v="1406"/>
    <x v="1406"/>
    <s v="The White coat and the battle dress uniform"/>
    <x v="14"/>
    <n v="15"/>
    <x v="2"/>
    <x v="13"/>
    <x v="3"/>
    <n v="1449914400"/>
    <n v="1445336607"/>
    <x v="0"/>
    <n v="3"/>
    <b v="0"/>
    <x v="22"/>
    <x v="50"/>
    <x v="144"/>
    <x v="3"/>
    <x v="22"/>
  </r>
  <r>
    <x v="1407"/>
    <x v="1407"/>
    <s v="I traveled, I took pictures, I met people, I ate. Then I wrote a travel journal that needs editing, translation, and publishing."/>
    <x v="9"/>
    <n v="15"/>
    <x v="2"/>
    <x v="0"/>
    <x v="0"/>
    <n v="1407847978"/>
    <n v="1405687978"/>
    <x v="0"/>
    <n v="2"/>
    <b v="0"/>
    <x v="22"/>
    <x v="60"/>
    <x v="507"/>
    <x v="3"/>
    <x v="22"/>
  </r>
  <r>
    <x v="1408"/>
    <x v="1408"/>
    <s v="A translation of the legendary series of chess books &quot;General Treatise on Chess&quot; by R. Grau. A complete chess course for all levels."/>
    <x v="28"/>
    <n v="72"/>
    <x v="2"/>
    <x v="1"/>
    <x v="1"/>
    <n v="1447451756"/>
    <n v="1444856156"/>
    <x v="0"/>
    <n v="6"/>
    <b v="0"/>
    <x v="22"/>
    <x v="113"/>
    <x v="1053"/>
    <x v="3"/>
    <x v="22"/>
  </r>
  <r>
    <x v="1409"/>
    <x v="1409"/>
    <s v="Modern Literal Translation of the 1st Book of the Torah in English and Russian with sub-linear and interlinear layout."/>
    <x v="23"/>
    <n v="0"/>
    <x v="2"/>
    <x v="0"/>
    <x v="0"/>
    <n v="1420085535"/>
    <n v="1414897935"/>
    <x v="0"/>
    <n v="0"/>
    <b v="0"/>
    <x v="22"/>
    <x v="50"/>
    <x v="121"/>
    <x v="3"/>
    <x v="22"/>
  </r>
  <r>
    <x v="1410"/>
    <x v="1410"/>
    <s v="Let's translate this book! A fundamental guide to existential workspaces: how to recover efficiency generating environmental well-being"/>
    <x v="12"/>
    <n v="1"/>
    <x v="2"/>
    <x v="13"/>
    <x v="3"/>
    <n v="1464939520"/>
    <n v="1461051520"/>
    <x v="0"/>
    <n v="1"/>
    <b v="0"/>
    <x v="22"/>
    <x v="50"/>
    <x v="120"/>
    <x v="3"/>
    <x v="22"/>
  </r>
  <r>
    <x v="1411"/>
    <x v="1411"/>
    <s v="There have been an exorbident number of translations of this most beautiful poem though none have ever been done by a nineteen year old"/>
    <x v="9"/>
    <n v="7"/>
    <x v="2"/>
    <x v="1"/>
    <x v="1"/>
    <n v="1423185900"/>
    <n v="1420766700"/>
    <x v="0"/>
    <n v="3"/>
    <b v="0"/>
    <x v="22"/>
    <x v="50"/>
    <x v="1054"/>
    <x v="3"/>
    <x v="22"/>
  </r>
  <r>
    <x v="1412"/>
    <x v="1412"/>
    <s v="â€œClimbing Silver!â€- An English translation of the Young Adult Shogi novella"/>
    <x v="39"/>
    <n v="320"/>
    <x v="2"/>
    <x v="0"/>
    <x v="0"/>
    <n v="1417656699"/>
    <n v="1415064699"/>
    <x v="0"/>
    <n v="13"/>
    <b v="0"/>
    <x v="22"/>
    <x v="62"/>
    <x v="1055"/>
    <x v="3"/>
    <x v="22"/>
  </r>
  <r>
    <x v="1413"/>
    <x v="1413"/>
    <s v="I need funds to publish a book based on a selection of sentences from the Gospel demonstrating that Christianity is a strong religion."/>
    <x v="13"/>
    <n v="100"/>
    <x v="2"/>
    <x v="13"/>
    <x v="3"/>
    <n v="1455964170"/>
    <n v="1450780170"/>
    <x v="0"/>
    <n v="1"/>
    <b v="0"/>
    <x v="22"/>
    <x v="62"/>
    <x v="101"/>
    <x v="3"/>
    <x v="22"/>
  </r>
  <r>
    <x v="1414"/>
    <x v="1414"/>
    <s v="Create an open source &quot;interlinear&quot; translation fo the Greek New Testament in re-publishable and open source database format."/>
    <x v="2"/>
    <n v="1"/>
    <x v="2"/>
    <x v="0"/>
    <x v="0"/>
    <n v="1483423467"/>
    <n v="1480831467"/>
    <x v="0"/>
    <n v="1"/>
    <b v="0"/>
    <x v="22"/>
    <x v="50"/>
    <x v="120"/>
    <x v="3"/>
    <x v="22"/>
  </r>
  <r>
    <x v="1415"/>
    <x v="1415"/>
    <s v="This is a Series of 6 Books on Blessed Oscar A. Romero`s Writings. This Project will help to pay the translation costs of Volume 2."/>
    <x v="85"/>
    <n v="800"/>
    <x v="2"/>
    <x v="0"/>
    <x v="0"/>
    <n v="1439741591"/>
    <n v="1436285591"/>
    <x v="0"/>
    <n v="9"/>
    <b v="0"/>
    <x v="22"/>
    <x v="82"/>
    <x v="1056"/>
    <x v="3"/>
    <x v="22"/>
  </r>
  <r>
    <x v="1416"/>
    <x v="1416"/>
    <s v="glenn's  book of quotes is designed to give the readers a thought for the day , lighten the mood  and put a smile  on their faces."/>
    <x v="63"/>
    <n v="0"/>
    <x v="2"/>
    <x v="0"/>
    <x v="0"/>
    <n v="1448147619"/>
    <n v="1445552019"/>
    <x v="0"/>
    <n v="0"/>
    <b v="0"/>
    <x v="22"/>
    <x v="50"/>
    <x v="121"/>
    <x v="3"/>
    <x v="22"/>
  </r>
  <r>
    <x v="1417"/>
    <x v="1417"/>
    <s v="Digitization of 8 rare Siddha Yoga books written by a Yogi - coming in the lineage of Sri Sri Sri Sadhasiva Brahmendra himself!"/>
    <x v="37"/>
    <n v="55"/>
    <x v="2"/>
    <x v="0"/>
    <x v="0"/>
    <n v="1442315460"/>
    <n v="1439696174"/>
    <x v="0"/>
    <n v="2"/>
    <b v="0"/>
    <x v="22"/>
    <x v="60"/>
    <x v="446"/>
    <x v="3"/>
    <x v="22"/>
  </r>
  <r>
    <x v="1418"/>
    <x v="1418"/>
    <s v="Â¿Y si hubiera una camino intermedio entre ciencia y religion?_x000a_Descubre la respuesta ayudando a publicar y traducir este libro."/>
    <x v="9"/>
    <n v="6"/>
    <x v="2"/>
    <x v="3"/>
    <x v="3"/>
    <n v="1456397834"/>
    <n v="1453805834"/>
    <x v="0"/>
    <n v="1"/>
    <b v="0"/>
    <x v="22"/>
    <x v="50"/>
    <x v="1057"/>
    <x v="3"/>
    <x v="22"/>
  </r>
  <r>
    <x v="1419"/>
    <x v="1419"/>
    <s v="Argentinian Author Seeks to Tour America to Educate on Womenâ€™s Sexuality in Latin America / Autora Argentina Busca Gira en EEUU"/>
    <x v="84"/>
    <n v="445"/>
    <x v="2"/>
    <x v="0"/>
    <x v="0"/>
    <n v="1476010619"/>
    <n v="1473418619"/>
    <x v="0"/>
    <n v="10"/>
    <b v="0"/>
    <x v="22"/>
    <x v="113"/>
    <x v="901"/>
    <x v="3"/>
    <x v="22"/>
  </r>
  <r>
    <x v="1420"/>
    <x v="1420"/>
    <s v="Help me butcher Shakespeare in a satirical fashion."/>
    <x v="252"/>
    <n v="3"/>
    <x v="2"/>
    <x v="0"/>
    <x v="0"/>
    <n v="1467129686"/>
    <n v="1464969686"/>
    <x v="0"/>
    <n v="3"/>
    <b v="0"/>
    <x v="22"/>
    <x v="56"/>
    <x v="120"/>
    <x v="3"/>
    <x v="22"/>
  </r>
  <r>
    <x v="1421"/>
    <x v="1421"/>
    <s v="English translation of &quot;The Escape to Myanmar&quot;, a fictive novel about people from Sweden who arrive in Myanmar/Burma as war refugees."/>
    <x v="61"/>
    <n v="200"/>
    <x v="2"/>
    <x v="11"/>
    <x v="9"/>
    <n v="1423432709"/>
    <n v="1420840709"/>
    <x v="0"/>
    <n v="2"/>
    <b v="0"/>
    <x v="22"/>
    <x v="50"/>
    <x v="101"/>
    <x v="3"/>
    <x v="22"/>
  </r>
  <r>
    <x v="1422"/>
    <x v="1422"/>
    <s v="Protecting children from sexual abuse through the medium of story telling; accessing 20% of the world's population through translation."/>
    <x v="31"/>
    <n v="26"/>
    <x v="2"/>
    <x v="4"/>
    <x v="4"/>
    <n v="1474436704"/>
    <n v="1471844704"/>
    <x v="0"/>
    <n v="2"/>
    <b v="0"/>
    <x v="22"/>
    <x v="50"/>
    <x v="31"/>
    <x v="3"/>
    <x v="22"/>
  </r>
  <r>
    <x v="1423"/>
    <x v="1423"/>
    <s v="Help fund me to destroy the monopoly Rupert Murdoch has over the publication of modern bibles. I have a new one to rival the NKJV."/>
    <x v="11"/>
    <n v="100"/>
    <x v="2"/>
    <x v="2"/>
    <x v="2"/>
    <n v="1451637531"/>
    <n v="1449045531"/>
    <x v="0"/>
    <n v="1"/>
    <b v="0"/>
    <x v="22"/>
    <x v="50"/>
    <x v="101"/>
    <x v="3"/>
    <x v="22"/>
  </r>
  <r>
    <x v="1424"/>
    <x v="1424"/>
    <s v="A short book of practical mantras that can be used every day of the week. Mantras are cogwheels of universal engines."/>
    <x v="51"/>
    <n v="1527"/>
    <x v="2"/>
    <x v="0"/>
    <x v="0"/>
    <n v="1479233602"/>
    <n v="1478106802"/>
    <x v="0"/>
    <n v="14"/>
    <b v="0"/>
    <x v="22"/>
    <x v="68"/>
    <x v="1058"/>
    <x v="3"/>
    <x v="22"/>
  </r>
  <r>
    <x v="1425"/>
    <x v="1425"/>
    <s v="Translation  Thai language to English and other languages of the story (written by me) about&quot; Promote Travel &amp; Business in America&quot;"/>
    <x v="93"/>
    <n v="0"/>
    <x v="2"/>
    <x v="0"/>
    <x v="0"/>
    <n v="1430276959"/>
    <n v="1427684959"/>
    <x v="0"/>
    <n v="0"/>
    <b v="0"/>
    <x v="22"/>
    <x v="50"/>
    <x v="121"/>
    <x v="3"/>
    <x v="22"/>
  </r>
  <r>
    <x v="1426"/>
    <x v="1426"/>
    <s v="The World of Sharks is an interactive eBook for the iPad and Mac. It shall be translated into english to make it available worldwide."/>
    <x v="28"/>
    <n v="0"/>
    <x v="2"/>
    <x v="12"/>
    <x v="3"/>
    <n v="1440408120"/>
    <n v="1435224120"/>
    <x v="0"/>
    <n v="0"/>
    <b v="0"/>
    <x v="22"/>
    <x v="50"/>
    <x v="121"/>
    <x v="3"/>
    <x v="22"/>
  </r>
  <r>
    <x v="1427"/>
    <x v="1427"/>
    <s v="The book with advices that can save many lives._x000a_You will find here many case studies, extreme situations and solutions."/>
    <x v="10"/>
    <n v="419"/>
    <x v="2"/>
    <x v="12"/>
    <x v="3"/>
    <n v="1474230385"/>
    <n v="1471638385"/>
    <x v="0"/>
    <n v="4"/>
    <b v="0"/>
    <x v="22"/>
    <x v="59"/>
    <x v="1059"/>
    <x v="3"/>
    <x v="22"/>
  </r>
  <r>
    <x v="1428"/>
    <x v="1428"/>
    <s v="My father wrote a book about raising a blind child. I, as a professional translator, am going to write it in English for everyone."/>
    <x v="28"/>
    <n v="45"/>
    <x v="2"/>
    <x v="3"/>
    <x v="3"/>
    <n v="1459584417"/>
    <n v="1456996017"/>
    <x v="0"/>
    <n v="3"/>
    <b v="0"/>
    <x v="22"/>
    <x v="62"/>
    <x v="2"/>
    <x v="3"/>
    <x v="22"/>
  </r>
  <r>
    <x v="1429"/>
    <x v="1429"/>
    <s v="A guy in his 30's tries to live his &quot;American Dream&quot;, but quickly it turns into a nightmare. (A Novel)"/>
    <x v="3"/>
    <n v="0"/>
    <x v="2"/>
    <x v="0"/>
    <x v="0"/>
    <n v="1428629242"/>
    <n v="1426037242"/>
    <x v="0"/>
    <n v="0"/>
    <b v="0"/>
    <x v="22"/>
    <x v="50"/>
    <x v="121"/>
    <x v="3"/>
    <x v="22"/>
  </r>
  <r>
    <x v="1430"/>
    <x v="1430"/>
    <s v="Profesional translation and publishing of the book on unique synthesis of project management and meditation"/>
    <x v="10"/>
    <n v="403"/>
    <x v="2"/>
    <x v="0"/>
    <x v="0"/>
    <n v="1419017488"/>
    <n v="1416339088"/>
    <x v="0"/>
    <n v="5"/>
    <b v="0"/>
    <x v="22"/>
    <x v="59"/>
    <x v="128"/>
    <x v="3"/>
    <x v="22"/>
  </r>
  <r>
    <x v="1431"/>
    <x v="1431"/>
    <s v="Iran does not adhere to International Copyright Laws. Please help me publish a Persian translation before it is illegally translated."/>
    <x v="73"/>
    <n v="5431"/>
    <x v="2"/>
    <x v="0"/>
    <x v="0"/>
    <n v="1448517816"/>
    <n v="1445922216"/>
    <x v="0"/>
    <n v="47"/>
    <b v="0"/>
    <x v="22"/>
    <x v="188"/>
    <x v="1060"/>
    <x v="3"/>
    <x v="22"/>
  </r>
  <r>
    <x v="1432"/>
    <x v="1432"/>
    <s v="THE HOLY BIB-EL Translated By Leon Cook. The Creation: CHAPTER 1.  1* In the beginning Gods created The Heavens and The Planet Earth."/>
    <x v="79"/>
    <n v="0"/>
    <x v="2"/>
    <x v="0"/>
    <x v="0"/>
    <n v="1437417828"/>
    <n v="1434825828"/>
    <x v="0"/>
    <n v="0"/>
    <b v="0"/>
    <x v="22"/>
    <x v="50"/>
    <x v="121"/>
    <x v="3"/>
    <x v="22"/>
  </r>
  <r>
    <x v="1433"/>
    <x v="1433"/>
    <s v="Publish my book on the Gayatri Mantra in English for the benefit of the readers and the children at the orphanage in Jhansi, India"/>
    <x v="14"/>
    <n v="805"/>
    <x v="2"/>
    <x v="13"/>
    <x v="3"/>
    <n v="1481367600"/>
    <n v="1477839675"/>
    <x v="0"/>
    <n v="10"/>
    <b v="0"/>
    <x v="22"/>
    <x v="113"/>
    <x v="1061"/>
    <x v="3"/>
    <x v="22"/>
  </r>
  <r>
    <x v="1434"/>
    <x v="1434"/>
    <s v="Interest from abroad to publish my book SOCIALCAPITALISM. Need translation to English master. Help appreciated."/>
    <x v="253"/>
    <n v="8190"/>
    <x v="2"/>
    <x v="8"/>
    <x v="7"/>
    <n v="1433775600"/>
    <n v="1431973478"/>
    <x v="0"/>
    <n v="11"/>
    <b v="0"/>
    <x v="22"/>
    <x v="54"/>
    <x v="1062"/>
    <x v="3"/>
    <x v="22"/>
  </r>
  <r>
    <x v="1435"/>
    <x v="1435"/>
    <s v="English translation of the first book from a sword and sorcery Fantasy trilogy, by Paolo Parente"/>
    <x v="36"/>
    <n v="15"/>
    <x v="2"/>
    <x v="13"/>
    <x v="3"/>
    <n v="1444589020"/>
    <n v="1441997020"/>
    <x v="0"/>
    <n v="2"/>
    <b v="0"/>
    <x v="22"/>
    <x v="50"/>
    <x v="507"/>
    <x v="3"/>
    <x v="22"/>
  </r>
  <r>
    <x v="1436"/>
    <x v="1436"/>
    <s v="Help us to get www.mySurgery.de, an interactive eLearning-Website for general and visceral surgery, translated to english language."/>
    <x v="3"/>
    <n v="77"/>
    <x v="2"/>
    <x v="12"/>
    <x v="3"/>
    <n v="1456043057"/>
    <n v="1453451057"/>
    <x v="0"/>
    <n v="2"/>
    <b v="0"/>
    <x v="22"/>
    <x v="60"/>
    <x v="1063"/>
    <x v="3"/>
    <x v="22"/>
  </r>
  <r>
    <x v="1437"/>
    <x v="1437"/>
    <s v="Introducing A True Story That Bridges Borders: Join Us As We Translate THE BACHELOR CHAPTERS: A THINKING WOMAN'S ROMANCE Into Spanish!"/>
    <x v="9"/>
    <n v="807"/>
    <x v="2"/>
    <x v="0"/>
    <x v="0"/>
    <n v="1405227540"/>
    <n v="1402058739"/>
    <x v="0"/>
    <n v="22"/>
    <b v="0"/>
    <x v="22"/>
    <x v="117"/>
    <x v="1064"/>
    <x v="3"/>
    <x v="22"/>
  </r>
  <r>
    <x v="1438"/>
    <x v="1438"/>
    <s v="Feltmaking is an acient yet modern craft using wool in creative ways. Our thorough guides should be for people all over the world."/>
    <x v="22"/>
    <n v="600"/>
    <x v="2"/>
    <x v="8"/>
    <x v="7"/>
    <n v="1461765300"/>
    <n v="1459198499"/>
    <x v="0"/>
    <n v="8"/>
    <b v="0"/>
    <x v="22"/>
    <x v="56"/>
    <x v="766"/>
    <x v="3"/>
    <x v="22"/>
  </r>
  <r>
    <x v="1439"/>
    <x v="1439"/>
    <s v="My English  novel has received excellent reviews. To address the great interest from Germany I want to translate it into German."/>
    <x v="254"/>
    <n v="180"/>
    <x v="2"/>
    <x v="5"/>
    <x v="5"/>
    <n v="1425758101"/>
    <n v="1423166101"/>
    <x v="0"/>
    <n v="6"/>
    <b v="0"/>
    <x v="22"/>
    <x v="113"/>
    <x v="180"/>
    <x v="3"/>
    <x v="22"/>
  </r>
  <r>
    <x v="1440"/>
    <x v="1440"/>
    <s v="The Museum of Perfume in Milan has been publishing its own magazine since 1998 in Italian. We would like to translate it English."/>
    <x v="93"/>
    <n v="1"/>
    <x v="2"/>
    <x v="13"/>
    <x v="3"/>
    <n v="1464285463"/>
    <n v="1461693463"/>
    <x v="0"/>
    <n v="1"/>
    <b v="0"/>
    <x v="22"/>
    <x v="50"/>
    <x v="120"/>
    <x v="3"/>
    <x v="22"/>
  </r>
  <r>
    <x v="1441"/>
    <x v="1441"/>
    <s v="Guru Granth Sahib; User Friendly. A book which captures the essence of the Guru Granth Sahib in modern English and also made digital."/>
    <x v="237"/>
    <n v="2020"/>
    <x v="2"/>
    <x v="1"/>
    <x v="1"/>
    <n v="1441995769"/>
    <n v="1436811769"/>
    <x v="0"/>
    <n v="3"/>
    <b v="0"/>
    <x v="22"/>
    <x v="60"/>
    <x v="1065"/>
    <x v="3"/>
    <x v="22"/>
  </r>
  <r>
    <x v="1442"/>
    <x v="1442"/>
    <s v="If people contribute on Kickstarter, I will be able to give this 159-page e-book anthology away free to libraries and e-bookreaders.  I"/>
    <x v="15"/>
    <n v="0"/>
    <x v="2"/>
    <x v="0"/>
    <x v="0"/>
    <n v="1464190158"/>
    <n v="1461598158"/>
    <x v="0"/>
    <n v="0"/>
    <b v="0"/>
    <x v="22"/>
    <x v="50"/>
    <x v="121"/>
    <x v="3"/>
    <x v="22"/>
  </r>
  <r>
    <x v="1443"/>
    <x v="1443"/>
    <s v="Hello everyone !_x000a_I need your help for translate my saga Fantasy : Icarus at the school of the gods - Book 1&quot;."/>
    <x v="93"/>
    <n v="0"/>
    <x v="2"/>
    <x v="6"/>
    <x v="3"/>
    <n v="1483395209"/>
    <n v="1480803209"/>
    <x v="0"/>
    <n v="0"/>
    <b v="0"/>
    <x v="22"/>
    <x v="50"/>
    <x v="121"/>
    <x v="3"/>
    <x v="22"/>
  </r>
  <r>
    <x v="1444"/>
    <x v="1444"/>
    <s v="We as a successfull german stock market newsletter publisher want expand in the US market!"/>
    <x v="255"/>
    <n v="0"/>
    <x v="2"/>
    <x v="12"/>
    <x v="3"/>
    <n v="1442091462"/>
    <n v="1436907462"/>
    <x v="0"/>
    <n v="0"/>
    <b v="0"/>
    <x v="22"/>
    <x v="50"/>
    <x v="121"/>
    <x v="3"/>
    <x v="22"/>
  </r>
  <r>
    <x v="1445"/>
    <x v="1445"/>
    <s v="Erstellung einer deutschen Ãœbersetzung ( Lesbarmachung ) des Buches Finnegans Wake von James Joyce. Die Umsetzung erfolgt 1 zu 1."/>
    <x v="64"/>
    <n v="0"/>
    <x v="2"/>
    <x v="12"/>
    <x v="3"/>
    <n v="1434286855"/>
    <n v="1431694855"/>
    <x v="0"/>
    <n v="0"/>
    <b v="0"/>
    <x v="22"/>
    <x v="50"/>
    <x v="121"/>
    <x v="3"/>
    <x v="22"/>
  </r>
  <r>
    <x v="1446"/>
    <x v="1446"/>
    <s v="All backers can help us with 1â‚¬ to create the 1st Italian Manual Kickstarter - Per chi vuole finanziare le proprie idee con successo"/>
    <x v="42"/>
    <n v="0"/>
    <x v="2"/>
    <x v="13"/>
    <x v="3"/>
    <n v="1461235478"/>
    <n v="1459507478"/>
    <x v="0"/>
    <n v="0"/>
    <b v="0"/>
    <x v="22"/>
    <x v="50"/>
    <x v="121"/>
    <x v="3"/>
    <x v="22"/>
  </r>
  <r>
    <x v="1447"/>
    <x v="1447"/>
    <s v="I'm creating a dictionary of multiple Indian languages."/>
    <x v="69"/>
    <n v="75"/>
    <x v="2"/>
    <x v="0"/>
    <x v="0"/>
    <n v="1467999134"/>
    <n v="1465407134"/>
    <x v="0"/>
    <n v="3"/>
    <b v="0"/>
    <x v="22"/>
    <x v="50"/>
    <x v="384"/>
    <x v="3"/>
    <x v="22"/>
  </r>
  <r>
    <x v="1448"/>
    <x v="1448"/>
    <s v="For people in schools to the retired._x000a_Aim is to get in to schools,gyms,work places and to travel all over the world doing talks on it."/>
    <x v="61"/>
    <n v="0"/>
    <x v="2"/>
    <x v="2"/>
    <x v="2"/>
    <n v="1432272300"/>
    <n v="1429655318"/>
    <x v="0"/>
    <n v="0"/>
    <b v="0"/>
    <x v="22"/>
    <x v="50"/>
    <x v="121"/>
    <x v="3"/>
    <x v="22"/>
  </r>
  <r>
    <x v="1449"/>
    <x v="1449"/>
    <s v="Calling out Backers throughout the world. We are here to provide an intermediate channel to offer U.S. products worldwide. PLEASE READ!"/>
    <x v="129"/>
    <n v="0"/>
    <x v="2"/>
    <x v="0"/>
    <x v="0"/>
    <n v="1431286105"/>
    <n v="1427138905"/>
    <x v="0"/>
    <n v="0"/>
    <b v="0"/>
    <x v="22"/>
    <x v="50"/>
    <x v="121"/>
    <x v="3"/>
    <x v="22"/>
  </r>
  <r>
    <x v="1450"/>
    <x v="1450"/>
    <s v="A book of pickle recipes narrated by a mama grizzly speaking in incomplete and run-on sentences and her orangutan friend. #Artofthedill"/>
    <x v="57"/>
    <n v="1"/>
    <x v="2"/>
    <x v="0"/>
    <x v="0"/>
    <n v="1455941197"/>
    <n v="1453349197"/>
    <x v="0"/>
    <n v="1"/>
    <b v="0"/>
    <x v="22"/>
    <x v="50"/>
    <x v="120"/>
    <x v="3"/>
    <x v="22"/>
  </r>
  <r>
    <x v="1451"/>
    <x v="1451"/>
    <s v="Modern Literal Translation of the Torah in English and Russian with sub-linear and interlinear layout."/>
    <x v="256"/>
    <n v="2"/>
    <x v="1"/>
    <x v="0"/>
    <x v="0"/>
    <n v="1416355259"/>
    <n v="1413759659"/>
    <x v="0"/>
    <n v="2"/>
    <b v="0"/>
    <x v="22"/>
    <x v="50"/>
    <x v="120"/>
    <x v="3"/>
    <x v="22"/>
  </r>
  <r>
    <x v="1452"/>
    <x v="1452"/>
    <s v="I am gathering rare, out-of-print Judo books for preservation, translation and sharing."/>
    <x v="32"/>
    <n v="0"/>
    <x v="1"/>
    <x v="0"/>
    <x v="0"/>
    <n v="1406566363"/>
    <n v="1403974363"/>
    <x v="0"/>
    <n v="0"/>
    <b v="0"/>
    <x v="22"/>
    <x v="50"/>
    <x v="121"/>
    <x v="3"/>
    <x v="22"/>
  </r>
  <r>
    <x v="1453"/>
    <x v="1453"/>
    <s v="The ambitious translation of one of the most important books in the history of medicine by Charles Estienne, the classmate of Vesalius"/>
    <x v="31"/>
    <n v="0"/>
    <x v="1"/>
    <x v="6"/>
    <x v="3"/>
    <n v="1492270947"/>
    <n v="1488386547"/>
    <x v="0"/>
    <n v="0"/>
    <b v="0"/>
    <x v="22"/>
    <x v="50"/>
    <x v="121"/>
    <x v="3"/>
    <x v="22"/>
  </r>
  <r>
    <x v="1454"/>
    <x v="1454"/>
    <s v="Our Beginner's Guide to Fibromyalgia is to be translated into English. Endorsed by leading Rheumatology &amp; Psychology Societies in Spain"/>
    <x v="257"/>
    <n v="15"/>
    <x v="1"/>
    <x v="3"/>
    <x v="3"/>
    <n v="1461535140"/>
    <n v="1459716480"/>
    <x v="0"/>
    <n v="1"/>
    <b v="0"/>
    <x v="22"/>
    <x v="60"/>
    <x v="2"/>
    <x v="3"/>
    <x v="22"/>
  </r>
  <r>
    <x v="1455"/>
    <x v="1455"/>
    <s v="The teachings of Tulku Sanjay Tsering, the body, speech and mind emanation of the esteemed 20th century Dzogchen Master Khenpo Ngaga"/>
    <x v="36"/>
    <n v="1575"/>
    <x v="1"/>
    <x v="0"/>
    <x v="0"/>
    <n v="1409924340"/>
    <n v="1405181320"/>
    <x v="0"/>
    <n v="7"/>
    <b v="0"/>
    <x v="22"/>
    <x v="57"/>
    <x v="1066"/>
    <x v="3"/>
    <x v="22"/>
  </r>
  <r>
    <x v="1456"/>
    <x v="1456"/>
    <s v="English Version of my auto-published novel"/>
    <x v="10"/>
    <n v="145"/>
    <x v="1"/>
    <x v="13"/>
    <x v="3"/>
    <n v="1483459365"/>
    <n v="1480867365"/>
    <x v="0"/>
    <n v="3"/>
    <b v="0"/>
    <x v="22"/>
    <x v="56"/>
    <x v="1067"/>
    <x v="3"/>
    <x v="22"/>
  </r>
  <r>
    <x v="1457"/>
    <x v="1457"/>
    <s v="Age is more than just a number, I hope your younger than you feel."/>
    <x v="12"/>
    <n v="0"/>
    <x v="1"/>
    <x v="0"/>
    <x v="0"/>
    <n v="1447281044"/>
    <n v="1444685444"/>
    <x v="0"/>
    <n v="0"/>
    <b v="0"/>
    <x v="22"/>
    <x v="50"/>
    <x v="121"/>
    <x v="3"/>
    <x v="22"/>
  </r>
  <r>
    <x v="1458"/>
    <x v="1458"/>
    <s v="I decided to get help. I respect AA and recognize the value of it's methods but the overwhelming religious language is a big hurdle. ."/>
    <x v="10"/>
    <n v="0"/>
    <x v="1"/>
    <x v="0"/>
    <x v="0"/>
    <n v="1407729600"/>
    <n v="1405097760"/>
    <x v="0"/>
    <n v="0"/>
    <b v="0"/>
    <x v="22"/>
    <x v="50"/>
    <x v="121"/>
    <x v="3"/>
    <x v="22"/>
  </r>
  <r>
    <x v="1459"/>
    <x v="1459"/>
    <s v="What if you suddenly found out, that your life wasnÂ´t the life you thought you had? What if you were like all the others!"/>
    <x v="258"/>
    <n v="0"/>
    <x v="1"/>
    <x v="8"/>
    <x v="7"/>
    <n v="1449077100"/>
    <n v="1446612896"/>
    <x v="0"/>
    <n v="0"/>
    <b v="0"/>
    <x v="22"/>
    <x v="50"/>
    <x v="121"/>
    <x v="3"/>
    <x v="22"/>
  </r>
  <r>
    <x v="1460"/>
    <x v="1460"/>
    <s v="KJV2015 Easier to understand for our kids and family not leaving out one verse or changing a meaning one bit."/>
    <x v="259"/>
    <n v="0"/>
    <x v="1"/>
    <x v="0"/>
    <x v="0"/>
    <n v="1417391100"/>
    <n v="1412371898"/>
    <x v="0"/>
    <n v="0"/>
    <b v="0"/>
    <x v="22"/>
    <x v="50"/>
    <x v="121"/>
    <x v="3"/>
    <x v="22"/>
  </r>
  <r>
    <x v="1461"/>
    <x v="1461"/>
    <s v="Series 2 of Relatively Prime, a podcast of stories from the Mathematical Domain"/>
    <x v="36"/>
    <n v="15186.69"/>
    <x v="0"/>
    <x v="0"/>
    <x v="0"/>
    <n v="1413849600"/>
    <n v="1410967754"/>
    <x v="1"/>
    <n v="340"/>
    <b v="1"/>
    <x v="23"/>
    <x v="7"/>
    <x v="1068"/>
    <x v="3"/>
    <x v="23"/>
  </r>
  <r>
    <x v="1462"/>
    <x v="1462"/>
    <s v="A new radio show focused on short fiction produced by Louisville Public Media"/>
    <x v="23"/>
    <n v="4340.7"/>
    <x v="0"/>
    <x v="0"/>
    <x v="0"/>
    <n v="1365609271"/>
    <n v="1363017271"/>
    <x v="1"/>
    <n v="150"/>
    <b v="1"/>
    <x v="23"/>
    <x v="15"/>
    <x v="1069"/>
    <x v="3"/>
    <x v="23"/>
  </r>
  <r>
    <x v="1463"/>
    <x v="1463"/>
    <s v="The River Runs Through Us is a six-part, yearlong radio series exploring the meaning and metaphor of the Connecticut River."/>
    <x v="20"/>
    <n v="886"/>
    <x v="0"/>
    <x v="0"/>
    <x v="0"/>
    <n v="1365367938"/>
    <n v="1361483538"/>
    <x v="1"/>
    <n v="25"/>
    <b v="1"/>
    <x v="23"/>
    <x v="34"/>
    <x v="1070"/>
    <x v="3"/>
    <x v="23"/>
  </r>
  <r>
    <x v="1464"/>
    <x v="1464"/>
    <s v="The Best Science Media on the Web"/>
    <x v="10"/>
    <n v="8160"/>
    <x v="0"/>
    <x v="0"/>
    <x v="0"/>
    <n v="1361029958"/>
    <n v="1358437958"/>
    <x v="1"/>
    <n v="234"/>
    <b v="1"/>
    <x v="23"/>
    <x v="200"/>
    <x v="1071"/>
    <x v="3"/>
    <x v="23"/>
  </r>
  <r>
    <x v="1465"/>
    <x v="1465"/>
    <s v="Idle Thumbs was a podcast that ran for two years. People liked it, and we liked doing it. We want to bring it back, better than before."/>
    <x v="11"/>
    <n v="136924.35"/>
    <x v="0"/>
    <x v="0"/>
    <x v="0"/>
    <n v="1332385200"/>
    <n v="1329759452"/>
    <x v="1"/>
    <n v="2602"/>
    <b v="1"/>
    <x v="23"/>
    <x v="201"/>
    <x v="1072"/>
    <x v="3"/>
    <x v="23"/>
  </r>
  <r>
    <x v="1466"/>
    <x v="1466"/>
    <s v="WAYO needs your financial support to operate in 2016. Help keep the creativity and ideas of the Rochester community on the radio!"/>
    <x v="194"/>
    <n v="17260.37"/>
    <x v="0"/>
    <x v="0"/>
    <x v="0"/>
    <n v="1452574800"/>
    <n v="1449029266"/>
    <x v="1"/>
    <n v="248"/>
    <b v="1"/>
    <x v="23"/>
    <x v="29"/>
    <x v="1073"/>
    <x v="3"/>
    <x v="23"/>
  </r>
  <r>
    <x v="1467"/>
    <x v="1467"/>
    <s v="We are a new Spanish language podcast telling uniquely Latin American stories."/>
    <x v="79"/>
    <n v="46032"/>
    <x v="0"/>
    <x v="0"/>
    <x v="0"/>
    <n v="1332699285"/>
    <n v="1327518885"/>
    <x v="1"/>
    <n v="600"/>
    <b v="1"/>
    <x v="23"/>
    <x v="41"/>
    <x v="1074"/>
    <x v="3"/>
    <x v="23"/>
  </r>
  <r>
    <x v="1468"/>
    <x v="1468"/>
    <s v="Destination DIY is a radio show &amp; podcast showcasing all kinds of creativity. Please help us make a new season of shows for your ears!"/>
    <x v="196"/>
    <n v="9725"/>
    <x v="0"/>
    <x v="0"/>
    <x v="0"/>
    <n v="1307838049"/>
    <n v="1302654049"/>
    <x v="1"/>
    <n v="293"/>
    <b v="1"/>
    <x v="23"/>
    <x v="21"/>
    <x v="1075"/>
    <x v="3"/>
    <x v="23"/>
  </r>
  <r>
    <x v="1469"/>
    <x v="1469"/>
    <s v="Get the inside edge on the stories that connect Americans to the world -- in your ear every week."/>
    <x v="260"/>
    <n v="47978"/>
    <x v="0"/>
    <x v="0"/>
    <x v="0"/>
    <n v="1360938109"/>
    <n v="1358346109"/>
    <x v="1"/>
    <n v="321"/>
    <b v="1"/>
    <x v="23"/>
    <x v="29"/>
    <x v="1076"/>
    <x v="3"/>
    <x v="23"/>
  </r>
  <r>
    <x v="1470"/>
    <x v="1470"/>
    <s v="Carlos Mena presents the CASAMENA Radio Hour Vol 1, a  2-CD Mix and Compilation featuring new and unreleased Deep and Afro house."/>
    <x v="15"/>
    <n v="1877"/>
    <x v="0"/>
    <x v="0"/>
    <x v="0"/>
    <n v="1356724263"/>
    <n v="1354909863"/>
    <x v="1"/>
    <n v="81"/>
    <b v="1"/>
    <x v="23"/>
    <x v="105"/>
    <x v="1077"/>
    <x v="3"/>
    <x v="23"/>
  </r>
  <r>
    <x v="1471"/>
    <x v="1471"/>
    <s v="Help improve the equipment, signal, and reach of 93.5 KNCE True Taos Radio, a new experiment in grassroots community media."/>
    <x v="261"/>
    <n v="33229"/>
    <x v="0"/>
    <x v="0"/>
    <x v="0"/>
    <n v="1428620334"/>
    <n v="1426028334"/>
    <x v="1"/>
    <n v="343"/>
    <b v="1"/>
    <x v="23"/>
    <x v="3"/>
    <x v="1078"/>
    <x v="3"/>
    <x v="23"/>
  </r>
  <r>
    <x v="1472"/>
    <x v="1472"/>
    <s v="A podcast about surprising struggles in early parenthood, created and hosted by award-winning author and radio producer Hillary Frank."/>
    <x v="31"/>
    <n v="34676"/>
    <x v="0"/>
    <x v="0"/>
    <x v="0"/>
    <n v="1381928503"/>
    <n v="1379336503"/>
    <x v="1"/>
    <n v="336"/>
    <b v="1"/>
    <x v="23"/>
    <x v="86"/>
    <x v="1079"/>
    <x v="3"/>
    <x v="23"/>
  </r>
  <r>
    <x v="1473"/>
    <x v="1473"/>
    <s v="Public Radio Project"/>
    <x v="15"/>
    <n v="1807.74"/>
    <x v="0"/>
    <x v="0"/>
    <x v="0"/>
    <n v="1330644639"/>
    <n v="1328052639"/>
    <x v="1"/>
    <n v="47"/>
    <b v="1"/>
    <x v="23"/>
    <x v="10"/>
    <x v="1080"/>
    <x v="3"/>
    <x v="23"/>
  </r>
  <r>
    <x v="1474"/>
    <x v="1474"/>
    <s v="We ended the Seattle Geekly podcast back in mid 2011, We've been thinking of bringing it back but we need help monetarily."/>
    <x v="9"/>
    <n v="3368"/>
    <x v="0"/>
    <x v="0"/>
    <x v="0"/>
    <n v="1379093292"/>
    <n v="1376501292"/>
    <x v="1"/>
    <n v="76"/>
    <b v="1"/>
    <x v="23"/>
    <x v="20"/>
    <x v="1081"/>
    <x v="3"/>
    <x v="23"/>
  </r>
  <r>
    <x v="1475"/>
    <x v="1475"/>
    <s v="We're raising money to create a 30-hour comedy marathon and an upcoming tour to celebrate our 10-year podcast anniversary."/>
    <x v="36"/>
    <n v="28300.45"/>
    <x v="0"/>
    <x v="0"/>
    <x v="0"/>
    <n v="1419051540"/>
    <n v="1416244863"/>
    <x v="1"/>
    <n v="441"/>
    <b v="1"/>
    <x v="23"/>
    <x v="192"/>
    <x v="1082"/>
    <x v="3"/>
    <x v="23"/>
  </r>
  <r>
    <x v="1476"/>
    <x v="1476"/>
    <s v="The Comedy Button is a brand new nerd pop culture podcast with weekly video sketches."/>
    <x v="12"/>
    <n v="39693.279999999999"/>
    <x v="0"/>
    <x v="0"/>
    <x v="0"/>
    <n v="1315616422"/>
    <n v="1313024422"/>
    <x v="1"/>
    <n v="916"/>
    <b v="1"/>
    <x v="23"/>
    <x v="202"/>
    <x v="1083"/>
    <x v="3"/>
    <x v="23"/>
  </r>
  <r>
    <x v="1477"/>
    <x v="1477"/>
    <s v="WMSE, a community-funded radio station in Milwaukee, WI needs to replace its in-house digital studio to keep live music on the air."/>
    <x v="11"/>
    <n v="33393"/>
    <x v="0"/>
    <x v="0"/>
    <x v="0"/>
    <n v="1324609200"/>
    <n v="1319467604"/>
    <x v="1"/>
    <n v="369"/>
    <b v="1"/>
    <x v="23"/>
    <x v="38"/>
    <x v="1084"/>
    <x v="3"/>
    <x v="23"/>
  </r>
  <r>
    <x v="1478"/>
    <x v="1478"/>
    <s v="We are a team of multimedia reporters covering the global economy. We are going to make a t-shirt and tell the story of its creation."/>
    <x v="63"/>
    <n v="590807.11"/>
    <x v="0"/>
    <x v="0"/>
    <x v="0"/>
    <n v="1368564913"/>
    <n v="1367355313"/>
    <x v="1"/>
    <n v="20242"/>
    <b v="1"/>
    <x v="23"/>
    <x v="203"/>
    <x v="1085"/>
    <x v="3"/>
    <x v="23"/>
  </r>
  <r>
    <x v="1479"/>
    <x v="1479"/>
    <s v="A former intelligence analyst/government transparency advocate talks to his colleagues about the past year's NSA revelations."/>
    <x v="183"/>
    <n v="2198"/>
    <x v="0"/>
    <x v="0"/>
    <x v="0"/>
    <n v="1399694340"/>
    <n v="1398448389"/>
    <x v="1"/>
    <n v="71"/>
    <b v="1"/>
    <x v="23"/>
    <x v="0"/>
    <x v="1086"/>
    <x v="3"/>
    <x v="23"/>
  </r>
  <r>
    <x v="1480"/>
    <x v="1480"/>
    <s v="The Stage at KDHX will be a beacon for artistic independence in the heart of the country, showcasing new artists and old favorites."/>
    <x v="63"/>
    <n v="58520.2"/>
    <x v="0"/>
    <x v="0"/>
    <x v="0"/>
    <n v="1374858000"/>
    <n v="1373408699"/>
    <x v="1"/>
    <n v="635"/>
    <b v="1"/>
    <x v="23"/>
    <x v="16"/>
    <x v="1087"/>
    <x v="3"/>
    <x v="23"/>
  </r>
  <r>
    <x v="1481"/>
    <x v="1481"/>
    <s v="This will be my first collection of short stories, written from ideas and scraps of ideas that I've had since I was a young child."/>
    <x v="10"/>
    <n v="105"/>
    <x v="2"/>
    <x v="5"/>
    <x v="5"/>
    <n v="1383430145"/>
    <n v="1380838145"/>
    <x v="0"/>
    <n v="6"/>
    <b v="0"/>
    <x v="10"/>
    <x v="53"/>
    <x v="844"/>
    <x v="3"/>
    <x v="10"/>
  </r>
  <r>
    <x v="1482"/>
    <x v="1482"/>
    <s v="Those who believe, call them Gods._x000a_Those who don't believe, call them aliens._x000a_Either way, you can't stop the war."/>
    <x v="10"/>
    <n v="5"/>
    <x v="2"/>
    <x v="0"/>
    <x v="0"/>
    <n v="1347004260"/>
    <n v="1345062936"/>
    <x v="0"/>
    <n v="1"/>
    <b v="0"/>
    <x v="10"/>
    <x v="50"/>
    <x v="144"/>
    <x v="3"/>
    <x v="10"/>
  </r>
  <r>
    <x v="1483"/>
    <x v="1483"/>
    <s v="When three social outcasts discover that Fictional characters are invading their world, they must form a team to stop this evil force."/>
    <x v="39"/>
    <n v="50"/>
    <x v="2"/>
    <x v="0"/>
    <x v="0"/>
    <n v="1469162275"/>
    <n v="1467002275"/>
    <x v="0"/>
    <n v="2"/>
    <b v="0"/>
    <x v="10"/>
    <x v="60"/>
    <x v="384"/>
    <x v="3"/>
    <x v="10"/>
  </r>
  <r>
    <x v="1484"/>
    <x v="1484"/>
    <s v="The mussings of an old wizard"/>
    <x v="13"/>
    <n v="0"/>
    <x v="2"/>
    <x v="0"/>
    <x v="0"/>
    <n v="1342882260"/>
    <n v="1337834963"/>
    <x v="0"/>
    <n v="0"/>
    <b v="0"/>
    <x v="10"/>
    <x v="50"/>
    <x v="121"/>
    <x v="3"/>
    <x v="10"/>
  </r>
  <r>
    <x v="1485"/>
    <x v="1485"/>
    <s v="Covenant Kept is a unique story that follows an ordinary woman through an extraordinary spiritual journey. Please help fund me."/>
    <x v="233"/>
    <n v="150"/>
    <x v="2"/>
    <x v="0"/>
    <x v="0"/>
    <n v="1434827173"/>
    <n v="1430939173"/>
    <x v="0"/>
    <n v="3"/>
    <b v="0"/>
    <x v="10"/>
    <x v="53"/>
    <x v="73"/>
    <x v="3"/>
    <x v="10"/>
  </r>
  <r>
    <x v="1486"/>
    <x v="1486"/>
    <s v="Follow the intimate and intense journey of a young woman's last moments of her unexpected death and journey to the continuance of life."/>
    <x v="22"/>
    <n v="48"/>
    <x v="2"/>
    <x v="0"/>
    <x v="0"/>
    <n v="1425009761"/>
    <n v="1422417761"/>
    <x v="0"/>
    <n v="3"/>
    <b v="0"/>
    <x v="10"/>
    <x v="50"/>
    <x v="587"/>
    <x v="3"/>
    <x v="10"/>
  </r>
  <r>
    <x v="1487"/>
    <x v="1487"/>
    <s v="A lover becomes an enemy when a line has been crossed. Torn between memories and reality, his mask of sanity is slipping."/>
    <x v="3"/>
    <n v="0"/>
    <x v="2"/>
    <x v="0"/>
    <x v="0"/>
    <n v="1470175271"/>
    <n v="1467583271"/>
    <x v="0"/>
    <n v="0"/>
    <b v="0"/>
    <x v="10"/>
    <x v="50"/>
    <x v="121"/>
    <x v="3"/>
    <x v="10"/>
  </r>
  <r>
    <x v="1488"/>
    <x v="1488"/>
    <s v="A blockbuster sci-fi adventure. What would you do if one day your life changed to beyond the imaginable?"/>
    <x v="36"/>
    <n v="360"/>
    <x v="2"/>
    <x v="2"/>
    <x v="2"/>
    <n v="1388928660"/>
    <n v="1386336660"/>
    <x v="0"/>
    <n v="6"/>
    <b v="0"/>
    <x v="10"/>
    <x v="53"/>
    <x v="88"/>
    <x v="3"/>
    <x v="10"/>
  </r>
  <r>
    <x v="1489"/>
    <x v="1489"/>
    <s v="My project is a novel, QUIET ENJOYMENT. It is a funny and serious story of one friend helping another deal with AIDS."/>
    <x v="10"/>
    <n v="0"/>
    <x v="2"/>
    <x v="0"/>
    <x v="0"/>
    <n v="1352994052"/>
    <n v="1350398452"/>
    <x v="0"/>
    <n v="0"/>
    <b v="0"/>
    <x v="10"/>
    <x v="50"/>
    <x v="121"/>
    <x v="3"/>
    <x v="10"/>
  </r>
  <r>
    <x v="1490"/>
    <x v="1490"/>
    <s v="Book ll of The Merlin Chronicles is ready to publish- just need that great cover art like Book l has: Kickstarter Book Cover Project"/>
    <x v="193"/>
    <n v="895"/>
    <x v="2"/>
    <x v="0"/>
    <x v="0"/>
    <n v="1380720474"/>
    <n v="1378214874"/>
    <x v="0"/>
    <n v="19"/>
    <b v="0"/>
    <x v="10"/>
    <x v="134"/>
    <x v="1088"/>
    <x v="3"/>
    <x v="10"/>
  </r>
  <r>
    <x v="1491"/>
    <x v="1491"/>
    <s v="What do you get when you take outlaws, guns, gold and and old beagle in the old west? Adventure!"/>
    <x v="38"/>
    <n v="100"/>
    <x v="2"/>
    <x v="0"/>
    <x v="0"/>
    <n v="1424014680"/>
    <n v="1418922443"/>
    <x v="0"/>
    <n v="1"/>
    <b v="0"/>
    <x v="10"/>
    <x v="59"/>
    <x v="101"/>
    <x v="3"/>
    <x v="10"/>
  </r>
  <r>
    <x v="1492"/>
    <x v="1492"/>
    <s v="The Grym Brothers is a series about two brothers who are grim reapers, hunting down souls that canâ€™t or wonâ€™t move on the afterlife."/>
    <x v="23"/>
    <n v="30"/>
    <x v="2"/>
    <x v="0"/>
    <x v="0"/>
    <n v="1308431646"/>
    <n v="1305839646"/>
    <x v="0"/>
    <n v="2"/>
    <b v="0"/>
    <x v="10"/>
    <x v="60"/>
    <x v="2"/>
    <x v="3"/>
    <x v="10"/>
  </r>
  <r>
    <x v="1493"/>
    <x v="1493"/>
    <s v="Help illustrate the sequel to the bestselling _x000a_The Transylvania Flying Squad of Detectives"/>
    <x v="262"/>
    <n v="0"/>
    <x v="2"/>
    <x v="0"/>
    <x v="0"/>
    <n v="1371415675"/>
    <n v="1368823675"/>
    <x v="0"/>
    <n v="0"/>
    <b v="0"/>
    <x v="10"/>
    <x v="50"/>
    <x v="121"/>
    <x v="3"/>
    <x v="10"/>
  </r>
  <r>
    <x v="1494"/>
    <x v="1494"/>
    <s v="Help this story of the 1862 Confederate invasion of Maryland be published! It is to Sharpsburg as The Killer Angels is to Gettysburg."/>
    <x v="10"/>
    <n v="445"/>
    <x v="2"/>
    <x v="0"/>
    <x v="0"/>
    <n v="1428075480"/>
    <n v="1425489613"/>
    <x v="0"/>
    <n v="11"/>
    <b v="0"/>
    <x v="10"/>
    <x v="114"/>
    <x v="1089"/>
    <x v="3"/>
    <x v="10"/>
  </r>
  <r>
    <x v="1495"/>
    <x v="1495"/>
    <s v="The Adventures of Penelope Hawthorne. Part One: The Spellbook of Dracone."/>
    <x v="13"/>
    <n v="0"/>
    <x v="2"/>
    <x v="0"/>
    <x v="0"/>
    <n v="1314471431"/>
    <n v="1311879431"/>
    <x v="0"/>
    <n v="0"/>
    <b v="0"/>
    <x v="10"/>
    <x v="50"/>
    <x v="121"/>
    <x v="3"/>
    <x v="10"/>
  </r>
  <r>
    <x v="1496"/>
    <x v="1496"/>
    <s v="Capturing the awe-inspiring magic of the likes of LoTR, Tainted Steel tells the story of one mans' struggle against Destiny."/>
    <x v="15"/>
    <n v="0"/>
    <x v="2"/>
    <x v="0"/>
    <x v="0"/>
    <n v="1410866659"/>
    <n v="1405682659"/>
    <x v="0"/>
    <n v="0"/>
    <b v="0"/>
    <x v="10"/>
    <x v="50"/>
    <x v="121"/>
    <x v="3"/>
    <x v="10"/>
  </r>
  <r>
    <x v="1497"/>
    <x v="1497"/>
    <s v="After 25 years apart, a father and son's reunion is less magical and more explosive as the revelations come out and the gloves come off"/>
    <x v="36"/>
    <n v="1"/>
    <x v="2"/>
    <x v="0"/>
    <x v="0"/>
    <n v="1375299780"/>
    <n v="1371655522"/>
    <x v="0"/>
    <n v="1"/>
    <b v="0"/>
    <x v="10"/>
    <x v="50"/>
    <x v="120"/>
    <x v="3"/>
    <x v="10"/>
  </r>
  <r>
    <x v="1498"/>
    <x v="1498"/>
    <s v="Is a dead body in her bar enough to make this cop return to the force? She tried to retire . . but can she? A page-turning crime novel."/>
    <x v="9"/>
    <n v="57"/>
    <x v="2"/>
    <x v="0"/>
    <x v="0"/>
    <n v="1409787378"/>
    <n v="1405899378"/>
    <x v="0"/>
    <n v="3"/>
    <b v="0"/>
    <x v="10"/>
    <x v="53"/>
    <x v="1090"/>
    <x v="3"/>
    <x v="10"/>
  </r>
  <r>
    <x v="1499"/>
    <x v="1499"/>
    <s v="Coming soon, a new science fiction novel about human evolution and sorcery. In the near future, you are either forced to adapt or die"/>
    <x v="13"/>
    <n v="5"/>
    <x v="2"/>
    <x v="0"/>
    <x v="0"/>
    <n v="1470355833"/>
    <n v="1465171833"/>
    <x v="0"/>
    <n v="1"/>
    <b v="0"/>
    <x v="10"/>
    <x v="50"/>
    <x v="144"/>
    <x v="3"/>
    <x v="10"/>
  </r>
  <r>
    <x v="1500"/>
    <x v="1500"/>
    <s v="A young hero, sword play, epic tales, swamp monsters, a gang of thieves, and romance and betrayal. Forging your own destiny ain't easy."/>
    <x v="70"/>
    <n v="701"/>
    <x v="2"/>
    <x v="0"/>
    <x v="0"/>
    <n v="1367444557"/>
    <n v="1364852557"/>
    <x v="0"/>
    <n v="15"/>
    <b v="0"/>
    <x v="10"/>
    <x v="78"/>
    <x v="1091"/>
    <x v="3"/>
    <x v="10"/>
  </r>
  <r>
    <x v="1501"/>
    <x v="1501"/>
    <s v="A hardcover book of surf, outdoor and nature photos from the British Columbia coast."/>
    <x v="263"/>
    <n v="86492"/>
    <x v="0"/>
    <x v="5"/>
    <x v="5"/>
    <n v="1436364023"/>
    <n v="1433772023"/>
    <x v="1"/>
    <n v="885"/>
    <b v="1"/>
    <x v="20"/>
    <x v="183"/>
    <x v="1092"/>
    <x v="8"/>
    <x v="20"/>
  </r>
  <r>
    <x v="1502"/>
    <x v="1502"/>
    <s v="Cosmic Surgery is a photo book, set in the not too distant future where the world of cosmetic surgery is about to be transformed"/>
    <x v="29"/>
    <n v="22318"/>
    <x v="0"/>
    <x v="1"/>
    <x v="1"/>
    <n v="1458943200"/>
    <n v="1456491680"/>
    <x v="1"/>
    <n v="329"/>
    <b v="1"/>
    <x v="20"/>
    <x v="7"/>
    <x v="1093"/>
    <x v="8"/>
    <x v="20"/>
  </r>
  <r>
    <x v="1503"/>
    <x v="1503"/>
    <s v="A self-published photobook starring the Puffin and the Gannet and the islands they live on; Skokholm Island (Wales) and Helgoland."/>
    <x v="192"/>
    <n v="4045.93"/>
    <x v="0"/>
    <x v="18"/>
    <x v="3"/>
    <n v="1477210801"/>
    <n v="1472026801"/>
    <x v="1"/>
    <n v="71"/>
    <b v="1"/>
    <x v="20"/>
    <x v="29"/>
    <x v="1094"/>
    <x v="8"/>
    <x v="20"/>
  </r>
  <r>
    <x v="1504"/>
    <x v="1504"/>
    <s v="A football photography book like no other about the 2014 World Cup in Brazil, by Ryu Voelkel."/>
    <x v="115"/>
    <n v="18066"/>
    <x v="0"/>
    <x v="1"/>
    <x v="1"/>
    <n v="1402389180"/>
    <n v="1399996024"/>
    <x v="1"/>
    <n v="269"/>
    <b v="1"/>
    <x v="20"/>
    <x v="204"/>
    <x v="1095"/>
    <x v="8"/>
    <x v="20"/>
  </r>
  <r>
    <x v="1505"/>
    <x v="1505"/>
    <s v="Michal Iwanowskiâ€™s photobook documents a 2,200 km solitary journey that echoes his grandfatherâ€™s daring escape from a PoW camp."/>
    <x v="194"/>
    <n v="16573"/>
    <x v="0"/>
    <x v="12"/>
    <x v="3"/>
    <n v="1458676860"/>
    <n v="1455446303"/>
    <x v="1"/>
    <n v="345"/>
    <b v="1"/>
    <x v="20"/>
    <x v="3"/>
    <x v="1096"/>
    <x v="8"/>
    <x v="20"/>
  </r>
  <r>
    <x v="1506"/>
    <x v="1506"/>
    <s v="A photographic book consisting of 36 colour photographs that explore Holden Lane High School in its final state."/>
    <x v="15"/>
    <n v="1671"/>
    <x v="0"/>
    <x v="1"/>
    <x v="1"/>
    <n v="1406227904"/>
    <n v="1403635904"/>
    <x v="1"/>
    <n v="43"/>
    <b v="1"/>
    <x v="20"/>
    <x v="38"/>
    <x v="1097"/>
    <x v="8"/>
    <x v="20"/>
  </r>
  <r>
    <x v="1507"/>
    <x v="1507"/>
    <s v="This project is for the production of a photobook at the culmination of a photo documentary that is known as &quot;It's Better In The Wind.&quot;"/>
    <x v="38"/>
    <n v="2580"/>
    <x v="0"/>
    <x v="0"/>
    <x v="0"/>
    <n v="1273911000"/>
    <n v="1268822909"/>
    <x v="1"/>
    <n v="33"/>
    <b v="1"/>
    <x v="20"/>
    <x v="205"/>
    <x v="1098"/>
    <x v="8"/>
    <x v="20"/>
  </r>
  <r>
    <x v="1508"/>
    <x v="1508"/>
    <s v="Destino tells the story of Central American migrants on the arduous trek across Mexico in pursuit of the American Dream."/>
    <x v="17"/>
    <n v="20491"/>
    <x v="0"/>
    <x v="0"/>
    <x v="0"/>
    <n v="1403880281"/>
    <n v="1401201881"/>
    <x v="1"/>
    <n v="211"/>
    <b v="1"/>
    <x v="20"/>
    <x v="38"/>
    <x v="1099"/>
    <x v="8"/>
    <x v="20"/>
  </r>
  <r>
    <x v="1509"/>
    <x v="1509"/>
    <s v="A photobook about climate change, natural catastrophes, and to what extent disaster management became part of our landscape."/>
    <x v="178"/>
    <n v="21637.22"/>
    <x v="0"/>
    <x v="12"/>
    <x v="3"/>
    <n v="1487113140"/>
    <n v="1484570885"/>
    <x v="1"/>
    <n v="196"/>
    <b v="1"/>
    <x v="20"/>
    <x v="39"/>
    <x v="1100"/>
    <x v="8"/>
    <x v="20"/>
  </r>
  <r>
    <x v="1510"/>
    <x v="1510"/>
    <s v="A unique insider 10-year photo-diary of rave culture-people-places. 1st edition sold out; new edition available in the USA &amp; Europe."/>
    <x v="194"/>
    <n v="16165.6"/>
    <x v="0"/>
    <x v="1"/>
    <x v="1"/>
    <n v="1405761278"/>
    <n v="1403169278"/>
    <x v="1"/>
    <n v="405"/>
    <b v="1"/>
    <x v="20"/>
    <x v="7"/>
    <x v="1101"/>
    <x v="8"/>
    <x v="20"/>
  </r>
  <r>
    <x v="1511"/>
    <x v="1511"/>
    <s v="A book that presents an account of my daughterâ€™s adoption through an examination of 19th-century &quot;hidden mother&quot; photographs"/>
    <x v="32"/>
    <n v="15651"/>
    <x v="0"/>
    <x v="0"/>
    <x v="0"/>
    <n v="1447858804"/>
    <n v="1445263204"/>
    <x v="1"/>
    <n v="206"/>
    <b v="1"/>
    <x v="20"/>
    <x v="20"/>
    <x v="1102"/>
    <x v="8"/>
    <x v="20"/>
  </r>
  <r>
    <x v="1512"/>
    <x v="1512"/>
    <s v="DC's top street photographers document the inauguration of Donald J. Trump -- 3 days that will rock a nation and change the world."/>
    <x v="8"/>
    <n v="19557"/>
    <x v="0"/>
    <x v="0"/>
    <x v="0"/>
    <n v="1486311939"/>
    <n v="1483719939"/>
    <x v="1"/>
    <n v="335"/>
    <b v="1"/>
    <x v="20"/>
    <x v="206"/>
    <x v="1103"/>
    <x v="8"/>
    <x v="20"/>
  </r>
  <r>
    <x v="1513"/>
    <x v="1513"/>
    <s v="An intimate portrait of Russian women in their private spaces by late photographer Andy Rocchelli published by Cesura."/>
    <x v="6"/>
    <n v="12001.5"/>
    <x v="0"/>
    <x v="1"/>
    <x v="1"/>
    <n v="1405523866"/>
    <n v="1402931866"/>
    <x v="1"/>
    <n v="215"/>
    <b v="1"/>
    <x v="20"/>
    <x v="95"/>
    <x v="1104"/>
    <x v="8"/>
    <x v="20"/>
  </r>
  <r>
    <x v="1514"/>
    <x v="1514"/>
    <s v="Racing Age is a documentary photography book about masters track &amp; field athletes of retirement age and older."/>
    <x v="31"/>
    <n v="26619"/>
    <x v="0"/>
    <x v="0"/>
    <x v="0"/>
    <n v="1443363640"/>
    <n v="1439907640"/>
    <x v="1"/>
    <n v="176"/>
    <b v="1"/>
    <x v="20"/>
    <x v="6"/>
    <x v="1105"/>
    <x v="8"/>
    <x v="20"/>
  </r>
  <r>
    <x v="1515"/>
    <x v="1515"/>
    <s v="Eyes as Big as Plates - The book! Featuring over 50 portraits, field notes and behind the scenes stories from seniors around the world."/>
    <x v="82"/>
    <n v="471567"/>
    <x v="0"/>
    <x v="10"/>
    <x v="8"/>
    <n v="1458104697"/>
    <n v="1455516297"/>
    <x v="1"/>
    <n v="555"/>
    <b v="1"/>
    <x v="20"/>
    <x v="96"/>
    <x v="1106"/>
    <x v="8"/>
    <x v="20"/>
  </r>
  <r>
    <x v="1516"/>
    <x v="1516"/>
    <s v="'Everything flows' - Heraclitus   // A visual poem on lifeâ€™s transitory nature, told through the lens of a contemporary nomad."/>
    <x v="73"/>
    <n v="18472"/>
    <x v="0"/>
    <x v="0"/>
    <x v="0"/>
    <n v="1475762400"/>
    <n v="1473160292"/>
    <x v="1"/>
    <n v="116"/>
    <b v="1"/>
    <x v="20"/>
    <x v="15"/>
    <x v="1107"/>
    <x v="8"/>
    <x v="20"/>
  </r>
  <r>
    <x v="1517"/>
    <x v="1517"/>
    <s v="THE WATCHERS is the first book of photos by Haley Morris-Cafiero.  It will contain the images from Wait Watchers and new photos."/>
    <x v="36"/>
    <n v="24297"/>
    <x v="0"/>
    <x v="0"/>
    <x v="0"/>
    <n v="1417845600"/>
    <n v="1415194553"/>
    <x v="1"/>
    <n v="615"/>
    <b v="1"/>
    <x v="20"/>
    <x v="184"/>
    <x v="1108"/>
    <x v="8"/>
    <x v="20"/>
  </r>
  <r>
    <x v="1518"/>
    <x v="1518"/>
    <s v="A photobook of Robin Schwartz's ongoing series with her daughter Amelia."/>
    <x v="36"/>
    <n v="30805"/>
    <x v="0"/>
    <x v="0"/>
    <x v="0"/>
    <n v="1401565252"/>
    <n v="1398973252"/>
    <x v="1"/>
    <n v="236"/>
    <b v="1"/>
    <x v="20"/>
    <x v="207"/>
    <x v="1109"/>
    <x v="8"/>
    <x v="20"/>
  </r>
  <r>
    <x v="1519"/>
    <x v="1519"/>
    <s v="A documentary photobook that captures the late 70s in evangelical America seen thru the eyes of a closeted and religious young man."/>
    <x v="7"/>
    <n v="9302.75"/>
    <x v="0"/>
    <x v="0"/>
    <x v="0"/>
    <n v="1403301540"/>
    <n v="1400867283"/>
    <x v="1"/>
    <n v="145"/>
    <b v="1"/>
    <x v="20"/>
    <x v="33"/>
    <x v="1110"/>
    <x v="8"/>
    <x v="20"/>
  </r>
  <r>
    <x v="1520"/>
    <x v="1520"/>
    <s v="A self-published photography book by Andrew Miksys from his new series about Belarus"/>
    <x v="102"/>
    <n v="18625"/>
    <x v="0"/>
    <x v="0"/>
    <x v="0"/>
    <n v="1418961600"/>
    <n v="1415824513"/>
    <x v="1"/>
    <n v="167"/>
    <b v="1"/>
    <x v="20"/>
    <x v="33"/>
    <x v="1111"/>
    <x v="8"/>
    <x v="20"/>
  </r>
  <r>
    <x v="1521"/>
    <x v="1521"/>
    <s v="STREET, a hard-bound book 9 1/2&quot;x 11&quot; 106 black and white photographs shot in New York City from 1975 through 1998."/>
    <x v="264"/>
    <n v="40055"/>
    <x v="0"/>
    <x v="0"/>
    <x v="0"/>
    <n v="1465272091"/>
    <n v="1462248091"/>
    <x v="1"/>
    <n v="235"/>
    <b v="1"/>
    <x v="20"/>
    <x v="13"/>
    <x v="1112"/>
    <x v="8"/>
    <x v="20"/>
  </r>
  <r>
    <x v="1522"/>
    <x v="1522"/>
    <s v="A stunning Smartphone enabled coffee table book based on Robyn Davidsonâ€™s legendary 1,700 mile camel trek across the Australian Outback"/>
    <x v="265"/>
    <n v="60450.1"/>
    <x v="0"/>
    <x v="0"/>
    <x v="0"/>
    <n v="1413575739"/>
    <n v="1410983739"/>
    <x v="1"/>
    <n v="452"/>
    <b v="1"/>
    <x v="20"/>
    <x v="86"/>
    <x v="1113"/>
    <x v="8"/>
    <x v="20"/>
  </r>
  <r>
    <x v="1523"/>
    <x v="1523"/>
    <s v="Monograph featuring PDX photographer Jake Shivery's 8x10 contact portraits; 1/2 plates and 1/2 extensive essay.  Approx. 9x12, 108 pgs."/>
    <x v="17"/>
    <n v="23096"/>
    <x v="0"/>
    <x v="0"/>
    <x v="0"/>
    <n v="1419292800"/>
    <n v="1416592916"/>
    <x v="1"/>
    <n v="241"/>
    <b v="1"/>
    <x v="20"/>
    <x v="105"/>
    <x v="1114"/>
    <x v="8"/>
    <x v="20"/>
  </r>
  <r>
    <x v="1524"/>
    <x v="1524"/>
    <s v="Limited edition split zine by photographers AdeY and Kersti K. 100 signed and hand numbered copies!"/>
    <x v="9"/>
    <n v="6210"/>
    <x v="0"/>
    <x v="11"/>
    <x v="9"/>
    <n v="1487592090"/>
    <n v="1485000090"/>
    <x v="1"/>
    <n v="28"/>
    <b v="1"/>
    <x v="20"/>
    <x v="110"/>
    <x v="1115"/>
    <x v="8"/>
    <x v="20"/>
  </r>
  <r>
    <x v="1525"/>
    <x v="1525"/>
    <s v="With content created in Iceland, Silver Hour is a book of photographs, journal entries, and drawings about light and the landscape."/>
    <x v="27"/>
    <n v="4524.1499999999996"/>
    <x v="0"/>
    <x v="0"/>
    <x v="0"/>
    <n v="1471539138"/>
    <n v="1468947138"/>
    <x v="1"/>
    <n v="140"/>
    <b v="1"/>
    <x v="20"/>
    <x v="107"/>
    <x v="1116"/>
    <x v="8"/>
    <x v="20"/>
  </r>
  <r>
    <x v="1526"/>
    <x v="1526"/>
    <s v="Landscapes &amp; human bodies; striking images from Jean-Paul Bourdier. What you see is real; no digital altering; all analog photography."/>
    <x v="165"/>
    <n v="27675"/>
    <x v="0"/>
    <x v="0"/>
    <x v="0"/>
    <n v="1453185447"/>
    <n v="1448951847"/>
    <x v="1"/>
    <n v="280"/>
    <b v="1"/>
    <x v="20"/>
    <x v="28"/>
    <x v="1117"/>
    <x v="8"/>
    <x v="20"/>
  </r>
  <r>
    <x v="1527"/>
    <x v="1527"/>
    <s v="Eight creatives visited Japan. This is a unique photo-book of their separate but collected experiences."/>
    <x v="8"/>
    <n v="3865.55"/>
    <x v="0"/>
    <x v="0"/>
    <x v="0"/>
    <n v="1489497886"/>
    <n v="1487082286"/>
    <x v="1"/>
    <n v="70"/>
    <b v="1"/>
    <x v="20"/>
    <x v="5"/>
    <x v="1118"/>
    <x v="8"/>
    <x v="20"/>
  </r>
  <r>
    <x v="1528"/>
    <x v="1528"/>
    <s v="A book of street photos from around Shibuya that I've made between 2011-2016."/>
    <x v="9"/>
    <n v="8447"/>
    <x v="0"/>
    <x v="0"/>
    <x v="0"/>
    <n v="1485907200"/>
    <n v="1483292122"/>
    <x v="1"/>
    <n v="160"/>
    <b v="1"/>
    <x v="20"/>
    <x v="208"/>
    <x v="1119"/>
    <x v="8"/>
    <x v="20"/>
  </r>
  <r>
    <x v="1529"/>
    <x v="1529"/>
    <s v="An empowering photo book that transforms hurtful experiences into strength and solidarity."/>
    <x v="266"/>
    <n v="19129"/>
    <x v="0"/>
    <x v="0"/>
    <x v="0"/>
    <n v="1426773920"/>
    <n v="1424185520"/>
    <x v="1"/>
    <n v="141"/>
    <b v="1"/>
    <x v="20"/>
    <x v="7"/>
    <x v="1120"/>
    <x v="8"/>
    <x v="20"/>
  </r>
  <r>
    <x v="1530"/>
    <x v="1530"/>
    <s v="A photobook made by 4-year-old Hawkeye Huey: National Geographic's youngest photographer and Rolling Stone's top 100 on Instagram"/>
    <x v="19"/>
    <n v="47189"/>
    <x v="0"/>
    <x v="0"/>
    <x v="0"/>
    <n v="1445624695"/>
    <n v="1443464695"/>
    <x v="1"/>
    <n v="874"/>
    <b v="1"/>
    <x v="20"/>
    <x v="165"/>
    <x v="1121"/>
    <x v="8"/>
    <x v="20"/>
  </r>
  <r>
    <x v="1531"/>
    <x v="1531"/>
    <s v="A street level, film, photographic representation of the character of the City of Roses, from a native Portlander's honest perspective."/>
    <x v="267"/>
    <n v="4135"/>
    <x v="0"/>
    <x v="0"/>
    <x v="0"/>
    <n v="1417402800"/>
    <n v="1414610126"/>
    <x v="1"/>
    <n v="73"/>
    <b v="1"/>
    <x v="20"/>
    <x v="98"/>
    <x v="1122"/>
    <x v="8"/>
    <x v="20"/>
  </r>
  <r>
    <x v="1532"/>
    <x v="1532"/>
    <s v="Award winning photography celebrating the artistry of geiko and maiko and the exquisite traditions of their Kyoto communities."/>
    <x v="10"/>
    <n v="24201"/>
    <x v="0"/>
    <x v="2"/>
    <x v="2"/>
    <n v="1455548400"/>
    <n v="1453461865"/>
    <x v="1"/>
    <n v="294"/>
    <b v="1"/>
    <x v="20"/>
    <x v="209"/>
    <x v="1123"/>
    <x v="8"/>
    <x v="20"/>
  </r>
  <r>
    <x v="1533"/>
    <x v="1533"/>
    <s v="This is an intimate story about a family, focusing on their love and strength in the face of mortality."/>
    <x v="101"/>
    <n v="65313"/>
    <x v="0"/>
    <x v="0"/>
    <x v="0"/>
    <n v="1462161540"/>
    <n v="1457913777"/>
    <x v="1"/>
    <n v="740"/>
    <b v="1"/>
    <x v="20"/>
    <x v="14"/>
    <x v="1124"/>
    <x v="8"/>
    <x v="20"/>
  </r>
  <r>
    <x v="1534"/>
    <x v="1534"/>
    <s v="The Art of Abandonment is an award winning photographic series that explores the beauty and history of our modern ruins."/>
    <x v="51"/>
    <n v="31330"/>
    <x v="0"/>
    <x v="0"/>
    <x v="0"/>
    <n v="1441383062"/>
    <n v="1438791062"/>
    <x v="1"/>
    <n v="369"/>
    <b v="1"/>
    <x v="20"/>
    <x v="210"/>
    <x v="1125"/>
    <x v="8"/>
    <x v="20"/>
  </r>
  <r>
    <x v="1535"/>
    <x v="1535"/>
    <s v="&quot;Small Steps are Giant Leaps&quot; is about reminding parents that to our kids this is a new and exciting world just waiting to be explored."/>
    <x v="23"/>
    <n v="5297"/>
    <x v="0"/>
    <x v="0"/>
    <x v="0"/>
    <n v="1464040800"/>
    <n v="1461527631"/>
    <x v="1"/>
    <n v="110"/>
    <b v="1"/>
    <x v="20"/>
    <x v="88"/>
    <x v="1126"/>
    <x v="8"/>
    <x v="20"/>
  </r>
  <r>
    <x v="1536"/>
    <x v="1536"/>
    <s v="Travel around the world on a backpacking trip 3 years in the making through a book with amazing photos and stories to over 60 countries"/>
    <x v="14"/>
    <n v="30037.01"/>
    <x v="0"/>
    <x v="0"/>
    <x v="0"/>
    <n v="1440702910"/>
    <n v="1438110910"/>
    <x v="1"/>
    <n v="455"/>
    <b v="1"/>
    <x v="20"/>
    <x v="211"/>
    <x v="1127"/>
    <x v="8"/>
    <x v="20"/>
  </r>
  <r>
    <x v="1537"/>
    <x v="1537"/>
    <s v="A Photobook about one of the most fascinating places on earth -     the sacred Mount Kailash in Tibet."/>
    <x v="14"/>
    <n v="21588"/>
    <x v="0"/>
    <x v="12"/>
    <x v="3"/>
    <n v="1470506400"/>
    <n v="1467358427"/>
    <x v="1"/>
    <n v="224"/>
    <b v="1"/>
    <x v="20"/>
    <x v="144"/>
    <x v="1128"/>
    <x v="8"/>
    <x v="20"/>
  </r>
  <r>
    <x v="1538"/>
    <x v="1538"/>
    <s v="I want to travel through the National Parks to take pictures of the little things, the &quot;missed&quot; things, that people overlook."/>
    <x v="39"/>
    <n v="7184"/>
    <x v="0"/>
    <x v="0"/>
    <x v="0"/>
    <n v="1421952370"/>
    <n v="1418064370"/>
    <x v="1"/>
    <n v="46"/>
    <b v="1"/>
    <x v="20"/>
    <x v="33"/>
    <x v="1129"/>
    <x v="8"/>
    <x v="20"/>
  </r>
  <r>
    <x v="1539"/>
    <x v="1539"/>
    <s v="Stunning hardcover coffee table book spanning over 25 years of music photography and stories in Marin County, CA by Bob Minkin"/>
    <x v="22"/>
    <n v="27197.22"/>
    <x v="0"/>
    <x v="0"/>
    <x v="0"/>
    <n v="1483481019"/>
    <n v="1480629819"/>
    <x v="0"/>
    <n v="284"/>
    <b v="1"/>
    <x v="20"/>
    <x v="104"/>
    <x v="1130"/>
    <x v="8"/>
    <x v="20"/>
  </r>
  <r>
    <x v="1540"/>
    <x v="1540"/>
    <s v="A series of large format film &amp; Polaroid images created to produce a hardcover book. All profits donated to Rain Forest Action Network."/>
    <x v="36"/>
    <n v="17680"/>
    <x v="0"/>
    <x v="0"/>
    <x v="0"/>
    <n v="1416964500"/>
    <n v="1414368616"/>
    <x v="1"/>
    <n v="98"/>
    <b v="1"/>
    <x v="20"/>
    <x v="90"/>
    <x v="1131"/>
    <x v="8"/>
    <x v="20"/>
  </r>
  <r>
    <x v="1541"/>
    <x v="1541"/>
    <s v="My Goal is to travel across Panama with my team and capture the beauty and wildlife throughout the canal."/>
    <x v="102"/>
    <n v="6"/>
    <x v="2"/>
    <x v="0"/>
    <x v="0"/>
    <n v="1420045538"/>
    <n v="1417453538"/>
    <x v="0"/>
    <n v="2"/>
    <b v="0"/>
    <x v="24"/>
    <x v="50"/>
    <x v="366"/>
    <x v="8"/>
    <x v="24"/>
  </r>
  <r>
    <x v="1542"/>
    <x v="1542"/>
    <s v="The photography project aims to show challenges &amp; successes of a  student attempting to continue his family beekeeping heritage."/>
    <x v="2"/>
    <n v="20"/>
    <x v="2"/>
    <x v="5"/>
    <x v="5"/>
    <n v="1435708500"/>
    <n v="1434412500"/>
    <x v="0"/>
    <n v="1"/>
    <b v="0"/>
    <x v="24"/>
    <x v="65"/>
    <x v="135"/>
    <x v="8"/>
    <x v="24"/>
  </r>
  <r>
    <x v="1543"/>
    <x v="1543"/>
    <s v="I plan to take pictures of the sunrise in the MidWest every day in 2015 and compile them in a slide show for distribution."/>
    <x v="268"/>
    <n v="10"/>
    <x v="2"/>
    <x v="0"/>
    <x v="0"/>
    <n v="1416662034"/>
    <n v="1414066434"/>
    <x v="0"/>
    <n v="1"/>
    <b v="0"/>
    <x v="24"/>
    <x v="50"/>
    <x v="119"/>
    <x v="8"/>
    <x v="24"/>
  </r>
  <r>
    <x v="1544"/>
    <x v="1544"/>
    <s v="My name is Travis LaFee, I live in beautiful McCall, Idaho. I wish to display the beauty of valley county by taking pics outdoors."/>
    <x v="28"/>
    <n v="0"/>
    <x v="2"/>
    <x v="0"/>
    <x v="0"/>
    <n v="1427847480"/>
    <n v="1424222024"/>
    <x v="0"/>
    <n v="0"/>
    <b v="0"/>
    <x v="24"/>
    <x v="50"/>
    <x v="121"/>
    <x v="8"/>
    <x v="24"/>
  </r>
  <r>
    <x v="1545"/>
    <x v="1545"/>
    <s v="&quot;He will not be a wise man who does not study human hearts!&quot;_x000a_Hope in natural art, creation!"/>
    <x v="9"/>
    <n v="1"/>
    <x v="2"/>
    <x v="0"/>
    <x v="0"/>
    <n v="1425330960"/>
    <n v="1422393234"/>
    <x v="0"/>
    <n v="1"/>
    <b v="0"/>
    <x v="24"/>
    <x v="50"/>
    <x v="120"/>
    <x v="8"/>
    <x v="24"/>
  </r>
  <r>
    <x v="1546"/>
    <x v="1546"/>
    <s v="Buy and maintain 6 acres of land in West Ireland as a Wildlife Refuge for an endangered species of native Raptor called the Hen Harrier"/>
    <x v="28"/>
    <n v="289"/>
    <x v="2"/>
    <x v="1"/>
    <x v="1"/>
    <n v="1410930399"/>
    <n v="1405746399"/>
    <x v="0"/>
    <n v="11"/>
    <b v="0"/>
    <x v="24"/>
    <x v="129"/>
    <x v="1132"/>
    <x v="8"/>
    <x v="24"/>
  </r>
  <r>
    <x v="1547"/>
    <x v="1547"/>
    <s v="I have produced a limited number (100) of five 8x10 prints of mixed photography I would like to share with you."/>
    <x v="269"/>
    <n v="0"/>
    <x v="2"/>
    <x v="0"/>
    <x v="0"/>
    <n v="1487844882"/>
    <n v="1487240082"/>
    <x v="0"/>
    <n v="0"/>
    <b v="0"/>
    <x v="24"/>
    <x v="50"/>
    <x v="121"/>
    <x v="8"/>
    <x v="24"/>
  </r>
  <r>
    <x v="1548"/>
    <x v="1548"/>
    <s v="Beauty is in the eye of the beholder and I want to inspire conservation through color."/>
    <x v="176"/>
    <n v="60"/>
    <x v="2"/>
    <x v="0"/>
    <x v="0"/>
    <n v="1447020620"/>
    <n v="1444425020"/>
    <x v="0"/>
    <n v="1"/>
    <b v="0"/>
    <x v="24"/>
    <x v="114"/>
    <x v="88"/>
    <x v="8"/>
    <x v="24"/>
  </r>
  <r>
    <x v="1549"/>
    <x v="1549"/>
    <s v="A 2016 calendar collection of landscape and wildlife photographs from award winning photographer, Steve Marler."/>
    <x v="2"/>
    <n v="170"/>
    <x v="2"/>
    <x v="0"/>
    <x v="0"/>
    <n v="1446524159"/>
    <n v="1443928559"/>
    <x v="0"/>
    <n v="6"/>
    <b v="0"/>
    <x v="24"/>
    <x v="122"/>
    <x v="1133"/>
    <x v="8"/>
    <x v="24"/>
  </r>
  <r>
    <x v="1550"/>
    <x v="1550"/>
    <s v="A photographic journal of a Costa Rican frog survey: recording the effects of habitat fragmentation on these charismatic amphibians."/>
    <x v="47"/>
    <n v="101"/>
    <x v="2"/>
    <x v="1"/>
    <x v="1"/>
    <n v="1463050034"/>
    <n v="1460458034"/>
    <x v="0"/>
    <n v="7"/>
    <b v="0"/>
    <x v="24"/>
    <x v="55"/>
    <x v="1134"/>
    <x v="8"/>
    <x v="24"/>
  </r>
  <r>
    <x v="1551"/>
    <x v="1551"/>
    <s v="I can do it but help can't hurt. Sweet Montana photos like never seen before. Be a part of Randy Hoffman Photography and our activities"/>
    <x v="8"/>
    <n v="0"/>
    <x v="2"/>
    <x v="0"/>
    <x v="0"/>
    <n v="1432756039"/>
    <n v="1430164039"/>
    <x v="0"/>
    <n v="0"/>
    <b v="0"/>
    <x v="24"/>
    <x v="50"/>
    <x v="121"/>
    <x v="8"/>
    <x v="24"/>
  </r>
  <r>
    <x v="1552"/>
    <x v="1552"/>
    <s v="Help me spend this fall capturing autumnâ€™s spectacular season in detail so I can create high quality images for home dÃ©cor."/>
    <x v="270"/>
    <n v="2115"/>
    <x v="2"/>
    <x v="0"/>
    <x v="0"/>
    <n v="1412135940"/>
    <n v="1410366708"/>
    <x v="0"/>
    <n v="16"/>
    <b v="0"/>
    <x v="24"/>
    <x v="190"/>
    <x v="1135"/>
    <x v="8"/>
    <x v="24"/>
  </r>
  <r>
    <x v="1553"/>
    <x v="1553"/>
    <s v="This project is about exhibiting the raw beauty of the elements through highlining, surfing, fire spinning and rock climbing."/>
    <x v="12"/>
    <n v="0"/>
    <x v="2"/>
    <x v="0"/>
    <x v="0"/>
    <n v="1441176447"/>
    <n v="1438584447"/>
    <x v="0"/>
    <n v="0"/>
    <b v="0"/>
    <x v="24"/>
    <x v="50"/>
    <x v="121"/>
    <x v="8"/>
    <x v="24"/>
  </r>
  <r>
    <x v="1554"/>
    <x v="1554"/>
    <s v="I create art by photographing flowers/seeds i would love to buy my own camera/computer/Photoshop and restore my old shed into my studio"/>
    <x v="22"/>
    <n v="0"/>
    <x v="2"/>
    <x v="2"/>
    <x v="2"/>
    <n v="1438495390"/>
    <n v="1435903390"/>
    <x v="0"/>
    <n v="0"/>
    <b v="0"/>
    <x v="24"/>
    <x v="50"/>
    <x v="121"/>
    <x v="8"/>
    <x v="24"/>
  </r>
  <r>
    <x v="1555"/>
    <x v="1555"/>
    <s v="I am traveling the coastline of Maine and will be taking pictures of all the scenery and lighthouses in the area."/>
    <x v="47"/>
    <n v="0"/>
    <x v="2"/>
    <x v="0"/>
    <x v="0"/>
    <n v="1442509200"/>
    <n v="1440513832"/>
    <x v="0"/>
    <n v="0"/>
    <b v="0"/>
    <x v="24"/>
    <x v="50"/>
    <x v="121"/>
    <x v="8"/>
    <x v="24"/>
  </r>
  <r>
    <x v="1556"/>
    <x v="1556"/>
    <s v="To gather a collection of photographs for a coffee table book that displays the beauty of Canada's west."/>
    <x v="15"/>
    <n v="677"/>
    <x v="2"/>
    <x v="5"/>
    <x v="5"/>
    <n v="1467603624"/>
    <n v="1465011624"/>
    <x v="0"/>
    <n v="12"/>
    <b v="0"/>
    <x v="24"/>
    <x v="79"/>
    <x v="1136"/>
    <x v="8"/>
    <x v="24"/>
  </r>
  <r>
    <x v="1557"/>
    <x v="1557"/>
    <s v="I have always been captivated by photography, Now I am trying to set up my own company and publish my pictures."/>
    <x v="30"/>
    <n v="100"/>
    <x v="2"/>
    <x v="0"/>
    <x v="0"/>
    <n v="1411227633"/>
    <n v="1408549233"/>
    <x v="0"/>
    <n v="1"/>
    <b v="0"/>
    <x v="24"/>
    <x v="65"/>
    <x v="101"/>
    <x v="8"/>
    <x v="24"/>
  </r>
  <r>
    <x v="1558"/>
    <x v="1558"/>
    <s v="A large 2016 wall-calendar (A3 when open) featuring 12 stunning photographs by Lucy Wood."/>
    <x v="47"/>
    <n v="35"/>
    <x v="2"/>
    <x v="1"/>
    <x v="1"/>
    <n v="1440763920"/>
    <n v="1435656759"/>
    <x v="0"/>
    <n v="3"/>
    <b v="0"/>
    <x v="24"/>
    <x v="62"/>
    <x v="123"/>
    <x v="8"/>
    <x v="24"/>
  </r>
  <r>
    <x v="1559"/>
    <x v="1559"/>
    <s v="The goal of this project is to provide scientific evidence of bigfoot in the North Cascades."/>
    <x v="36"/>
    <n v="50"/>
    <x v="2"/>
    <x v="0"/>
    <x v="0"/>
    <n v="1430270199"/>
    <n v="1428974199"/>
    <x v="0"/>
    <n v="1"/>
    <b v="0"/>
    <x v="24"/>
    <x v="50"/>
    <x v="73"/>
    <x v="8"/>
    <x v="24"/>
  </r>
  <r>
    <x v="1560"/>
    <x v="1560"/>
    <s v="I would like to share my landscape photographic travels of 2014 with more than just family an friends. 12 months of images."/>
    <x v="30"/>
    <n v="94"/>
    <x v="2"/>
    <x v="0"/>
    <x v="0"/>
    <n v="1415842193"/>
    <n v="1414110593"/>
    <x v="0"/>
    <n v="4"/>
    <b v="0"/>
    <x v="24"/>
    <x v="65"/>
    <x v="842"/>
    <x v="8"/>
    <x v="24"/>
  </r>
  <r>
    <x v="1561"/>
    <x v="1561"/>
    <s v="An illustrated retrospective of the journey from African to African American using a collection of fine art engravings &amp; photographs."/>
    <x v="3"/>
    <n v="67"/>
    <x v="1"/>
    <x v="0"/>
    <x v="0"/>
    <n v="1383789603"/>
    <n v="1381194003"/>
    <x v="0"/>
    <n v="1"/>
    <b v="0"/>
    <x v="25"/>
    <x v="60"/>
    <x v="407"/>
    <x v="3"/>
    <x v="25"/>
  </r>
  <r>
    <x v="1562"/>
    <x v="1562"/>
    <s v="My project is writing and illustrating a childrens book using my little Red Vespa to be able to obtain..yes a red scooter. The world calls to me!!"/>
    <x v="23"/>
    <n v="0"/>
    <x v="1"/>
    <x v="0"/>
    <x v="0"/>
    <n v="1259715000"/>
    <n v="1253712916"/>
    <x v="0"/>
    <n v="0"/>
    <b v="0"/>
    <x v="25"/>
    <x v="50"/>
    <x v="121"/>
    <x v="3"/>
    <x v="25"/>
  </r>
  <r>
    <x v="1563"/>
    <x v="1563"/>
    <s v="Unique book revealing my discoveries in the Empty Quarter of Oman. Collection of travel writing, poetry, artwork and science!"/>
    <x v="12"/>
    <n v="85"/>
    <x v="1"/>
    <x v="1"/>
    <x v="1"/>
    <n v="1394815751"/>
    <n v="1389635351"/>
    <x v="0"/>
    <n v="2"/>
    <b v="0"/>
    <x v="25"/>
    <x v="60"/>
    <x v="665"/>
    <x v="3"/>
    <x v="25"/>
  </r>
  <r>
    <x v="1564"/>
    <x v="1564"/>
    <s v="This is a book of art and poetry that highlights the highs and lows of a young 20 something coming to terms with her bipolar."/>
    <x v="3"/>
    <n v="10"/>
    <x v="1"/>
    <x v="0"/>
    <x v="0"/>
    <n v="1432843500"/>
    <n v="1430124509"/>
    <x v="0"/>
    <n v="1"/>
    <b v="0"/>
    <x v="25"/>
    <x v="50"/>
    <x v="119"/>
    <x v="3"/>
    <x v="25"/>
  </r>
  <r>
    <x v="1565"/>
    <x v="1565"/>
    <s v="Award-winning artists compete to have their art featured in the National Forests Passport Book depicting 9 Forest Regions of the US."/>
    <x v="23"/>
    <n v="100"/>
    <x v="1"/>
    <x v="0"/>
    <x v="0"/>
    <n v="1307554261"/>
    <n v="1304962261"/>
    <x v="0"/>
    <n v="1"/>
    <b v="0"/>
    <x v="25"/>
    <x v="56"/>
    <x v="101"/>
    <x v="3"/>
    <x v="25"/>
  </r>
  <r>
    <x v="1566"/>
    <x v="1566"/>
    <s v="Joe DeVito's first Art Book and original King Kong novellas available in both Limited and Deluxe Editions."/>
    <x v="11"/>
    <n v="6375"/>
    <x v="1"/>
    <x v="0"/>
    <x v="0"/>
    <n v="1469656800"/>
    <n v="1467151204"/>
    <x v="0"/>
    <n v="59"/>
    <b v="0"/>
    <x v="25"/>
    <x v="70"/>
    <x v="1137"/>
    <x v="3"/>
    <x v="25"/>
  </r>
  <r>
    <x v="1567"/>
    <x v="1567"/>
    <s v="Traveling to create a book of my photography! Help support my trip and buy a book! Also limited edition t-shirts and prints for sale!"/>
    <x v="0"/>
    <n v="350"/>
    <x v="1"/>
    <x v="0"/>
    <x v="0"/>
    <n v="1392595200"/>
    <n v="1391293745"/>
    <x v="0"/>
    <n v="13"/>
    <b v="0"/>
    <x v="25"/>
    <x v="65"/>
    <x v="1138"/>
    <x v="3"/>
    <x v="25"/>
  </r>
  <r>
    <x v="1568"/>
    <x v="1568"/>
    <s v="A world adventure to seek culture and inspiration through art. Putting a visual documentation of our journey into a book."/>
    <x v="31"/>
    <n v="3410"/>
    <x v="1"/>
    <x v="0"/>
    <x v="0"/>
    <n v="1419384585"/>
    <n v="1416360585"/>
    <x v="0"/>
    <n v="22"/>
    <b v="0"/>
    <x v="25"/>
    <x v="51"/>
    <x v="1139"/>
    <x v="3"/>
    <x v="25"/>
  </r>
  <r>
    <x v="1569"/>
    <x v="1569"/>
    <s v="to be removed"/>
    <x v="11"/>
    <n v="0"/>
    <x v="1"/>
    <x v="0"/>
    <x v="0"/>
    <n v="1369498714"/>
    <n v="1366906714"/>
    <x v="0"/>
    <n v="0"/>
    <b v="0"/>
    <x v="25"/>
    <x v="50"/>
    <x v="121"/>
    <x v="3"/>
    <x v="25"/>
  </r>
  <r>
    <x v="1570"/>
    <x v="1570"/>
    <s v="A Coloring Book of Breathtaking Beauties_x000a_To Calm the Heart and Soul"/>
    <x v="12"/>
    <n v="2484"/>
    <x v="1"/>
    <x v="0"/>
    <x v="0"/>
    <n v="1460140282"/>
    <n v="1457551882"/>
    <x v="0"/>
    <n v="52"/>
    <b v="0"/>
    <x v="25"/>
    <x v="139"/>
    <x v="1140"/>
    <x v="3"/>
    <x v="25"/>
  </r>
  <r>
    <x v="1571"/>
    <x v="1571"/>
    <s v="An inspiring photo book about an unique Caucasus Expedition by two backpackers - Erna Gaspar (photographer) &amp; Adrian Lorincz (writer)."/>
    <x v="271"/>
    <n v="80"/>
    <x v="1"/>
    <x v="1"/>
    <x v="1"/>
    <n v="1434738483"/>
    <n v="1432146483"/>
    <x v="0"/>
    <n v="4"/>
    <b v="0"/>
    <x v="25"/>
    <x v="60"/>
    <x v="135"/>
    <x v="3"/>
    <x v="25"/>
  </r>
  <r>
    <x v="1572"/>
    <x v="1572"/>
    <s v="So many brides want a country wedding, but where to start? Whether you want a barn or a tipi, this guide can help you plan your day."/>
    <x v="30"/>
    <n v="125"/>
    <x v="1"/>
    <x v="1"/>
    <x v="1"/>
    <n v="1456703940"/>
    <n v="1454546859"/>
    <x v="0"/>
    <n v="3"/>
    <b v="0"/>
    <x v="25"/>
    <x v="62"/>
    <x v="694"/>
    <x v="3"/>
    <x v="25"/>
  </r>
  <r>
    <x v="1573"/>
    <x v="1573"/>
    <s v="This is a first-of-its-kind 12&quot;x12&quot; trading card coffee table book featuring over 100 cards celebrating the awesomeness of Canada"/>
    <x v="7"/>
    <n v="223"/>
    <x v="1"/>
    <x v="5"/>
    <x v="5"/>
    <n v="1491019140"/>
    <n v="1487548802"/>
    <x v="0"/>
    <n v="3"/>
    <b v="0"/>
    <x v="25"/>
    <x v="53"/>
    <x v="1141"/>
    <x v="3"/>
    <x v="25"/>
  </r>
  <r>
    <x v="1574"/>
    <x v="1574"/>
    <s v="BLK/MTL's Illustrated Works 100's of Hi-Res Pics ft. Custom Artist Carmine Diaz's popular Paintings packed into 1 Coffee table Art Book"/>
    <x v="3"/>
    <n v="506"/>
    <x v="1"/>
    <x v="0"/>
    <x v="0"/>
    <n v="1424211329"/>
    <n v="1421187329"/>
    <x v="0"/>
    <n v="6"/>
    <b v="0"/>
    <x v="25"/>
    <x v="62"/>
    <x v="1142"/>
    <x v="3"/>
    <x v="25"/>
  </r>
  <r>
    <x v="1575"/>
    <x v="1575"/>
    <s v="A stunning, limited-edition photography book displaying the colorful and exotic marine life in the waters along the Channel Islands"/>
    <x v="3"/>
    <n v="2291"/>
    <x v="1"/>
    <x v="0"/>
    <x v="0"/>
    <n v="1404909296"/>
    <n v="1402317296"/>
    <x v="0"/>
    <n v="35"/>
    <b v="0"/>
    <x v="25"/>
    <x v="61"/>
    <x v="1143"/>
    <x v="3"/>
    <x v="25"/>
  </r>
  <r>
    <x v="1576"/>
    <x v="1576"/>
    <s v="For the publication of my first 3 books: an Art book, a graphic novel, and a coloring book"/>
    <x v="10"/>
    <n v="650"/>
    <x v="1"/>
    <x v="0"/>
    <x v="0"/>
    <n v="1435698368"/>
    <n v="1431810368"/>
    <x v="0"/>
    <n v="10"/>
    <b v="0"/>
    <x v="25"/>
    <x v="55"/>
    <x v="178"/>
    <x v="3"/>
    <x v="25"/>
  </r>
  <r>
    <x v="1577"/>
    <x v="1577"/>
    <s v="I've been putting together a portfolio of fine abstract photography of the highest quality, color, and design. A vision of beauty!"/>
    <x v="3"/>
    <n v="55"/>
    <x v="1"/>
    <x v="0"/>
    <x v="0"/>
    <n v="1343161248"/>
    <n v="1337977248"/>
    <x v="0"/>
    <n v="2"/>
    <b v="0"/>
    <x v="25"/>
    <x v="60"/>
    <x v="446"/>
    <x v="3"/>
    <x v="25"/>
  </r>
  <r>
    <x v="1578"/>
    <x v="1578"/>
    <s v="2 artists, 1 month, 1 laptop, minimum wage, plenty of coffee proving a transmedia production worth noticing doesn't need a million dollar budget."/>
    <x v="272"/>
    <n v="205"/>
    <x v="1"/>
    <x v="0"/>
    <x v="0"/>
    <n v="1283392800"/>
    <n v="1281317691"/>
    <x v="0"/>
    <n v="4"/>
    <b v="0"/>
    <x v="25"/>
    <x v="57"/>
    <x v="22"/>
    <x v="3"/>
    <x v="25"/>
  </r>
  <r>
    <x v="1579"/>
    <x v="1579"/>
    <s v="'Compilation of visual and literary art through fine art photography, graphic art, and poetry."/>
    <x v="273"/>
    <n v="28"/>
    <x v="1"/>
    <x v="0"/>
    <x v="0"/>
    <n v="1377734091"/>
    <n v="1374882891"/>
    <x v="0"/>
    <n v="2"/>
    <b v="0"/>
    <x v="25"/>
    <x v="60"/>
    <x v="454"/>
    <x v="3"/>
    <x v="25"/>
  </r>
  <r>
    <x v="1580"/>
    <x v="1580"/>
    <s v="Creating my 2nd book depicting the people and places in Brevard County w/current images + traveling to obtain new ones."/>
    <x v="257"/>
    <n v="0"/>
    <x v="1"/>
    <x v="0"/>
    <x v="0"/>
    <n v="1337562726"/>
    <n v="1332378726"/>
    <x v="0"/>
    <n v="0"/>
    <b v="0"/>
    <x v="25"/>
    <x v="50"/>
    <x v="121"/>
    <x v="3"/>
    <x v="25"/>
  </r>
  <r>
    <x v="1581"/>
    <x v="1581"/>
    <s v="Photographic canvas prints depicting different scenes from around the globe, including local images taken in Sussex England."/>
    <x v="28"/>
    <n v="5"/>
    <x v="2"/>
    <x v="1"/>
    <x v="1"/>
    <n v="1450521990"/>
    <n v="1447757190"/>
    <x v="0"/>
    <n v="1"/>
    <b v="0"/>
    <x v="26"/>
    <x v="60"/>
    <x v="144"/>
    <x v="8"/>
    <x v="26"/>
  </r>
  <r>
    <x v="1582"/>
    <x v="1582"/>
    <s v="I create canvas prints of images from in and around New Orleans"/>
    <x v="28"/>
    <n v="93"/>
    <x v="2"/>
    <x v="0"/>
    <x v="0"/>
    <n v="1445894400"/>
    <n v="1440961053"/>
    <x v="0"/>
    <n v="3"/>
    <b v="0"/>
    <x v="26"/>
    <x v="114"/>
    <x v="1144"/>
    <x v="8"/>
    <x v="26"/>
  </r>
  <r>
    <x v="1583"/>
    <x v="1583"/>
    <s v="I am a photographer who is inspired by the original Jules Verne story. I will make a thousands of photo and video materials for You."/>
    <x v="22"/>
    <n v="15"/>
    <x v="2"/>
    <x v="1"/>
    <x v="1"/>
    <n v="1411681391"/>
    <n v="1409089391"/>
    <x v="0"/>
    <n v="1"/>
    <b v="0"/>
    <x v="26"/>
    <x v="50"/>
    <x v="2"/>
    <x v="8"/>
    <x v="26"/>
  </r>
  <r>
    <x v="1584"/>
    <x v="1584"/>
    <s v="25 Kansas State Parks in the next year. What a great adventure to take together. Join me. Together we can photo this beautiful state."/>
    <x v="38"/>
    <n v="0"/>
    <x v="2"/>
    <x v="0"/>
    <x v="0"/>
    <n v="1401464101"/>
    <n v="1400600101"/>
    <x v="0"/>
    <n v="0"/>
    <b v="0"/>
    <x v="26"/>
    <x v="50"/>
    <x v="121"/>
    <x v="8"/>
    <x v="26"/>
  </r>
  <r>
    <x v="1585"/>
    <x v="1585"/>
    <s v="We've explored some of the most amazing places in New Zealand and can't think of a better way to share our experiences than a photo :)"/>
    <x v="13"/>
    <n v="1580"/>
    <x v="2"/>
    <x v="5"/>
    <x v="5"/>
    <n v="1482663600"/>
    <n v="1480800568"/>
    <x v="0"/>
    <n v="12"/>
    <b v="0"/>
    <x v="26"/>
    <x v="135"/>
    <x v="1145"/>
    <x v="8"/>
    <x v="26"/>
  </r>
  <r>
    <x v="1586"/>
    <x v="1586"/>
    <s v="Show the world the beauty that is in all of our back yards!"/>
    <x v="15"/>
    <n v="0"/>
    <x v="2"/>
    <x v="0"/>
    <x v="0"/>
    <n v="1428197422"/>
    <n v="1425609022"/>
    <x v="0"/>
    <n v="0"/>
    <b v="0"/>
    <x v="26"/>
    <x v="50"/>
    <x v="121"/>
    <x v="8"/>
    <x v="26"/>
  </r>
  <r>
    <x v="1587"/>
    <x v="1587"/>
    <s v="Aerial Photographs of Historical Structures and Landmarks across the US. Experience the Antique structures from the most Unique Angles!"/>
    <x v="51"/>
    <n v="1"/>
    <x v="2"/>
    <x v="0"/>
    <x v="0"/>
    <n v="1418510965"/>
    <n v="1415918965"/>
    <x v="0"/>
    <n v="1"/>
    <b v="0"/>
    <x v="26"/>
    <x v="50"/>
    <x v="120"/>
    <x v="8"/>
    <x v="26"/>
  </r>
  <r>
    <x v="1588"/>
    <x v="1588"/>
    <s v="Southeast Texas as seen through the lens of a cell phone camera"/>
    <x v="274"/>
    <n v="0"/>
    <x v="2"/>
    <x v="0"/>
    <x v="0"/>
    <n v="1422735120"/>
    <n v="1420091999"/>
    <x v="0"/>
    <n v="0"/>
    <b v="0"/>
    <x v="26"/>
    <x v="50"/>
    <x v="121"/>
    <x v="8"/>
    <x v="26"/>
  </r>
  <r>
    <x v="1589"/>
    <x v="1589"/>
    <s v="I want to be able to have my own photography inside a canvas and have it be displayed everywhere."/>
    <x v="38"/>
    <n v="0"/>
    <x v="2"/>
    <x v="0"/>
    <x v="0"/>
    <n v="1444433886"/>
    <n v="1441841886"/>
    <x v="0"/>
    <n v="0"/>
    <b v="0"/>
    <x v="26"/>
    <x v="50"/>
    <x v="121"/>
    <x v="8"/>
    <x v="26"/>
  </r>
  <r>
    <x v="1590"/>
    <x v="1590"/>
    <s v="Discover Italy through photography."/>
    <x v="127"/>
    <n v="1020"/>
    <x v="2"/>
    <x v="13"/>
    <x v="3"/>
    <n v="1443040464"/>
    <n v="1440448464"/>
    <x v="0"/>
    <n v="2"/>
    <b v="0"/>
    <x v="26"/>
    <x v="53"/>
    <x v="1146"/>
    <x v="8"/>
    <x v="26"/>
  </r>
  <r>
    <x v="1591"/>
    <x v="1591"/>
    <s v="Hi, my name is CiarÃ¡n May &amp; i'm a photographer from Co Fermanagh, Ireland. With your support  we can bring this wonderful book to life."/>
    <x v="32"/>
    <n v="4092"/>
    <x v="2"/>
    <x v="1"/>
    <x v="1"/>
    <n v="1459700741"/>
    <n v="1457112341"/>
    <x v="0"/>
    <n v="92"/>
    <b v="0"/>
    <x v="26"/>
    <x v="129"/>
    <x v="1147"/>
    <x v="8"/>
    <x v="26"/>
  </r>
  <r>
    <x v="1592"/>
    <x v="1592"/>
    <s v="A portfolio collage of beautiful pictures of authentic Pittsburgh locations and scenery."/>
    <x v="251"/>
    <n v="0"/>
    <x v="2"/>
    <x v="0"/>
    <x v="0"/>
    <n v="1427503485"/>
    <n v="1423619085"/>
    <x v="0"/>
    <n v="0"/>
    <b v="0"/>
    <x v="26"/>
    <x v="50"/>
    <x v="121"/>
    <x v="8"/>
    <x v="26"/>
  </r>
  <r>
    <x v="1593"/>
    <x v="1593"/>
    <s v="A trip to fulfill a dream of capturing the wonders and history of ancient Italy in person."/>
    <x v="29"/>
    <n v="3"/>
    <x v="2"/>
    <x v="0"/>
    <x v="0"/>
    <n v="1425154655"/>
    <n v="1422562655"/>
    <x v="0"/>
    <n v="3"/>
    <b v="0"/>
    <x v="26"/>
    <x v="50"/>
    <x v="120"/>
    <x v="8"/>
    <x v="26"/>
  </r>
  <r>
    <x v="1594"/>
    <x v="1594"/>
    <s v="I photograph my love of New Orleans, create canvases and share those memories with you."/>
    <x v="28"/>
    <n v="205"/>
    <x v="2"/>
    <x v="0"/>
    <x v="0"/>
    <n v="1463329260"/>
    <n v="1458147982"/>
    <x v="0"/>
    <n v="10"/>
    <b v="0"/>
    <x v="26"/>
    <x v="70"/>
    <x v="442"/>
    <x v="8"/>
    <x v="26"/>
  </r>
  <r>
    <x v="1595"/>
    <x v="1595"/>
    <s v="To make a coffee table book,  displaying civil war battlefields and forts,  taken at the same time of year the battles were fought."/>
    <x v="57"/>
    <n v="280"/>
    <x v="2"/>
    <x v="0"/>
    <x v="0"/>
    <n v="1403122380"/>
    <n v="1400634728"/>
    <x v="0"/>
    <n v="7"/>
    <b v="0"/>
    <x v="26"/>
    <x v="50"/>
    <x v="379"/>
    <x v="8"/>
    <x v="26"/>
  </r>
  <r>
    <x v="1596"/>
    <x v="1596"/>
    <s v="London is beautiful. I want to create a book of stunning images from in and around our great city"/>
    <x v="53"/>
    <n v="75"/>
    <x v="2"/>
    <x v="1"/>
    <x v="1"/>
    <n v="1418469569"/>
    <n v="1414577969"/>
    <x v="0"/>
    <n v="3"/>
    <b v="0"/>
    <x v="26"/>
    <x v="53"/>
    <x v="384"/>
    <x v="8"/>
    <x v="26"/>
  </r>
  <r>
    <x v="1597"/>
    <x v="1597"/>
    <s v="We're starting up a new an improved way to do vacation rental management, but we need some funding to kick start it!"/>
    <x v="36"/>
    <n v="0"/>
    <x v="2"/>
    <x v="0"/>
    <x v="0"/>
    <n v="1474360197"/>
    <n v="1471768197"/>
    <x v="0"/>
    <n v="0"/>
    <b v="0"/>
    <x v="26"/>
    <x v="50"/>
    <x v="121"/>
    <x v="8"/>
    <x v="26"/>
  </r>
  <r>
    <x v="1598"/>
    <x v="1598"/>
    <s v="I want to get our there and expand my photography skills and take a trip to Tornado alley to get more shots of storms and hopefully to"/>
    <x v="134"/>
    <n v="1"/>
    <x v="2"/>
    <x v="0"/>
    <x v="0"/>
    <n v="1437926458"/>
    <n v="1432742458"/>
    <x v="0"/>
    <n v="1"/>
    <b v="0"/>
    <x v="26"/>
    <x v="50"/>
    <x v="120"/>
    <x v="8"/>
    <x v="26"/>
  </r>
  <r>
    <x v="1599"/>
    <x v="1599"/>
    <s v="A London photographer trekking 5,895m up Africa's Mount Kilimanjaro to pursue and enrich a career."/>
    <x v="2"/>
    <n v="0"/>
    <x v="2"/>
    <x v="1"/>
    <x v="1"/>
    <n v="1460116576"/>
    <n v="1457528176"/>
    <x v="0"/>
    <n v="0"/>
    <b v="0"/>
    <x v="26"/>
    <x v="50"/>
    <x v="121"/>
    <x v="8"/>
    <x v="26"/>
  </r>
  <r>
    <x v="1600"/>
    <x v="1600"/>
    <s v="I plan to document volunteer work on an organic farm in rural India, and photograph the people and places I encounter during the trip."/>
    <x v="10"/>
    <n v="367"/>
    <x v="2"/>
    <x v="0"/>
    <x v="0"/>
    <n v="1405401060"/>
    <n v="1401585752"/>
    <x v="0"/>
    <n v="9"/>
    <b v="0"/>
    <x v="26"/>
    <x v="113"/>
    <x v="1148"/>
    <x v="8"/>
    <x v="26"/>
  </r>
  <r>
    <x v="1601"/>
    <x v="1601"/>
    <s v="We're so close to releasing our long-awaited debut album! A little help will go a long way... let's do this!"/>
    <x v="30"/>
    <n v="2706.23"/>
    <x v="0"/>
    <x v="0"/>
    <x v="0"/>
    <n v="1304561633"/>
    <n v="1301969633"/>
    <x v="0"/>
    <n v="56"/>
    <b v="1"/>
    <x v="11"/>
    <x v="29"/>
    <x v="1149"/>
    <x v="4"/>
    <x v="11"/>
  </r>
  <r>
    <x v="1602"/>
    <x v="1602"/>
    <s v="We need the help of fans of both music and film alike to help us create our collective vision for this song."/>
    <x v="15"/>
    <n v="1502.5"/>
    <x v="0"/>
    <x v="0"/>
    <x v="0"/>
    <n v="1318633200"/>
    <n v="1314947317"/>
    <x v="0"/>
    <n v="32"/>
    <b v="1"/>
    <x v="11"/>
    <x v="8"/>
    <x v="1150"/>
    <x v="4"/>
    <x v="11"/>
  </r>
  <r>
    <x v="1603"/>
    <x v="1603"/>
    <s v="An exercise in the wild and dangerous world of solo musicianship by Maxwell D Feinstein."/>
    <x v="13"/>
    <n v="2000.66"/>
    <x v="0"/>
    <x v="0"/>
    <x v="0"/>
    <n v="1327723459"/>
    <n v="1322539459"/>
    <x v="0"/>
    <n v="30"/>
    <b v="1"/>
    <x v="11"/>
    <x v="8"/>
    <x v="1151"/>
    <x v="4"/>
    <x v="11"/>
  </r>
  <r>
    <x v="1604"/>
    <x v="1604"/>
    <s v="Kentucky Knife Fight is making a music video for the release of their new song, &quot;Love the Lonely.&quot; Raising money for production costs."/>
    <x v="70"/>
    <n v="3419"/>
    <x v="0"/>
    <x v="0"/>
    <x v="0"/>
    <n v="1332011835"/>
    <n v="1328559435"/>
    <x v="0"/>
    <n v="70"/>
    <b v="1"/>
    <x v="11"/>
    <x v="108"/>
    <x v="1152"/>
    <x v="4"/>
    <x v="11"/>
  </r>
  <r>
    <x v="1605"/>
    <x v="1605"/>
    <s v="A Band of Orcs needs gas, tires &amp; tags to get to GenCon Indy for the debut of their 28 mm gaming miniatures and historic live concert!"/>
    <x v="12"/>
    <n v="6041.6"/>
    <x v="0"/>
    <x v="0"/>
    <x v="0"/>
    <n v="1312182000"/>
    <n v="1311380313"/>
    <x v="0"/>
    <n v="44"/>
    <b v="1"/>
    <x v="11"/>
    <x v="7"/>
    <x v="1153"/>
    <x v="4"/>
    <x v="11"/>
  </r>
  <r>
    <x v="1606"/>
    <x v="1606"/>
    <s v="The Scurvies, an independent punk rock 'n' roll band are recording a new album to be released on vinyl and CD, on their very own label."/>
    <x v="6"/>
    <n v="8080.33"/>
    <x v="0"/>
    <x v="0"/>
    <x v="0"/>
    <n v="1300930838"/>
    <n v="1293158438"/>
    <x v="0"/>
    <n v="92"/>
    <b v="1"/>
    <x v="11"/>
    <x v="7"/>
    <x v="1154"/>
    <x v="4"/>
    <x v="11"/>
  </r>
  <r>
    <x v="1607"/>
    <x v="1607"/>
    <s v="The world's only all-Asian American dance rock band, The Slants, needs a bus to tour cons, shows, and festivals."/>
    <x v="3"/>
    <n v="14511"/>
    <x v="0"/>
    <x v="0"/>
    <x v="0"/>
    <n v="1339701851"/>
    <n v="1337887451"/>
    <x v="0"/>
    <n v="205"/>
    <b v="1"/>
    <x v="11"/>
    <x v="14"/>
    <x v="1155"/>
    <x v="4"/>
    <x v="11"/>
  </r>
  <r>
    <x v="1608"/>
    <x v="1608"/>
    <s v="The Devil &amp; Me's Debut album, &quot;...It's Not A Dream&quot;, featuring 9 original, Hard Rock songs."/>
    <x v="38"/>
    <n v="1215"/>
    <x v="0"/>
    <x v="0"/>
    <x v="0"/>
    <n v="1388553960"/>
    <n v="1385754986"/>
    <x v="0"/>
    <n v="23"/>
    <b v="1"/>
    <x v="11"/>
    <x v="7"/>
    <x v="1156"/>
    <x v="4"/>
    <x v="11"/>
  </r>
  <r>
    <x v="1609"/>
    <x v="1609"/>
    <s v="Still the Sky's Limit is finishing their first full length album and going on a full US tour, and WE NEED YOUR HELP!"/>
    <x v="15"/>
    <n v="1775"/>
    <x v="0"/>
    <x v="0"/>
    <x v="0"/>
    <n v="1320220800"/>
    <n v="1315612909"/>
    <x v="0"/>
    <n v="4"/>
    <b v="1"/>
    <x v="11"/>
    <x v="90"/>
    <x v="1157"/>
    <x v="4"/>
    <x v="11"/>
  </r>
  <r>
    <x v="1610"/>
    <x v="1610"/>
    <s v="So The Story Goes is the upcoming album from &quot;Just Joe&quot; Altier."/>
    <x v="13"/>
    <n v="5437"/>
    <x v="0"/>
    <x v="0"/>
    <x v="0"/>
    <n v="1355609510"/>
    <n v="1353017510"/>
    <x v="0"/>
    <n v="112"/>
    <b v="1"/>
    <x v="11"/>
    <x v="212"/>
    <x v="1158"/>
    <x v="4"/>
    <x v="11"/>
  </r>
  <r>
    <x v="1611"/>
    <x v="1611"/>
    <s v="Skelton-Luns CD/7&quot; No Big Deal."/>
    <x v="134"/>
    <n v="1001"/>
    <x v="0"/>
    <x v="0"/>
    <x v="0"/>
    <n v="1370390432"/>
    <n v="1368576032"/>
    <x v="0"/>
    <n v="27"/>
    <b v="1"/>
    <x v="11"/>
    <x v="105"/>
    <x v="1159"/>
    <x v="4"/>
    <x v="11"/>
  </r>
  <r>
    <x v="1612"/>
    <x v="1612"/>
    <s v="Help us achieve our goal to get our van repaired, gassed up, and road-ready for our winter tour!"/>
    <x v="2"/>
    <n v="550"/>
    <x v="0"/>
    <x v="0"/>
    <x v="0"/>
    <n v="1357160384"/>
    <n v="1354568384"/>
    <x v="0"/>
    <n v="11"/>
    <b v="1"/>
    <x v="11"/>
    <x v="5"/>
    <x v="73"/>
    <x v="4"/>
    <x v="11"/>
  </r>
  <r>
    <x v="1613"/>
    <x v="1613"/>
    <s v="Ghosts and Paper Hearts are getting ready to release their new EP and we want it to be sent everywhere. Help us out PLEASE!!!!!"/>
    <x v="28"/>
    <n v="1015"/>
    <x v="0"/>
    <x v="0"/>
    <x v="0"/>
    <n v="1342921202"/>
    <n v="1340329202"/>
    <x v="0"/>
    <n v="26"/>
    <b v="1"/>
    <x v="11"/>
    <x v="21"/>
    <x v="1160"/>
    <x v="4"/>
    <x v="11"/>
  </r>
  <r>
    <x v="1614"/>
    <x v="1614"/>
    <s v="We are going into the studio this June/July to begin our New Album. Pre-order the CD &amp; join us as we present The Greatest Show Alive."/>
    <x v="10"/>
    <n v="5135"/>
    <x v="0"/>
    <x v="0"/>
    <x v="0"/>
    <n v="1407085200"/>
    <n v="1401924769"/>
    <x v="0"/>
    <n v="77"/>
    <b v="1"/>
    <x v="11"/>
    <x v="33"/>
    <x v="1161"/>
    <x v="4"/>
    <x v="11"/>
  </r>
  <r>
    <x v="1615"/>
    <x v="1615"/>
    <s v="We are Reno Divorce!! Here is a taste of our upcoming release and we invite you to be a part of it."/>
    <x v="6"/>
    <n v="9130"/>
    <x v="0"/>
    <x v="0"/>
    <x v="0"/>
    <n v="1323742396"/>
    <n v="1319850796"/>
    <x v="0"/>
    <n v="136"/>
    <b v="1"/>
    <x v="11"/>
    <x v="35"/>
    <x v="1162"/>
    <x v="4"/>
    <x v="11"/>
  </r>
  <r>
    <x v="1616"/>
    <x v="1616"/>
    <s v="HELP! We don't have much time.....Join Aly Jados in making her new EP a reality before the world ends!!!!"/>
    <x v="3"/>
    <n v="10420"/>
    <x v="0"/>
    <x v="0"/>
    <x v="0"/>
    <n v="1353621600"/>
    <n v="1350061821"/>
    <x v="0"/>
    <n v="157"/>
    <b v="1"/>
    <x v="11"/>
    <x v="3"/>
    <x v="1163"/>
    <x v="4"/>
    <x v="11"/>
  </r>
  <r>
    <x v="1617"/>
    <x v="1617"/>
    <s v="The Coffis Brothers &amp;The Mountain Men are recording a brand new full length record."/>
    <x v="39"/>
    <n v="10210"/>
    <x v="0"/>
    <x v="0"/>
    <x v="0"/>
    <n v="1383332400"/>
    <n v="1380470188"/>
    <x v="0"/>
    <n v="158"/>
    <b v="1"/>
    <x v="11"/>
    <x v="91"/>
    <x v="1164"/>
    <x v="4"/>
    <x v="11"/>
  </r>
  <r>
    <x v="1618"/>
    <x v="1618"/>
    <s v="Janus Word combines hard rock with melodic acoustic music for a unique and awesome sound."/>
    <x v="15"/>
    <n v="1576"/>
    <x v="0"/>
    <x v="0"/>
    <x v="0"/>
    <n v="1362757335"/>
    <n v="1359301335"/>
    <x v="0"/>
    <n v="27"/>
    <b v="1"/>
    <x v="11"/>
    <x v="2"/>
    <x v="1165"/>
    <x v="4"/>
    <x v="11"/>
  </r>
  <r>
    <x v="1619"/>
    <x v="1619"/>
    <s v="Creating a live show experience that does justice to the musicianship and time spent rehearsing.  Help us weave this sonic tapestry!"/>
    <x v="15"/>
    <n v="2000"/>
    <x v="0"/>
    <x v="0"/>
    <x v="0"/>
    <n v="1410755286"/>
    <n v="1408940886"/>
    <x v="0"/>
    <n v="23"/>
    <b v="1"/>
    <x v="11"/>
    <x v="18"/>
    <x v="1166"/>
    <x v="4"/>
    <x v="11"/>
  </r>
  <r>
    <x v="1620"/>
    <x v="1620"/>
    <s v="Kickstarting my music career with 300 hard copy CDs of my first release."/>
    <x v="28"/>
    <n v="1130"/>
    <x v="0"/>
    <x v="0"/>
    <x v="0"/>
    <n v="1361606940"/>
    <n v="1361002140"/>
    <x v="0"/>
    <n v="17"/>
    <b v="1"/>
    <x v="11"/>
    <x v="40"/>
    <x v="1167"/>
    <x v="4"/>
    <x v="11"/>
  </r>
  <r>
    <x v="1621"/>
    <x v="1621"/>
    <s v="Its long over due! Help us fund our debut album! We need all our friends and fans support on this! Lets make it happen!"/>
    <x v="10"/>
    <n v="6060"/>
    <x v="0"/>
    <x v="0"/>
    <x v="0"/>
    <n v="1338177540"/>
    <n v="1333550015"/>
    <x v="0"/>
    <n v="37"/>
    <b v="1"/>
    <x v="11"/>
    <x v="10"/>
    <x v="1168"/>
    <x v="4"/>
    <x v="11"/>
  </r>
  <r>
    <x v="1622"/>
    <x v="1622"/>
    <s v="Join in PrincessFrank's conquest of the Rock&amp;Roll kingdom! Pledge your support and help him claim the throne of Rock!"/>
    <x v="275"/>
    <n v="7019"/>
    <x v="0"/>
    <x v="0"/>
    <x v="0"/>
    <n v="1418803140"/>
    <n v="1415343874"/>
    <x v="0"/>
    <n v="65"/>
    <b v="1"/>
    <x v="11"/>
    <x v="21"/>
    <x v="1169"/>
    <x v="4"/>
    <x v="11"/>
  </r>
  <r>
    <x v="1623"/>
    <x v="1623"/>
    <s v="We play covers of mod and ska classics to enthusiastic crowds. Now we want to leave our own original mark on mod musical history."/>
    <x v="47"/>
    <n v="758"/>
    <x v="0"/>
    <x v="1"/>
    <x v="1"/>
    <n v="1377621089"/>
    <n v="1372437089"/>
    <x v="0"/>
    <n v="18"/>
    <b v="1"/>
    <x v="11"/>
    <x v="7"/>
    <x v="1170"/>
    <x v="4"/>
    <x v="11"/>
  </r>
  <r>
    <x v="1624"/>
    <x v="1624"/>
    <s v="Joey De Noble is raising money to help record his latest music, and he wants YOU to be a part of it!"/>
    <x v="28"/>
    <n v="1180"/>
    <x v="0"/>
    <x v="0"/>
    <x v="0"/>
    <n v="1357721335"/>
    <n v="1354265335"/>
    <x v="0"/>
    <n v="25"/>
    <b v="1"/>
    <x v="11"/>
    <x v="90"/>
    <x v="1171"/>
    <x v="4"/>
    <x v="11"/>
  </r>
  <r>
    <x v="1625"/>
    <x v="1625"/>
    <s v="Progressive metal band Redemption is preparing to film its second live DVD at the Progpower festival in Atlanta, GA in September, 2012."/>
    <x v="51"/>
    <n v="11650"/>
    <x v="0"/>
    <x v="0"/>
    <x v="0"/>
    <n v="1347382053"/>
    <n v="1344962853"/>
    <x v="0"/>
    <n v="104"/>
    <b v="1"/>
    <x v="11"/>
    <x v="19"/>
    <x v="1172"/>
    <x v="4"/>
    <x v="11"/>
  </r>
  <r>
    <x v="1626"/>
    <x v="1626"/>
    <s v="Help Christian Rock Band &quot;The Protest&quot; fund their new album and further their mission of positively impacting lives."/>
    <x v="6"/>
    <n v="8095"/>
    <x v="0"/>
    <x v="0"/>
    <x v="0"/>
    <n v="1385932867"/>
    <n v="1383337267"/>
    <x v="0"/>
    <n v="108"/>
    <b v="1"/>
    <x v="11"/>
    <x v="7"/>
    <x v="1173"/>
    <x v="4"/>
    <x v="11"/>
  </r>
  <r>
    <x v="1627"/>
    <x v="1627"/>
    <s v="River of Thorns is a recording duo based in southeast Michigan.  We're releasing a great sounding cd recorded in a tiny home studio!"/>
    <x v="13"/>
    <n v="2340"/>
    <x v="0"/>
    <x v="0"/>
    <x v="0"/>
    <n v="1353905940"/>
    <n v="1351011489"/>
    <x v="0"/>
    <n v="38"/>
    <b v="1"/>
    <x v="11"/>
    <x v="16"/>
    <x v="1174"/>
    <x v="4"/>
    <x v="11"/>
  </r>
  <r>
    <x v="1628"/>
    <x v="1628"/>
    <s v="Original Jewish rock music on human relationships and identity"/>
    <x v="23"/>
    <n v="4037"/>
    <x v="0"/>
    <x v="0"/>
    <x v="0"/>
    <n v="1403026882"/>
    <n v="1400175682"/>
    <x v="0"/>
    <n v="88"/>
    <b v="1"/>
    <x v="11"/>
    <x v="7"/>
    <x v="1175"/>
    <x v="4"/>
    <x v="11"/>
  </r>
  <r>
    <x v="1629"/>
    <x v="1629"/>
    <s v="Help Off The Turnpike release new music, and set fire to everything!"/>
    <x v="12"/>
    <n v="6220"/>
    <x v="0"/>
    <x v="0"/>
    <x v="0"/>
    <n v="1392929333"/>
    <n v="1389041333"/>
    <x v="0"/>
    <n v="82"/>
    <b v="1"/>
    <x v="11"/>
    <x v="3"/>
    <x v="1176"/>
    <x v="4"/>
    <x v="11"/>
  </r>
  <r>
    <x v="1630"/>
    <x v="1630"/>
    <s v="Inspired by the legacy of Tex Tucker, Golden Grenade is setting out to record their first CD with heavy hearts and intense purpose."/>
    <x v="23"/>
    <n v="10610"/>
    <x v="0"/>
    <x v="0"/>
    <x v="0"/>
    <n v="1330671540"/>
    <n v="1328040375"/>
    <x v="0"/>
    <n v="126"/>
    <b v="1"/>
    <x v="11"/>
    <x v="213"/>
    <x v="1177"/>
    <x v="4"/>
    <x v="11"/>
  </r>
  <r>
    <x v="1631"/>
    <x v="1631"/>
    <s v="We're putting together our next studio album, and we want you to be a part of it. Check out the video for some clips from the studio."/>
    <x v="3"/>
    <n v="15591"/>
    <x v="0"/>
    <x v="0"/>
    <x v="0"/>
    <n v="1350074261"/>
    <n v="1347482261"/>
    <x v="0"/>
    <n v="133"/>
    <b v="1"/>
    <x v="11"/>
    <x v="94"/>
    <x v="1178"/>
    <x v="4"/>
    <x v="11"/>
  </r>
  <r>
    <x v="1632"/>
    <x v="1632"/>
    <s v="Hey everyone! If you don't already know, we're Culprit, a 4-piece rock band from Los Angeles &amp; we are in dire need of a new tour van!"/>
    <x v="23"/>
    <n v="4065"/>
    <x v="0"/>
    <x v="0"/>
    <x v="0"/>
    <n v="1316851854"/>
    <n v="1311667854"/>
    <x v="0"/>
    <n v="47"/>
    <b v="1"/>
    <x v="11"/>
    <x v="21"/>
    <x v="1179"/>
    <x v="4"/>
    <x v="11"/>
  </r>
  <r>
    <x v="1633"/>
    <x v="1633"/>
    <s v="We are a four piece rock band that has played shows in and around NYC including Mercury Lounge.  Two of our members are now in LA."/>
    <x v="3"/>
    <n v="10000"/>
    <x v="0"/>
    <x v="0"/>
    <x v="0"/>
    <n v="1326690000"/>
    <n v="1324329156"/>
    <x v="0"/>
    <n v="58"/>
    <b v="1"/>
    <x v="11"/>
    <x v="8"/>
    <x v="1180"/>
    <x v="4"/>
    <x v="11"/>
  </r>
  <r>
    <x v="1634"/>
    <x v="1634"/>
    <s v="Recording Debut  Album w/ Producer Ikey Owens from Free Moral Agents/ The Mars Volta"/>
    <x v="13"/>
    <n v="2010"/>
    <x v="0"/>
    <x v="0"/>
    <x v="0"/>
    <n v="1306994340"/>
    <n v="1303706001"/>
    <x v="0"/>
    <n v="32"/>
    <b v="1"/>
    <x v="11"/>
    <x v="7"/>
    <x v="1181"/>
    <x v="4"/>
    <x v="11"/>
  </r>
  <r>
    <x v="1635"/>
    <x v="1635"/>
    <s v="TWO will be recording their next album, MOUNTAINS, in July and need your help to make their vision a reality. Many perks are available!"/>
    <x v="13"/>
    <n v="2506"/>
    <x v="0"/>
    <x v="0"/>
    <x v="0"/>
    <n v="1468270261"/>
    <n v="1463086261"/>
    <x v="0"/>
    <n v="37"/>
    <b v="1"/>
    <x v="11"/>
    <x v="105"/>
    <x v="1182"/>
    <x v="4"/>
    <x v="11"/>
  </r>
  <r>
    <x v="1636"/>
    <x v="1636"/>
    <s v="Butch County is a hard rockin bunch of girls and boy-girls from Austin.  Help us show San Francisco  Pride how we do it in Texas!"/>
    <x v="37"/>
    <n v="4660"/>
    <x v="0"/>
    <x v="0"/>
    <x v="0"/>
    <n v="1307851200"/>
    <n v="1304129088"/>
    <x v="0"/>
    <n v="87"/>
    <b v="1"/>
    <x v="11"/>
    <x v="3"/>
    <x v="1183"/>
    <x v="4"/>
    <x v="11"/>
  </r>
  <r>
    <x v="1637"/>
    <x v="1637"/>
    <s v="We (the band Sunset) has been invited to play in Philadelphia.   Help us get there and you will receive special prizes."/>
    <x v="2"/>
    <n v="519"/>
    <x v="0"/>
    <x v="0"/>
    <x v="0"/>
    <n v="1262302740"/>
    <n v="1257444140"/>
    <x v="0"/>
    <n v="15"/>
    <b v="1"/>
    <x v="11"/>
    <x v="3"/>
    <x v="1184"/>
    <x v="4"/>
    <x v="11"/>
  </r>
  <r>
    <x v="1638"/>
    <x v="1638"/>
    <s v="Avenues will be going in to the studio to record a new EP with Matt Allison!"/>
    <x v="28"/>
    <n v="1050"/>
    <x v="0"/>
    <x v="0"/>
    <x v="0"/>
    <n v="1362086700"/>
    <n v="1358180968"/>
    <x v="0"/>
    <n v="27"/>
    <b v="1"/>
    <x v="11"/>
    <x v="2"/>
    <x v="1185"/>
    <x v="4"/>
    <x v="11"/>
  </r>
  <r>
    <x v="1639"/>
    <x v="1639"/>
    <s v="We've written the music and now it's time to record. We're excited to work with Nic at Different Fur studios but we need your help!"/>
    <x v="40"/>
    <n v="1800"/>
    <x v="0"/>
    <x v="0"/>
    <x v="0"/>
    <n v="1330789165"/>
    <n v="1328197165"/>
    <x v="0"/>
    <n v="19"/>
    <b v="1"/>
    <x v="11"/>
    <x v="8"/>
    <x v="1186"/>
    <x v="4"/>
    <x v="11"/>
  </r>
  <r>
    <x v="1640"/>
    <x v="1640"/>
    <s v="We are a friendly neighborhood electronic pop duo from Los Angeles. We want to shoot a music video for a song from our debut album."/>
    <x v="44"/>
    <n v="679.44"/>
    <x v="0"/>
    <x v="0"/>
    <x v="0"/>
    <n v="1280800740"/>
    <n v="1279603955"/>
    <x v="0"/>
    <n v="17"/>
    <b v="1"/>
    <x v="11"/>
    <x v="106"/>
    <x v="1187"/>
    <x v="4"/>
    <x v="11"/>
  </r>
  <r>
    <x v="1641"/>
    <x v="1641"/>
    <s v="Music Video For Upbeat and Inspiring Song - Run For Your Life"/>
    <x v="30"/>
    <n v="2535"/>
    <x v="0"/>
    <x v="0"/>
    <x v="0"/>
    <n v="1418998744"/>
    <n v="1416406744"/>
    <x v="0"/>
    <n v="26"/>
    <b v="1"/>
    <x v="27"/>
    <x v="7"/>
    <x v="1188"/>
    <x v="4"/>
    <x v="27"/>
  </r>
  <r>
    <x v="1642"/>
    <x v="1642"/>
    <s v="Pop Garden Radio Presents: The Rock on the Road Tour Season 2 CD. 23 great Pop tracks from independent Pop artists."/>
    <x v="38"/>
    <n v="1200"/>
    <x v="0"/>
    <x v="0"/>
    <x v="0"/>
    <n v="1308011727"/>
    <n v="1306283727"/>
    <x v="0"/>
    <n v="28"/>
    <b v="1"/>
    <x v="27"/>
    <x v="8"/>
    <x v="317"/>
    <x v="4"/>
    <x v="27"/>
  </r>
  <r>
    <x v="1643"/>
    <x v="1643"/>
    <s v="This Is All Now is putting out a brand new record, and we need YOUR help to do it!"/>
    <x v="10"/>
    <n v="6235"/>
    <x v="0"/>
    <x v="0"/>
    <x v="0"/>
    <n v="1348516012"/>
    <n v="1345924012"/>
    <x v="0"/>
    <n v="37"/>
    <b v="1"/>
    <x v="27"/>
    <x v="105"/>
    <x v="1189"/>
    <x v="4"/>
    <x v="27"/>
  </r>
  <r>
    <x v="1644"/>
    <x v="1644"/>
    <s v="Be a part of helping Singer/Songwriter Kevin Wood bring his 3rd Album &quot;Out Among The Wolves&quot; from the studio to you!"/>
    <x v="3"/>
    <n v="10950"/>
    <x v="0"/>
    <x v="0"/>
    <x v="0"/>
    <n v="1353551160"/>
    <n v="1348363560"/>
    <x v="0"/>
    <n v="128"/>
    <b v="1"/>
    <x v="27"/>
    <x v="5"/>
    <x v="1190"/>
    <x v="4"/>
    <x v="27"/>
  </r>
  <r>
    <x v="1645"/>
    <x v="1645"/>
    <s v="&quot;All I Have is filled with soaring pianos and bright guitars; heartfelt songs coupled with intuitive melodic compositions&quot;"/>
    <x v="10"/>
    <n v="5540"/>
    <x v="0"/>
    <x v="0"/>
    <x v="0"/>
    <n v="1379515740"/>
    <n v="1378306140"/>
    <x v="0"/>
    <n v="10"/>
    <b v="1"/>
    <x v="27"/>
    <x v="38"/>
    <x v="1191"/>
    <x v="4"/>
    <x v="27"/>
  </r>
  <r>
    <x v="1646"/>
    <x v="1646"/>
    <s v="Album 3 funds.We have 13 amazing songs ready to go . a fantastic engineer to mix them, James Aparicio(Depeche Mode/Liars.We need you xx"/>
    <x v="13"/>
    <n v="2204"/>
    <x v="0"/>
    <x v="1"/>
    <x v="1"/>
    <n v="1408039860"/>
    <n v="1405248503"/>
    <x v="0"/>
    <n v="83"/>
    <b v="1"/>
    <x v="27"/>
    <x v="5"/>
    <x v="1192"/>
    <x v="4"/>
    <x v="27"/>
  </r>
  <r>
    <x v="1647"/>
    <x v="1647"/>
    <s v="Grammy Pop Soul Artist Jaysin is raising funds to make the most EPIC Music Video ever and he wants to PUT YOU IN IT!"/>
    <x v="10"/>
    <n v="5236"/>
    <x v="0"/>
    <x v="0"/>
    <x v="0"/>
    <n v="1339235377"/>
    <n v="1336643377"/>
    <x v="0"/>
    <n v="46"/>
    <b v="1"/>
    <x v="27"/>
    <x v="2"/>
    <x v="1193"/>
    <x v="4"/>
    <x v="27"/>
  </r>
  <r>
    <x v="1648"/>
    <x v="1648"/>
    <s v="We've finished recording our debut LP &quot;Wide Awake&quot; and would love to have it pressed on vinyl, but we need your help"/>
    <x v="98"/>
    <n v="2881"/>
    <x v="0"/>
    <x v="0"/>
    <x v="0"/>
    <n v="1300636482"/>
    <n v="1298048082"/>
    <x v="0"/>
    <n v="90"/>
    <b v="1"/>
    <x v="27"/>
    <x v="105"/>
    <x v="1194"/>
    <x v="4"/>
    <x v="27"/>
  </r>
  <r>
    <x v="1649"/>
    <x v="1649"/>
    <s v="This is it! The new Sam Lyons album #3. Help me make it happen by pledging today - pre-order the CD and other cool stuff right here."/>
    <x v="276"/>
    <n v="3822.33"/>
    <x v="0"/>
    <x v="0"/>
    <x v="0"/>
    <n v="1400862355"/>
    <n v="1396974355"/>
    <x v="0"/>
    <n v="81"/>
    <b v="1"/>
    <x v="27"/>
    <x v="7"/>
    <x v="1195"/>
    <x v="4"/>
    <x v="27"/>
  </r>
  <r>
    <x v="1650"/>
    <x v="1650"/>
    <s v="Help me record a CD that uses pop styling to give a fresh sound to ancient wisdom from scripture!"/>
    <x v="13"/>
    <n v="2831"/>
    <x v="0"/>
    <x v="0"/>
    <x v="0"/>
    <n v="1381314437"/>
    <n v="1378722437"/>
    <x v="0"/>
    <n v="32"/>
    <b v="1"/>
    <x v="27"/>
    <x v="24"/>
    <x v="1196"/>
    <x v="4"/>
    <x v="27"/>
  </r>
  <r>
    <x v="1651"/>
    <x v="1651"/>
    <s v="Pop/Alternative/Classical/Electronic artist Dakota Lillie is making a music video for the opening track on his album &quot;The Dream&quot;"/>
    <x v="13"/>
    <n v="2015"/>
    <x v="0"/>
    <x v="0"/>
    <x v="0"/>
    <n v="1303801140"/>
    <n v="1300916220"/>
    <x v="0"/>
    <n v="20"/>
    <b v="1"/>
    <x v="27"/>
    <x v="7"/>
    <x v="1197"/>
    <x v="4"/>
    <x v="27"/>
  </r>
  <r>
    <x v="1652"/>
    <x v="1652"/>
    <s v="A stunning musical story, telling of the triumphs and struggles we experience through our relationships with life, friends and lovers."/>
    <x v="37"/>
    <n v="4530"/>
    <x v="0"/>
    <x v="0"/>
    <x v="0"/>
    <n v="1385297393"/>
    <n v="1382701793"/>
    <x v="0"/>
    <n v="70"/>
    <b v="1"/>
    <x v="27"/>
    <x v="7"/>
    <x v="1198"/>
    <x v="4"/>
    <x v="27"/>
  </r>
  <r>
    <x v="1653"/>
    <x v="1653"/>
    <s v="On 4/26, The Narrative will head out on their 1st full US tour with Eisley and aim to raise $7,500 to cover tour expenses. "/>
    <x v="10"/>
    <n v="8711.52"/>
    <x v="0"/>
    <x v="0"/>
    <x v="0"/>
    <n v="1303675296"/>
    <n v="1300996896"/>
    <x v="0"/>
    <n v="168"/>
    <b v="1"/>
    <x v="27"/>
    <x v="107"/>
    <x v="1199"/>
    <x v="4"/>
    <x v="27"/>
  </r>
  <r>
    <x v="1654"/>
    <x v="1654"/>
    <s v="i have 3 new, killer songs that i must record immediately. i can certify the lethal-ness of the songs. these may be my best songs yet!"/>
    <x v="184"/>
    <n v="1319"/>
    <x v="0"/>
    <x v="0"/>
    <x v="0"/>
    <n v="1334784160"/>
    <n v="1332192160"/>
    <x v="0"/>
    <n v="34"/>
    <b v="1"/>
    <x v="27"/>
    <x v="28"/>
    <x v="1200"/>
    <x v="4"/>
    <x v="27"/>
  </r>
  <r>
    <x v="1655"/>
    <x v="1655"/>
    <s v="Berklee College of Music student, Meg Porter needs YOUR help to fund her very first EP!"/>
    <x v="15"/>
    <n v="2143"/>
    <x v="0"/>
    <x v="0"/>
    <x v="0"/>
    <n v="1333648820"/>
    <n v="1331060420"/>
    <x v="0"/>
    <n v="48"/>
    <b v="1"/>
    <x v="27"/>
    <x v="1"/>
    <x v="1201"/>
    <x v="4"/>
    <x v="27"/>
  </r>
  <r>
    <x v="1656"/>
    <x v="1656"/>
    <s v="The making of a quality, full length album journeying through a pop/folk/rock/americana sound_x000a_noisetrade.com/jaredmitchellmusic"/>
    <x v="51"/>
    <n v="7525.12"/>
    <x v="0"/>
    <x v="0"/>
    <x v="0"/>
    <n v="1355437052"/>
    <n v="1352845052"/>
    <x v="0"/>
    <n v="48"/>
    <b v="1"/>
    <x v="27"/>
    <x v="8"/>
    <x v="1202"/>
    <x v="4"/>
    <x v="27"/>
  </r>
  <r>
    <x v="1657"/>
    <x v="1657"/>
    <s v="The long anticipated debut album from singer/songwriter Lynette will be recorded this June in Nashville! You can help make it happen!"/>
    <x v="31"/>
    <n v="26233.45"/>
    <x v="0"/>
    <x v="0"/>
    <x v="0"/>
    <n v="1337885168"/>
    <n v="1335293168"/>
    <x v="0"/>
    <n v="221"/>
    <b v="1"/>
    <x v="27"/>
    <x v="2"/>
    <x v="1203"/>
    <x v="4"/>
    <x v="27"/>
  </r>
  <r>
    <x v="1658"/>
    <x v="1658"/>
    <s v="I've had numerous song ideas spinning around in my head for years now, please help me get them out- into a studio and into your homes!"/>
    <x v="12"/>
    <n v="7934"/>
    <x v="0"/>
    <x v="0"/>
    <x v="0"/>
    <n v="1355840400"/>
    <n v="1352524767"/>
    <x v="0"/>
    <n v="107"/>
    <b v="1"/>
    <x v="27"/>
    <x v="88"/>
    <x v="1204"/>
    <x v="4"/>
    <x v="27"/>
  </r>
  <r>
    <x v="1659"/>
    <x v="1659"/>
    <s v="The long awaited Christmas EP is in session! We need your help to get it professionally mixed, produced and manufactured."/>
    <x v="2"/>
    <n v="564"/>
    <x v="0"/>
    <x v="1"/>
    <x v="1"/>
    <n v="1387281600"/>
    <n v="1384811721"/>
    <x v="0"/>
    <n v="45"/>
    <b v="1"/>
    <x v="27"/>
    <x v="40"/>
    <x v="1205"/>
    <x v="4"/>
    <x v="27"/>
  </r>
  <r>
    <x v="1660"/>
    <x v="1660"/>
    <s v="Vogliamo realizzare un risotto fragole e champagne e condividerlo con i nostri fan. Faremo il risotto durante un concerto casalingo."/>
    <x v="277"/>
    <n v="1003"/>
    <x v="0"/>
    <x v="13"/>
    <x v="3"/>
    <n v="1462053540"/>
    <n v="1459355950"/>
    <x v="0"/>
    <n v="36"/>
    <b v="1"/>
    <x v="27"/>
    <x v="214"/>
    <x v="1206"/>
    <x v="4"/>
    <x v="27"/>
  </r>
  <r>
    <x v="1661"/>
    <x v="1661"/>
    <s v="I am excited to present my debut pop project Kyana!_x000a_Piano and vocal sounds embedded in sophisticated, bold arrangements &amp; brisk beats"/>
    <x v="278"/>
    <n v="8098"/>
    <x v="0"/>
    <x v="15"/>
    <x v="3"/>
    <n v="1453064400"/>
    <n v="1449359831"/>
    <x v="0"/>
    <n v="101"/>
    <b v="1"/>
    <x v="27"/>
    <x v="33"/>
    <x v="1207"/>
    <x v="4"/>
    <x v="27"/>
  </r>
  <r>
    <x v="1662"/>
    <x v="1662"/>
    <s v="I am a singer/songwriter from Miami Beach working on my first fully produced album entitled &quot;Illusion&quot;. Support independent music!!"/>
    <x v="6"/>
    <n v="8211"/>
    <x v="0"/>
    <x v="0"/>
    <x v="0"/>
    <n v="1325310336"/>
    <n v="1320122736"/>
    <x v="0"/>
    <n v="62"/>
    <b v="1"/>
    <x v="27"/>
    <x v="33"/>
    <x v="1208"/>
    <x v="4"/>
    <x v="27"/>
  </r>
  <r>
    <x v="1663"/>
    <x v="1663"/>
    <s v="music is as important to the eyes as it is to the ears. help bring ghost to life in front of your eyes."/>
    <x v="28"/>
    <n v="1080"/>
    <x v="0"/>
    <x v="0"/>
    <x v="0"/>
    <n v="1422750707"/>
    <n v="1420158707"/>
    <x v="0"/>
    <n v="32"/>
    <b v="1"/>
    <x v="27"/>
    <x v="29"/>
    <x v="1209"/>
    <x v="4"/>
    <x v="27"/>
  </r>
  <r>
    <x v="1664"/>
    <x v="1664"/>
    <s v="Korean-American Soprano Grace's Debut Album - coming up in June 2012. Come and be part of this exciting project!"/>
    <x v="30"/>
    <n v="3060.22"/>
    <x v="0"/>
    <x v="0"/>
    <x v="0"/>
    <n v="1331870340"/>
    <n v="1328033818"/>
    <x v="0"/>
    <n v="89"/>
    <b v="1"/>
    <x v="27"/>
    <x v="108"/>
    <x v="1210"/>
    <x v="4"/>
    <x v="27"/>
  </r>
  <r>
    <x v="1665"/>
    <x v="1665"/>
    <s v="Simply Put is recording our debut album and needs to raise funds for studio time, printing and possibly the start of a sound system.  "/>
    <x v="8"/>
    <n v="4181"/>
    <x v="0"/>
    <x v="0"/>
    <x v="0"/>
    <n v="1298343600"/>
    <n v="1295624113"/>
    <x v="0"/>
    <n v="93"/>
    <b v="1"/>
    <x v="27"/>
    <x v="17"/>
    <x v="1211"/>
    <x v="4"/>
    <x v="27"/>
  </r>
  <r>
    <x v="1666"/>
    <x v="1666"/>
    <s v="Play a KEY role in Venus On Fire's success - Working with a World Class Producer to make a memorable EP."/>
    <x v="30"/>
    <n v="4022"/>
    <x v="0"/>
    <x v="0"/>
    <x v="0"/>
    <n v="1364447073"/>
    <n v="1361858673"/>
    <x v="0"/>
    <n v="98"/>
    <b v="1"/>
    <x v="27"/>
    <x v="164"/>
    <x v="1212"/>
    <x v="4"/>
    <x v="27"/>
  </r>
  <r>
    <x v="1667"/>
    <x v="1667"/>
    <s v="I am so excited to be recording my debut EP called &quot;A Sign of Weakness&quot; as well as shooting a music video for the title track!"/>
    <x v="104"/>
    <n v="4313"/>
    <x v="0"/>
    <x v="0"/>
    <x v="0"/>
    <n v="1394521140"/>
    <n v="1392169298"/>
    <x v="0"/>
    <n v="82"/>
    <b v="1"/>
    <x v="27"/>
    <x v="37"/>
    <x v="1213"/>
    <x v="4"/>
    <x v="27"/>
  </r>
  <r>
    <x v="1668"/>
    <x v="1668"/>
    <s v="Making my debut EP &quot;Words Left In My Mind&quot; with the help of Kickstarter and all you awesome people! Thanks for the support!!"/>
    <x v="6"/>
    <n v="8211"/>
    <x v="0"/>
    <x v="0"/>
    <x v="0"/>
    <n v="1322454939"/>
    <n v="1319859339"/>
    <x v="0"/>
    <n v="116"/>
    <b v="1"/>
    <x v="27"/>
    <x v="33"/>
    <x v="1214"/>
    <x v="4"/>
    <x v="27"/>
  </r>
  <r>
    <x v="1669"/>
    <x v="1669"/>
    <s v="Hi guys! I'll be recording a 6-7 song EP this summer and I need your help to make it happen! _x000a_Any support is appreciated!"/>
    <x v="13"/>
    <n v="2795"/>
    <x v="0"/>
    <x v="0"/>
    <x v="0"/>
    <n v="1464729276"/>
    <n v="1459545276"/>
    <x v="0"/>
    <n v="52"/>
    <b v="1"/>
    <x v="27"/>
    <x v="49"/>
    <x v="404"/>
    <x v="4"/>
    <x v="27"/>
  </r>
  <r>
    <x v="1670"/>
    <x v="1670"/>
    <s v="We are ready to record our first album, but we need your help to make it a reality. Be an active part in producing this record and you'll be rewarded!"/>
    <x v="28"/>
    <n v="1026"/>
    <x v="0"/>
    <x v="0"/>
    <x v="0"/>
    <n v="1278302400"/>
    <n v="1273961999"/>
    <x v="0"/>
    <n v="23"/>
    <b v="1"/>
    <x v="27"/>
    <x v="33"/>
    <x v="1215"/>
    <x v="4"/>
    <x v="27"/>
  </r>
  <r>
    <x v="1671"/>
    <x v="1671"/>
    <s v="I am seeking funding in order to help take my music from a hobby to a career."/>
    <x v="13"/>
    <n v="2013.47"/>
    <x v="0"/>
    <x v="0"/>
    <x v="0"/>
    <n v="1470056614"/>
    <n v="1467464614"/>
    <x v="0"/>
    <n v="77"/>
    <b v="1"/>
    <x v="27"/>
    <x v="7"/>
    <x v="1216"/>
    <x v="4"/>
    <x v="27"/>
  </r>
  <r>
    <x v="1672"/>
    <x v="1672"/>
    <s v="Sweet, sweet harmonies from Portland Oregon's premiere high school women's a cappella group."/>
    <x v="180"/>
    <n v="1920"/>
    <x v="0"/>
    <x v="0"/>
    <x v="0"/>
    <n v="1338824730"/>
    <n v="1336232730"/>
    <x v="0"/>
    <n v="49"/>
    <b v="1"/>
    <x v="27"/>
    <x v="40"/>
    <x v="1217"/>
    <x v="4"/>
    <x v="27"/>
  </r>
  <r>
    <x v="1673"/>
    <x v="1673"/>
    <s v="After our exciting mixing session at the Wilco loft, we're ready to master and press vinyl for The Astronomer's newest record!"/>
    <x v="190"/>
    <n v="2690"/>
    <x v="0"/>
    <x v="0"/>
    <x v="0"/>
    <n v="1425675892"/>
    <n v="1423083892"/>
    <x v="0"/>
    <n v="59"/>
    <b v="1"/>
    <x v="27"/>
    <x v="30"/>
    <x v="1218"/>
    <x v="4"/>
    <x v="27"/>
  </r>
  <r>
    <x v="1674"/>
    <x v="1674"/>
    <s v="This is my biggest project YET! The songs are recorded &amp; I need your help to package &amp; promote this music. Let's finish this together!"/>
    <x v="10"/>
    <n v="10085"/>
    <x v="0"/>
    <x v="0"/>
    <x v="0"/>
    <n v="1471503540"/>
    <n v="1468852306"/>
    <x v="0"/>
    <n v="113"/>
    <b v="1"/>
    <x v="27"/>
    <x v="180"/>
    <x v="1219"/>
    <x v="4"/>
    <x v="27"/>
  </r>
  <r>
    <x v="1675"/>
    <x v="1675"/>
    <s v="The Great Party is releasing their debut album. Here's your chance to be a part of it!"/>
    <x v="28"/>
    <n v="1374.16"/>
    <x v="0"/>
    <x v="0"/>
    <x v="0"/>
    <n v="1318802580"/>
    <n v="1316194540"/>
    <x v="0"/>
    <n v="34"/>
    <b v="1"/>
    <x v="27"/>
    <x v="0"/>
    <x v="1220"/>
    <x v="4"/>
    <x v="27"/>
  </r>
  <r>
    <x v="1676"/>
    <x v="1676"/>
    <s v="Help fund Bridge 19's tour in support of their first duo record, to be released in May 2012."/>
    <x v="9"/>
    <n v="3460"/>
    <x v="0"/>
    <x v="0"/>
    <x v="0"/>
    <n v="1334980740"/>
    <n v="1330968347"/>
    <x v="0"/>
    <n v="42"/>
    <b v="1"/>
    <x v="27"/>
    <x v="41"/>
    <x v="1221"/>
    <x v="4"/>
    <x v="27"/>
  </r>
  <r>
    <x v="1677"/>
    <x v="1677"/>
    <s v="It's time to record my new album. Studio, musicians and arranger are ready, are you coming on this journey with me?"/>
    <x v="12"/>
    <n v="6700"/>
    <x v="0"/>
    <x v="3"/>
    <x v="3"/>
    <n v="1460786340"/>
    <n v="1455615976"/>
    <x v="0"/>
    <n v="42"/>
    <b v="1"/>
    <x v="27"/>
    <x v="20"/>
    <x v="1222"/>
    <x v="4"/>
    <x v="27"/>
  </r>
  <r>
    <x v="1678"/>
    <x v="1678"/>
    <s v="Help me make an amazing music video so that I can take my music to the next level and get a manager!"/>
    <x v="15"/>
    <n v="1776"/>
    <x v="0"/>
    <x v="0"/>
    <x v="0"/>
    <n v="1391718671"/>
    <n v="1390509071"/>
    <x v="0"/>
    <n v="49"/>
    <b v="1"/>
    <x v="27"/>
    <x v="90"/>
    <x v="1223"/>
    <x v="4"/>
    <x v="27"/>
  </r>
  <r>
    <x v="1679"/>
    <x v="1679"/>
    <s v="Your ticket for an adventure in STEREOPHONIC, INTERSTELLAR  HI-FIDELITY_x000a_w/ your crooning Star-Captain, Jody Mulgrew. Pre-Order Today."/>
    <x v="13"/>
    <n v="3500"/>
    <x v="0"/>
    <x v="0"/>
    <x v="0"/>
    <n v="1311298745"/>
    <n v="1309311545"/>
    <x v="0"/>
    <n v="56"/>
    <b v="1"/>
    <x v="27"/>
    <x v="215"/>
    <x v="372"/>
    <x v="4"/>
    <x v="27"/>
  </r>
  <r>
    <x v="1680"/>
    <x v="1680"/>
    <s v="Working Musician dilemma #164: how the taxman put Kick the Record 2.0 on hold"/>
    <x v="28"/>
    <n v="1175"/>
    <x v="0"/>
    <x v="0"/>
    <x v="0"/>
    <n v="1405188667"/>
    <n v="1402596667"/>
    <x v="0"/>
    <n v="25"/>
    <b v="1"/>
    <x v="27"/>
    <x v="90"/>
    <x v="1224"/>
    <x v="4"/>
    <x v="27"/>
  </r>
  <r>
    <x v="1681"/>
    <x v="1681"/>
    <s v="Slugs &amp; Bugs is making TWO NEW Sing the Bible CDs in 2017, with Scripture songs all about Jesus - His words, His life, and His mission."/>
    <x v="99"/>
    <n v="65924.38"/>
    <x v="3"/>
    <x v="0"/>
    <x v="0"/>
    <n v="1490752800"/>
    <n v="1486522484"/>
    <x v="0"/>
    <n v="884"/>
    <b v="0"/>
    <x v="28"/>
    <x v="7"/>
    <x v="1225"/>
    <x v="4"/>
    <x v="28"/>
  </r>
  <r>
    <x v="1682"/>
    <x v="1682"/>
    <s v="Christian singer-wongerwriter searching for funding to record CD of original Christian music."/>
    <x v="12"/>
    <n v="0"/>
    <x v="3"/>
    <x v="0"/>
    <x v="0"/>
    <n v="1492142860"/>
    <n v="1486962460"/>
    <x v="0"/>
    <n v="0"/>
    <b v="0"/>
    <x v="28"/>
    <x v="50"/>
    <x v="121"/>
    <x v="4"/>
    <x v="28"/>
  </r>
  <r>
    <x v="1683"/>
    <x v="1683"/>
    <s v="Rendre tÃ©moignage de ce que Dieu fait chaque jour pour moi et venir en  aide  aux autres, c'est  mon but."/>
    <x v="8"/>
    <n v="760"/>
    <x v="3"/>
    <x v="6"/>
    <x v="3"/>
    <n v="1491590738"/>
    <n v="1489517138"/>
    <x v="0"/>
    <n v="10"/>
    <b v="0"/>
    <x v="28"/>
    <x v="66"/>
    <x v="1226"/>
    <x v="4"/>
    <x v="28"/>
  </r>
  <r>
    <x v="1684"/>
    <x v="1684"/>
    <s v="New Music from Marty Mikles!  A new EP all about God's Goodness &amp; Mercy."/>
    <x v="6"/>
    <n v="8730"/>
    <x v="3"/>
    <x v="0"/>
    <x v="0"/>
    <n v="1489775641"/>
    <n v="1487360041"/>
    <x v="0"/>
    <n v="101"/>
    <b v="0"/>
    <x v="28"/>
    <x v="15"/>
    <x v="1227"/>
    <x v="4"/>
    <x v="28"/>
  </r>
  <r>
    <x v="1685"/>
    <x v="1685"/>
    <s v="My name is Brad Dassey.  I've been composing and making music for 18 years now.  I want to get my music out there even further."/>
    <x v="18"/>
    <n v="360"/>
    <x v="3"/>
    <x v="0"/>
    <x v="0"/>
    <n v="1490331623"/>
    <n v="1487743223"/>
    <x v="0"/>
    <n v="15"/>
    <b v="0"/>
    <x v="28"/>
    <x v="33"/>
    <x v="1228"/>
    <x v="4"/>
    <x v="28"/>
  </r>
  <r>
    <x v="1686"/>
    <x v="1686"/>
    <s v="I will transcribe, into Western musical notation and Romanized transliteration, the complete Torah as sung in the Ashkenazic tradition."/>
    <x v="10"/>
    <n v="18"/>
    <x v="3"/>
    <x v="5"/>
    <x v="5"/>
    <n v="1493320519"/>
    <n v="1488140119"/>
    <x v="0"/>
    <n v="1"/>
    <b v="0"/>
    <x v="28"/>
    <x v="50"/>
    <x v="666"/>
    <x v="4"/>
    <x v="28"/>
  </r>
  <r>
    <x v="1687"/>
    <x v="1687"/>
    <s v="Be a part of bringing &quot;YOU SAY SPEAK WE SAY MOVE&quot; into existence with FIKE. This is our first album since moving back to Baton Rouge!"/>
    <x v="3"/>
    <n v="3125"/>
    <x v="3"/>
    <x v="0"/>
    <x v="0"/>
    <n v="1491855300"/>
    <n v="1488935245"/>
    <x v="0"/>
    <n v="39"/>
    <b v="0"/>
    <x v="28"/>
    <x v="134"/>
    <x v="1229"/>
    <x v="4"/>
    <x v="28"/>
  </r>
  <r>
    <x v="1688"/>
    <x v="1688"/>
    <s v="Professionally recording a worship and contemporary Christian music album that connects to people and connects their heart to God."/>
    <x v="23"/>
    <n v="1772"/>
    <x v="3"/>
    <x v="0"/>
    <x v="0"/>
    <n v="1491738594"/>
    <n v="1489150194"/>
    <x v="0"/>
    <n v="7"/>
    <b v="0"/>
    <x v="28"/>
    <x v="156"/>
    <x v="1230"/>
    <x v="4"/>
    <x v="28"/>
  </r>
  <r>
    <x v="1689"/>
    <x v="1689"/>
    <s v="Praising the Living God in the second half of life."/>
    <x v="262"/>
    <n v="2400"/>
    <x v="3"/>
    <x v="0"/>
    <x v="0"/>
    <n v="1489700230"/>
    <n v="1487111830"/>
    <x v="0"/>
    <n v="14"/>
    <b v="0"/>
    <x v="28"/>
    <x v="8"/>
    <x v="1231"/>
    <x v="4"/>
    <x v="28"/>
  </r>
  <r>
    <x v="1690"/>
    <x v="1690"/>
    <s v="Our newest project! We are hard at it trying to bring music that uplifts the spirit, and tells a story of life-changing love."/>
    <x v="30"/>
    <n v="635"/>
    <x v="3"/>
    <x v="0"/>
    <x v="0"/>
    <n v="1491470442"/>
    <n v="1488882042"/>
    <x v="0"/>
    <n v="11"/>
    <b v="0"/>
    <x v="28"/>
    <x v="78"/>
    <x v="1232"/>
    <x v="4"/>
    <x v="28"/>
  </r>
  <r>
    <x v="1691"/>
    <x v="1691"/>
    <s v="TUV Online is making highly effective vocal training available &amp; affordable to churches, worship leaders and singers around the world!"/>
    <x v="11"/>
    <n v="10042"/>
    <x v="3"/>
    <x v="0"/>
    <x v="0"/>
    <n v="1491181200"/>
    <n v="1488387008"/>
    <x v="0"/>
    <n v="38"/>
    <b v="0"/>
    <x v="28"/>
    <x v="69"/>
    <x v="1233"/>
    <x v="4"/>
    <x v="28"/>
  </r>
  <r>
    <x v="1692"/>
    <x v="1692"/>
    <s v="After 3 years.....It's time for some new music! Album #2 is in motion and I can't wait to share it with all of you!"/>
    <x v="10"/>
    <n v="2390"/>
    <x v="3"/>
    <x v="0"/>
    <x v="0"/>
    <n v="1490572740"/>
    <n v="1487734667"/>
    <x v="0"/>
    <n v="15"/>
    <b v="0"/>
    <x v="28"/>
    <x v="216"/>
    <x v="1234"/>
    <x v="4"/>
    <x v="28"/>
  </r>
  <r>
    <x v="1693"/>
    <x v="1693"/>
    <s v="Creating and playing music is what i love. I long to produce &amp; release fresh, raw and relevant songs that come straight from the heart."/>
    <x v="9"/>
    <n v="280"/>
    <x v="3"/>
    <x v="1"/>
    <x v="1"/>
    <n v="1491768000"/>
    <n v="1489097112"/>
    <x v="0"/>
    <n v="8"/>
    <b v="0"/>
    <x v="28"/>
    <x v="114"/>
    <x v="436"/>
    <x v="4"/>
    <x v="28"/>
  </r>
  <r>
    <x v="1694"/>
    <x v="1694"/>
    <s v="Hey all I'm building out my Christian Recording studio in a new building. I have the building but lack the funds to build it out!!!"/>
    <x v="3"/>
    <n v="5"/>
    <x v="3"/>
    <x v="0"/>
    <x v="0"/>
    <n v="1490589360"/>
    <n v="1488038674"/>
    <x v="0"/>
    <n v="1"/>
    <b v="0"/>
    <x v="28"/>
    <x v="50"/>
    <x v="144"/>
    <x v="4"/>
    <x v="28"/>
  </r>
  <r>
    <x v="1695"/>
    <x v="1695"/>
    <s v="We are the Preacher's Daughters &amp; recording a HYMNS CD with our unique vocal duo &amp; interwoven Cello. Hymns in a fresh, beautiful way."/>
    <x v="14"/>
    <n v="1405"/>
    <x v="3"/>
    <x v="0"/>
    <x v="0"/>
    <n v="1491786000"/>
    <n v="1488847514"/>
    <x v="0"/>
    <n v="23"/>
    <b v="0"/>
    <x v="28"/>
    <x v="81"/>
    <x v="1235"/>
    <x v="4"/>
    <x v="28"/>
  </r>
  <r>
    <x v="1696"/>
    <x v="1696"/>
    <s v="I was dying. No will to live. Angel spoke to me. Changed my life. Help me to Share the message with the world. My life changing story."/>
    <x v="82"/>
    <n v="0"/>
    <x v="3"/>
    <x v="0"/>
    <x v="0"/>
    <n v="1491007211"/>
    <n v="1488418811"/>
    <x v="0"/>
    <n v="0"/>
    <b v="0"/>
    <x v="28"/>
    <x v="50"/>
    <x v="121"/>
    <x v="4"/>
    <x v="28"/>
  </r>
  <r>
    <x v="1697"/>
    <x v="1697"/>
    <s v="You can help create an awesome new worship album and in return get exclusive rewards ONLY for backers of this project."/>
    <x v="78"/>
    <n v="2526"/>
    <x v="3"/>
    <x v="0"/>
    <x v="0"/>
    <n v="1491781648"/>
    <n v="1489193248"/>
    <x v="0"/>
    <n v="22"/>
    <b v="0"/>
    <x v="28"/>
    <x v="68"/>
    <x v="1236"/>
    <x v="4"/>
    <x v="28"/>
  </r>
  <r>
    <x v="1698"/>
    <x v="1698"/>
    <s v="This Music is a Powerful Tool / Ministry to the mindset_x000a_of Global Christianity in an Artistic &amp; innovative Musical_x000a_Format_ Album &amp; Tour"/>
    <x v="152"/>
    <n v="0"/>
    <x v="3"/>
    <x v="0"/>
    <x v="0"/>
    <n v="1490499180"/>
    <n v="1488430760"/>
    <x v="0"/>
    <n v="0"/>
    <b v="0"/>
    <x v="28"/>
    <x v="50"/>
    <x v="121"/>
    <x v="4"/>
    <x v="28"/>
  </r>
  <r>
    <x v="1699"/>
    <x v="1699"/>
    <s v="Friends! Will you help me create a new worship album??! I want this album to give God the worship he deserves and draw people to Him."/>
    <x v="279"/>
    <n v="216"/>
    <x v="3"/>
    <x v="0"/>
    <x v="0"/>
    <n v="1491943445"/>
    <n v="1489351445"/>
    <x v="0"/>
    <n v="4"/>
    <b v="0"/>
    <x v="28"/>
    <x v="65"/>
    <x v="1237"/>
    <x v="4"/>
    <x v="28"/>
  </r>
  <r>
    <x v="1700"/>
    <x v="1700"/>
    <s v="My debut full-length album. This album will be a new direction as we hope to capture the worship that happens when you're at camp."/>
    <x v="22"/>
    <n v="5212"/>
    <x v="3"/>
    <x v="0"/>
    <x v="0"/>
    <n v="1491019200"/>
    <n v="1488418990"/>
    <x v="0"/>
    <n v="79"/>
    <b v="0"/>
    <x v="28"/>
    <x v="73"/>
    <x v="1238"/>
    <x v="4"/>
    <x v="28"/>
  </r>
  <r>
    <x v="1701"/>
    <x v="1701"/>
    <s v="The passion I have for music is intense, super natural and uniquely divine.The encompassing vibe of a great song dressed in great beat"/>
    <x v="280"/>
    <n v="10"/>
    <x v="2"/>
    <x v="0"/>
    <x v="0"/>
    <n v="1421337405"/>
    <n v="1418745405"/>
    <x v="0"/>
    <n v="2"/>
    <b v="0"/>
    <x v="28"/>
    <x v="50"/>
    <x v="144"/>
    <x v="4"/>
    <x v="28"/>
  </r>
  <r>
    <x v="1702"/>
    <x v="1702"/>
    <s v="I can do all things through christ jesus"/>
    <x v="281"/>
    <n v="1"/>
    <x v="2"/>
    <x v="0"/>
    <x v="0"/>
    <n v="1427745150"/>
    <n v="1425156750"/>
    <x v="0"/>
    <n v="1"/>
    <b v="0"/>
    <x v="28"/>
    <x v="50"/>
    <x v="120"/>
    <x v="4"/>
    <x v="28"/>
  </r>
  <r>
    <x v="1703"/>
    <x v="1703"/>
    <s v="I would love for you to be a part of helping me raise money for music and video production to launch my first Worship album!"/>
    <x v="10"/>
    <n v="51"/>
    <x v="2"/>
    <x v="0"/>
    <x v="0"/>
    <n v="1441003537"/>
    <n v="1435819537"/>
    <x v="0"/>
    <n v="2"/>
    <b v="0"/>
    <x v="28"/>
    <x v="60"/>
    <x v="157"/>
    <x v="4"/>
    <x v="28"/>
  </r>
  <r>
    <x v="1704"/>
    <x v="1704"/>
    <s v="We want to record an album of popular praise &amp; worship songs with our own influence and style."/>
    <x v="13"/>
    <n v="1302"/>
    <x v="2"/>
    <x v="0"/>
    <x v="0"/>
    <n v="1424056873"/>
    <n v="1421464873"/>
    <x v="0"/>
    <n v="11"/>
    <b v="0"/>
    <x v="28"/>
    <x v="187"/>
    <x v="1239"/>
    <x v="4"/>
    <x v="28"/>
  </r>
  <r>
    <x v="1705"/>
    <x v="1705"/>
    <s v="An instrumental album that ranges from hymns to contemporary music. All the music is recorded by myself."/>
    <x v="13"/>
    <n v="0"/>
    <x v="2"/>
    <x v="0"/>
    <x v="0"/>
    <n v="1441814400"/>
    <n v="1440807846"/>
    <x v="0"/>
    <n v="0"/>
    <b v="0"/>
    <x v="28"/>
    <x v="50"/>
    <x v="121"/>
    <x v="4"/>
    <x v="28"/>
  </r>
  <r>
    <x v="1706"/>
    <x v="1706"/>
    <s v="Unsere &quot;Aufgabe&quot; ist es, fÃ¼r Christen da zu sein die keiner Gemeinde angehÃ¶ren. Zudem spielt Lobpreis eine Zentrale Rolle."/>
    <x v="62"/>
    <n v="0"/>
    <x v="2"/>
    <x v="12"/>
    <x v="3"/>
    <n v="1440314472"/>
    <n v="1435130472"/>
    <x v="0"/>
    <n v="0"/>
    <b v="0"/>
    <x v="28"/>
    <x v="50"/>
    <x v="121"/>
    <x v="4"/>
    <x v="28"/>
  </r>
  <r>
    <x v="1707"/>
    <x v="1707"/>
    <s v="We exist to proclaim the love of Christ through music! Partner with our ministry and help us spread God's love with a new studio album!"/>
    <x v="10"/>
    <n v="487"/>
    <x v="2"/>
    <x v="0"/>
    <x v="0"/>
    <n v="1459181895"/>
    <n v="1456593495"/>
    <x v="0"/>
    <n v="9"/>
    <b v="0"/>
    <x v="28"/>
    <x v="54"/>
    <x v="1240"/>
    <x v="4"/>
    <x v="28"/>
  </r>
  <r>
    <x v="1708"/>
    <x v="1708"/>
    <s v="A debut album for the New Gate Church's praise team; making a cd filled with original songs from a team of misfits with 1 goal in mind"/>
    <x v="39"/>
    <n v="0"/>
    <x v="2"/>
    <x v="0"/>
    <x v="0"/>
    <n v="1462135706"/>
    <n v="1458679706"/>
    <x v="0"/>
    <n v="0"/>
    <b v="0"/>
    <x v="28"/>
    <x v="50"/>
    <x v="121"/>
    <x v="4"/>
    <x v="28"/>
  </r>
  <r>
    <x v="1709"/>
    <x v="1709"/>
    <s v="A project to set psalms to music. The psalms are taken from the English Standard Version (ESV) of the Bible."/>
    <x v="257"/>
    <n v="85"/>
    <x v="2"/>
    <x v="0"/>
    <x v="0"/>
    <n v="1409513940"/>
    <n v="1405949514"/>
    <x v="0"/>
    <n v="4"/>
    <b v="0"/>
    <x v="28"/>
    <x v="62"/>
    <x v="1241"/>
    <x v="4"/>
    <x v="28"/>
  </r>
  <r>
    <x v="1710"/>
    <x v="1710"/>
    <s v="We want to create a gospel live album which has never been produced before."/>
    <x v="10"/>
    <n v="34"/>
    <x v="2"/>
    <x v="12"/>
    <x v="3"/>
    <n v="1453122000"/>
    <n v="1449151888"/>
    <x v="0"/>
    <n v="1"/>
    <b v="0"/>
    <x v="28"/>
    <x v="60"/>
    <x v="447"/>
    <x v="4"/>
    <x v="28"/>
  </r>
  <r>
    <x v="1711"/>
    <x v="1711"/>
    <s v="&quot;Redemption&quot; is a multi-cultural worship album aimed at giving you an 'around-the-world' experience of Jesus-focused worship."/>
    <x v="3"/>
    <n v="1050"/>
    <x v="2"/>
    <x v="0"/>
    <x v="0"/>
    <n v="1409585434"/>
    <n v="1406907034"/>
    <x v="0"/>
    <n v="2"/>
    <b v="0"/>
    <x v="28"/>
    <x v="57"/>
    <x v="1242"/>
    <x v="4"/>
    <x v="28"/>
  </r>
  <r>
    <x v="1712"/>
    <x v="1712"/>
    <s v="Recording/equipment for MCM - a team of musicians who will help your local musicians to hold your own Cowboy Church with Gospel Music"/>
    <x v="10"/>
    <n v="0"/>
    <x v="2"/>
    <x v="0"/>
    <x v="0"/>
    <n v="1435701353"/>
    <n v="1430517353"/>
    <x v="0"/>
    <n v="0"/>
    <b v="0"/>
    <x v="28"/>
    <x v="50"/>
    <x v="121"/>
    <x v="4"/>
    <x v="28"/>
  </r>
  <r>
    <x v="1713"/>
    <x v="1713"/>
    <s v="This music project is a compilation to my up-coming book UNCOVERED ME, I need your support to help me go to New York and complete it."/>
    <x v="9"/>
    <n v="50"/>
    <x v="2"/>
    <x v="0"/>
    <x v="0"/>
    <n v="1412536412"/>
    <n v="1409944412"/>
    <x v="0"/>
    <n v="1"/>
    <b v="0"/>
    <x v="28"/>
    <x v="53"/>
    <x v="73"/>
    <x v="4"/>
    <x v="28"/>
  </r>
  <r>
    <x v="1714"/>
    <x v="1714"/>
    <s v="Change the world. Music should be more fun, positive, and compassionate. What goes into your ears is important- same for your kids."/>
    <x v="31"/>
    <n v="1967"/>
    <x v="2"/>
    <x v="0"/>
    <x v="0"/>
    <n v="1430517761"/>
    <n v="1427925761"/>
    <x v="0"/>
    <n v="17"/>
    <b v="0"/>
    <x v="28"/>
    <x v="59"/>
    <x v="1243"/>
    <x v="4"/>
    <x v="28"/>
  </r>
  <r>
    <x v="1715"/>
    <x v="1715"/>
    <s v="Kimberly Stokes the daughter of Elder Baby Stokes Jr, of Bibleway C.O.G.I.C, is currently working on a EP. She is sharing her heart"/>
    <x v="10"/>
    <n v="11"/>
    <x v="2"/>
    <x v="0"/>
    <x v="0"/>
    <n v="1427772120"/>
    <n v="1425186785"/>
    <x v="0"/>
    <n v="2"/>
    <b v="0"/>
    <x v="28"/>
    <x v="50"/>
    <x v="148"/>
    <x v="4"/>
    <x v="28"/>
  </r>
  <r>
    <x v="1716"/>
    <x v="1716"/>
    <s v="New Twin Cities based Gospel Chorus and music ministry. Join us as we grow and support this exciting mission with our launch Feb 11th!!"/>
    <x v="13"/>
    <n v="150"/>
    <x v="2"/>
    <x v="0"/>
    <x v="0"/>
    <n v="1481295099"/>
    <n v="1477835499"/>
    <x v="0"/>
    <n v="3"/>
    <b v="0"/>
    <x v="28"/>
    <x v="59"/>
    <x v="73"/>
    <x v="4"/>
    <x v="28"/>
  </r>
  <r>
    <x v="1717"/>
    <x v="1717"/>
    <s v="Our first record created to reach, inspire, and ultimately express the love of Jesus to our generation."/>
    <x v="282"/>
    <n v="1395"/>
    <x v="2"/>
    <x v="0"/>
    <x v="0"/>
    <n v="1461211200"/>
    <n v="1459467238"/>
    <x v="0"/>
    <n v="41"/>
    <b v="0"/>
    <x v="28"/>
    <x v="152"/>
    <x v="1244"/>
    <x v="4"/>
    <x v="28"/>
  </r>
  <r>
    <x v="1718"/>
    <x v="1718"/>
    <s v="A melody for the galaxy."/>
    <x v="19"/>
    <n v="75"/>
    <x v="2"/>
    <x v="0"/>
    <x v="0"/>
    <n v="1463201940"/>
    <n v="1459435149"/>
    <x v="0"/>
    <n v="2"/>
    <b v="0"/>
    <x v="28"/>
    <x v="50"/>
    <x v="839"/>
    <x v="4"/>
    <x v="28"/>
  </r>
  <r>
    <x v="1719"/>
    <x v="1719"/>
    <s v="Building the foundation for a great work! Join us on our journey to bring a fresh approach to ministry through song and testimony!"/>
    <x v="23"/>
    <n v="35"/>
    <x v="2"/>
    <x v="0"/>
    <x v="0"/>
    <n v="1410958191"/>
    <n v="1408366191"/>
    <x v="0"/>
    <n v="3"/>
    <b v="0"/>
    <x v="28"/>
    <x v="60"/>
    <x v="123"/>
    <x v="4"/>
    <x v="28"/>
  </r>
  <r>
    <x v="1720"/>
    <x v="1720"/>
    <s v="Justin and Elly Heckel just finished recording their Debut Album and need your help to release it to the rest of the World!"/>
    <x v="23"/>
    <n v="225"/>
    <x v="2"/>
    <x v="0"/>
    <x v="0"/>
    <n v="1415562471"/>
    <n v="1412966871"/>
    <x v="0"/>
    <n v="8"/>
    <b v="0"/>
    <x v="28"/>
    <x v="52"/>
    <x v="1245"/>
    <x v="4"/>
    <x v="28"/>
  </r>
  <r>
    <x v="1721"/>
    <x v="1721"/>
    <s v="Heavens calling is an album for people all over the world in need of a healing for the soul, positive mindset and total prosperity"/>
    <x v="10"/>
    <n v="0"/>
    <x v="2"/>
    <x v="0"/>
    <x v="0"/>
    <n v="1449831863"/>
    <n v="1447239863"/>
    <x v="0"/>
    <n v="0"/>
    <b v="0"/>
    <x v="28"/>
    <x v="50"/>
    <x v="121"/>
    <x v="4"/>
    <x v="28"/>
  </r>
  <r>
    <x v="1722"/>
    <x v="1722"/>
    <s v="I am raising money to leave a legacy for the DC Gospel Stars and preserve this art form for music lovers of this style."/>
    <x v="283"/>
    <n v="1"/>
    <x v="2"/>
    <x v="0"/>
    <x v="0"/>
    <n v="1459642200"/>
    <n v="1456441429"/>
    <x v="0"/>
    <n v="1"/>
    <b v="0"/>
    <x v="28"/>
    <x v="50"/>
    <x v="120"/>
    <x v="4"/>
    <x v="28"/>
  </r>
  <r>
    <x v="1723"/>
    <x v="1723"/>
    <s v="We are a vocal group from the Northwest looking to create a gospel, jazz, a cappella ablum and would love the support of music lovers."/>
    <x v="3"/>
    <n v="650"/>
    <x v="2"/>
    <x v="0"/>
    <x v="0"/>
    <n v="1435730400"/>
    <n v="1430855315"/>
    <x v="0"/>
    <n v="3"/>
    <b v="0"/>
    <x v="28"/>
    <x v="113"/>
    <x v="1246"/>
    <x v="4"/>
    <x v="28"/>
  </r>
  <r>
    <x v="1724"/>
    <x v="1724"/>
    <s v="We are just some guys who Love the Lord and want to share our personal experiences of what GOD has done for us through our music."/>
    <x v="12"/>
    <n v="35"/>
    <x v="2"/>
    <x v="0"/>
    <x v="0"/>
    <n v="1414707762"/>
    <n v="1412115762"/>
    <x v="0"/>
    <n v="4"/>
    <b v="0"/>
    <x v="28"/>
    <x v="60"/>
    <x v="440"/>
    <x v="4"/>
    <x v="28"/>
  </r>
  <r>
    <x v="1725"/>
    <x v="1725"/>
    <s v="Christian band signed to VECA Records to release their debut album in Spring 2015.  This ministry is relying on faith-based donations."/>
    <x v="62"/>
    <n v="560"/>
    <x v="2"/>
    <x v="0"/>
    <x v="0"/>
    <n v="1408922049"/>
    <n v="1406330049"/>
    <x v="0"/>
    <n v="9"/>
    <b v="0"/>
    <x v="28"/>
    <x v="54"/>
    <x v="1247"/>
    <x v="4"/>
    <x v="28"/>
  </r>
  <r>
    <x v="1726"/>
    <x v="1726"/>
    <s v="Amanda Joy Hall's sophomore album, &quot;Every Day&quot;. Release expected July 2014"/>
    <x v="115"/>
    <n v="2196"/>
    <x v="2"/>
    <x v="0"/>
    <x v="0"/>
    <n v="1403906664"/>
    <n v="1401401064"/>
    <x v="0"/>
    <n v="16"/>
    <b v="0"/>
    <x v="28"/>
    <x v="122"/>
    <x v="1248"/>
    <x v="4"/>
    <x v="28"/>
  </r>
  <r>
    <x v="1727"/>
    <x v="1727"/>
    <s v="Please help fund my second Prophetic Guitar album. Be a part of a pioneering and groundbreaking sound released from Heaven."/>
    <x v="9"/>
    <n v="1"/>
    <x v="2"/>
    <x v="1"/>
    <x v="1"/>
    <n v="1428231600"/>
    <n v="1423520177"/>
    <x v="0"/>
    <n v="1"/>
    <b v="0"/>
    <x v="28"/>
    <x v="50"/>
    <x v="120"/>
    <x v="4"/>
    <x v="28"/>
  </r>
  <r>
    <x v="1728"/>
    <x v="1728"/>
    <s v="Be in God's presence through instrumental covers of hymns. Help me build a home studio to freely distribute this album."/>
    <x v="21"/>
    <n v="855"/>
    <x v="2"/>
    <x v="0"/>
    <x v="0"/>
    <n v="1445439674"/>
    <n v="1442847674"/>
    <x v="0"/>
    <n v="7"/>
    <b v="0"/>
    <x v="28"/>
    <x v="149"/>
    <x v="1249"/>
    <x v="4"/>
    <x v="28"/>
  </r>
  <r>
    <x v="1729"/>
    <x v="1729"/>
    <s v="A few years back, I was inspired to write some songs, turned out the messages are real but a little scary, I need help to produce."/>
    <x v="3"/>
    <n v="0"/>
    <x v="2"/>
    <x v="0"/>
    <x v="0"/>
    <n v="1465521306"/>
    <n v="1460337306"/>
    <x v="0"/>
    <n v="0"/>
    <b v="0"/>
    <x v="28"/>
    <x v="50"/>
    <x v="121"/>
    <x v="4"/>
    <x v="28"/>
  </r>
  <r>
    <x v="1730"/>
    <x v="1730"/>
    <s v="Hello, I am raising money to fund my first solo Album.  This project is my testimony that God is truly our shelter in the storm."/>
    <x v="9"/>
    <n v="0"/>
    <x v="2"/>
    <x v="0"/>
    <x v="0"/>
    <n v="1445738783"/>
    <n v="1443146783"/>
    <x v="0"/>
    <n v="0"/>
    <b v="0"/>
    <x v="28"/>
    <x v="50"/>
    <x v="121"/>
    <x v="4"/>
    <x v="28"/>
  </r>
  <r>
    <x v="1731"/>
    <x v="1731"/>
    <s v="We are a Christin Worship band looking to midwest tour. God Bless!"/>
    <x v="28"/>
    <n v="0"/>
    <x v="2"/>
    <x v="0"/>
    <x v="0"/>
    <n v="1434034800"/>
    <n v="1432849552"/>
    <x v="0"/>
    <n v="0"/>
    <b v="0"/>
    <x v="28"/>
    <x v="50"/>
    <x v="121"/>
    <x v="4"/>
    <x v="28"/>
  </r>
  <r>
    <x v="1732"/>
    <x v="1732"/>
    <s v="This event will be free to the public with approximately 20 Christian vocalist and choirs from several genres. Rock,Blue Grass,Hip Hop."/>
    <x v="23"/>
    <n v="0"/>
    <x v="2"/>
    <x v="0"/>
    <x v="0"/>
    <n v="1452920400"/>
    <n v="1447777481"/>
    <x v="0"/>
    <n v="0"/>
    <b v="0"/>
    <x v="28"/>
    <x v="50"/>
    <x v="121"/>
    <x v="4"/>
    <x v="28"/>
  </r>
  <r>
    <x v="1733"/>
    <x v="1733"/>
    <s v="I am trying to share the music I am blessed to have written. https://www.johncox4.com or https://reverbnation.com/johncox4"/>
    <x v="3"/>
    <n v="0"/>
    <x v="2"/>
    <x v="0"/>
    <x v="0"/>
    <n v="1473802200"/>
    <n v="1472746374"/>
    <x v="0"/>
    <n v="0"/>
    <b v="0"/>
    <x v="28"/>
    <x v="50"/>
    <x v="121"/>
    <x v="4"/>
    <x v="28"/>
  </r>
  <r>
    <x v="1734"/>
    <x v="1734"/>
    <s v="This is a double venture project. I have finished a new manuscript and currently working on creating a Christian rap CD."/>
    <x v="37"/>
    <n v="1"/>
    <x v="2"/>
    <x v="0"/>
    <x v="0"/>
    <n v="1431046356"/>
    <n v="1428454356"/>
    <x v="0"/>
    <n v="1"/>
    <b v="0"/>
    <x v="28"/>
    <x v="50"/>
    <x v="120"/>
    <x v="4"/>
    <x v="28"/>
  </r>
  <r>
    <x v="1735"/>
    <x v="1735"/>
    <s v="RainSong is letting my buy a discounted guitar. I will use this to offer my talents to the ministry programs I'm a part of."/>
    <x v="28"/>
    <n v="110"/>
    <x v="2"/>
    <x v="0"/>
    <x v="0"/>
    <n v="1470598345"/>
    <n v="1468006345"/>
    <x v="0"/>
    <n v="2"/>
    <b v="0"/>
    <x v="28"/>
    <x v="57"/>
    <x v="698"/>
    <x v="4"/>
    <x v="28"/>
  </r>
  <r>
    <x v="1736"/>
    <x v="1736"/>
    <s v="A unique meditative album reflecting on the life of Christ, inviting Him into your presence"/>
    <x v="9"/>
    <n v="22"/>
    <x v="2"/>
    <x v="0"/>
    <x v="0"/>
    <n v="1447018833"/>
    <n v="1444423233"/>
    <x v="0"/>
    <n v="1"/>
    <b v="0"/>
    <x v="28"/>
    <x v="60"/>
    <x v="1250"/>
    <x v="4"/>
    <x v="28"/>
  </r>
  <r>
    <x v="1737"/>
    <x v="1737"/>
    <s v="An instrumental project in which all songs are incorporated around the healing power of our God. Used for times of prayer &amp; devotion"/>
    <x v="23"/>
    <n v="850"/>
    <x v="2"/>
    <x v="0"/>
    <x v="0"/>
    <n v="1437432392"/>
    <n v="1434840392"/>
    <x v="0"/>
    <n v="15"/>
    <b v="0"/>
    <x v="28"/>
    <x v="70"/>
    <x v="98"/>
    <x v="4"/>
    <x v="28"/>
  </r>
  <r>
    <x v="1738"/>
    <x v="1738"/>
    <s v="Music that inspires and gives hope for overcoming and change. And it is good music."/>
    <x v="10"/>
    <n v="20"/>
    <x v="2"/>
    <x v="0"/>
    <x v="0"/>
    <n v="1412283542"/>
    <n v="1409691542"/>
    <x v="0"/>
    <n v="1"/>
    <b v="0"/>
    <x v="28"/>
    <x v="50"/>
    <x v="135"/>
    <x v="4"/>
    <x v="28"/>
  </r>
  <r>
    <x v="1739"/>
    <x v="1739"/>
    <s v="HELP US RECORD -- SWEET LOVE -- Listen to this sped up ROUGH version and be sure and check out the unique REWARDS ---"/>
    <x v="28"/>
    <n v="1"/>
    <x v="2"/>
    <x v="0"/>
    <x v="0"/>
    <n v="1462391932"/>
    <n v="1457297932"/>
    <x v="0"/>
    <n v="1"/>
    <b v="0"/>
    <x v="28"/>
    <x v="50"/>
    <x v="120"/>
    <x v="4"/>
    <x v="28"/>
  </r>
  <r>
    <x v="1740"/>
    <x v="1740"/>
    <s v="I recently recorded a new single. With your help I can return to the studio. Would you like to be part of my next worship project?"/>
    <x v="9"/>
    <n v="0"/>
    <x v="2"/>
    <x v="0"/>
    <x v="0"/>
    <n v="1437075422"/>
    <n v="1434483422"/>
    <x v="0"/>
    <n v="0"/>
    <b v="0"/>
    <x v="28"/>
    <x v="50"/>
    <x v="121"/>
    <x v="4"/>
    <x v="28"/>
  </r>
  <r>
    <x v="1741"/>
    <x v="1741"/>
    <s v="A photo journal documenting my experiences and travels across New Zealand"/>
    <x v="38"/>
    <n v="1330"/>
    <x v="0"/>
    <x v="1"/>
    <x v="1"/>
    <n v="1433948671"/>
    <n v="1430060671"/>
    <x v="0"/>
    <n v="52"/>
    <b v="1"/>
    <x v="20"/>
    <x v="38"/>
    <x v="1251"/>
    <x v="8"/>
    <x v="20"/>
  </r>
  <r>
    <x v="1742"/>
    <x v="1742"/>
    <s v="Clark &amp; Addison: A Wrigley Field Photography Book that would be the perfect addition to your sports collection, office or coffee table!"/>
    <x v="13"/>
    <n v="2175"/>
    <x v="0"/>
    <x v="0"/>
    <x v="0"/>
    <n v="1483822800"/>
    <n v="1481058170"/>
    <x v="0"/>
    <n v="34"/>
    <b v="1"/>
    <x v="20"/>
    <x v="15"/>
    <x v="1252"/>
    <x v="8"/>
    <x v="20"/>
  </r>
  <r>
    <x v="1743"/>
    <x v="1743"/>
    <s v="Visual documentation of the endangered IÃ±upiat language, captured in the form of a printed photography book."/>
    <x v="12"/>
    <n v="6025"/>
    <x v="0"/>
    <x v="0"/>
    <x v="0"/>
    <n v="1472270340"/>
    <n v="1470348775"/>
    <x v="0"/>
    <n v="67"/>
    <b v="1"/>
    <x v="20"/>
    <x v="8"/>
    <x v="1253"/>
    <x v="8"/>
    <x v="20"/>
  </r>
  <r>
    <x v="1744"/>
    <x v="1744"/>
    <s v="This book is the embodiment of my passion for water &amp; photography, which I hope will inspire you to pick up your camera and explore."/>
    <x v="62"/>
    <n v="6515"/>
    <x v="0"/>
    <x v="1"/>
    <x v="1"/>
    <n v="1425821477"/>
    <n v="1421937077"/>
    <x v="0"/>
    <n v="70"/>
    <b v="1"/>
    <x v="20"/>
    <x v="90"/>
    <x v="1254"/>
    <x v="8"/>
    <x v="20"/>
  </r>
  <r>
    <x v="1745"/>
    <x v="1745"/>
    <s v="A Guidebook to the Coolest Places and Things About Detroit by The Nain Rouge, or Red Gnome, Detroit's oldest and coolest resident."/>
    <x v="39"/>
    <n v="7981"/>
    <x v="0"/>
    <x v="0"/>
    <x v="0"/>
    <n v="1482372000"/>
    <n v="1479276838"/>
    <x v="0"/>
    <n v="89"/>
    <b v="1"/>
    <x v="20"/>
    <x v="35"/>
    <x v="1255"/>
    <x v="8"/>
    <x v="20"/>
  </r>
  <r>
    <x v="1746"/>
    <x v="1746"/>
    <s v="Photo-documenting the refugees of France. Witnessing their humanity. Exploring the common threads of what it means to live at the Edge."/>
    <x v="36"/>
    <n v="22215"/>
    <x v="0"/>
    <x v="0"/>
    <x v="0"/>
    <n v="1479952800"/>
    <n v="1477368867"/>
    <x v="0"/>
    <n v="107"/>
    <b v="1"/>
    <x v="20"/>
    <x v="34"/>
    <x v="1256"/>
    <x v="8"/>
    <x v="20"/>
  </r>
  <r>
    <x v="1747"/>
    <x v="1747"/>
    <s v="A beautiful, limited edition, photobook about the story of the last year of my mother's life, to be published by Dewi Lewis."/>
    <x v="7"/>
    <n v="9446"/>
    <x v="0"/>
    <x v="1"/>
    <x v="1"/>
    <n v="1447426800"/>
    <n v="1444904830"/>
    <x v="0"/>
    <n v="159"/>
    <b v="1"/>
    <x v="20"/>
    <x v="2"/>
    <x v="1257"/>
    <x v="8"/>
    <x v="20"/>
  </r>
  <r>
    <x v="1748"/>
    <x v="1748"/>
    <s v="Telling the story of the city through remarkable people who live in Vancouver today."/>
    <x v="63"/>
    <n v="64974"/>
    <x v="0"/>
    <x v="5"/>
    <x v="5"/>
    <n v="1441234143"/>
    <n v="1438642143"/>
    <x v="0"/>
    <n v="181"/>
    <b v="1"/>
    <x v="20"/>
    <x v="22"/>
    <x v="1258"/>
    <x v="8"/>
    <x v="20"/>
  </r>
  <r>
    <x v="1749"/>
    <x v="1749"/>
    <s v="Help me fund the production run of my first book by local Photographer Sandro Ortolani."/>
    <x v="284"/>
    <n v="12410.5"/>
    <x v="0"/>
    <x v="19"/>
    <x v="3"/>
    <n v="1488394800"/>
    <n v="1485213921"/>
    <x v="0"/>
    <n v="131"/>
    <b v="1"/>
    <x v="20"/>
    <x v="4"/>
    <x v="1259"/>
    <x v="8"/>
    <x v="20"/>
  </r>
  <r>
    <x v="1750"/>
    <x v="1750"/>
    <s v="A book of portraits and histories making LGBT (Lesbian, Gay, Transgender, Bisexual) loving relationships visible, normal, and accepted."/>
    <x v="10"/>
    <n v="10081"/>
    <x v="0"/>
    <x v="0"/>
    <x v="0"/>
    <n v="1461096304"/>
    <n v="1458936304"/>
    <x v="0"/>
    <n v="125"/>
    <b v="1"/>
    <x v="20"/>
    <x v="180"/>
    <x v="1260"/>
    <x v="8"/>
    <x v="20"/>
  </r>
  <r>
    <x v="1751"/>
    <x v="1751"/>
    <s v="Photographs and stories culled from 10 years of road trips through rural Greece"/>
    <x v="3"/>
    <n v="10290"/>
    <x v="0"/>
    <x v="0"/>
    <x v="0"/>
    <n v="1426787123"/>
    <n v="1424198723"/>
    <x v="0"/>
    <n v="61"/>
    <b v="1"/>
    <x v="20"/>
    <x v="33"/>
    <x v="1261"/>
    <x v="8"/>
    <x v="20"/>
  </r>
  <r>
    <x v="1752"/>
    <x v="1752"/>
    <s v="A little book of calm, in picture form, that will soothe the soul and un-furrow the brow."/>
    <x v="38"/>
    <n v="3122"/>
    <x v="0"/>
    <x v="1"/>
    <x v="1"/>
    <n v="1476425082"/>
    <n v="1473833082"/>
    <x v="0"/>
    <n v="90"/>
    <b v="1"/>
    <x v="20"/>
    <x v="217"/>
    <x v="1262"/>
    <x v="8"/>
    <x v="20"/>
  </r>
  <r>
    <x v="1753"/>
    <x v="1753"/>
    <s v="A friend or fiend? To me he is both, this is his story - in his words, out of his mind, in my photos and straight in to your hearts!"/>
    <x v="36"/>
    <n v="16200"/>
    <x v="0"/>
    <x v="8"/>
    <x v="7"/>
    <n v="1458579568"/>
    <n v="1455991168"/>
    <x v="0"/>
    <n v="35"/>
    <b v="1"/>
    <x v="20"/>
    <x v="29"/>
    <x v="1263"/>
    <x v="8"/>
    <x v="20"/>
  </r>
  <r>
    <x v="1754"/>
    <x v="1754"/>
    <s v="A photography publication that looks behind the myths, clichÃ©s and fairytales that surround Ottawa, the capital of Canada."/>
    <x v="0"/>
    <n v="9395"/>
    <x v="0"/>
    <x v="5"/>
    <x v="5"/>
    <n v="1428091353"/>
    <n v="1425502953"/>
    <x v="0"/>
    <n v="90"/>
    <b v="1"/>
    <x v="20"/>
    <x v="38"/>
    <x v="1264"/>
    <x v="8"/>
    <x v="20"/>
  </r>
  <r>
    <x v="1755"/>
    <x v="1755"/>
    <s v="For about a year I've been taking pictures while walking around the block with my dog. Want to publish a ebook of what I captured."/>
    <x v="251"/>
    <n v="30"/>
    <x v="0"/>
    <x v="0"/>
    <x v="0"/>
    <n v="1444071361"/>
    <n v="1441479361"/>
    <x v="0"/>
    <n v="4"/>
    <b v="1"/>
    <x v="20"/>
    <x v="28"/>
    <x v="507"/>
    <x v="8"/>
    <x v="20"/>
  </r>
  <r>
    <x v="1756"/>
    <x v="1756"/>
    <s v="214 is a photobook about the local hip hop culture in Dallas, Texas between 2012 and 2014 by photographer, Mariah Tyler."/>
    <x v="62"/>
    <n v="5655.6"/>
    <x v="0"/>
    <x v="0"/>
    <x v="0"/>
    <n v="1472443269"/>
    <n v="1468987269"/>
    <x v="0"/>
    <n v="120"/>
    <b v="1"/>
    <x v="20"/>
    <x v="33"/>
    <x v="1265"/>
    <x v="8"/>
    <x v="20"/>
  </r>
  <r>
    <x v="1757"/>
    <x v="1757"/>
    <s v="I want to create a self published photo art book on the topic of the resurgence of femininity."/>
    <x v="10"/>
    <n v="5800"/>
    <x v="0"/>
    <x v="0"/>
    <x v="0"/>
    <n v="1485631740"/>
    <n v="1483041083"/>
    <x v="0"/>
    <n v="14"/>
    <b v="1"/>
    <x v="20"/>
    <x v="31"/>
    <x v="1266"/>
    <x v="8"/>
    <x v="20"/>
  </r>
  <r>
    <x v="1758"/>
    <x v="1758"/>
    <s v="Yashica TLRs (Twin Lens Reflex) history cards are a cool way to present Yashica TLR collections in a fun way: by playing cards. Enjoy!"/>
    <x v="28"/>
    <n v="1147"/>
    <x v="0"/>
    <x v="0"/>
    <x v="0"/>
    <n v="1468536992"/>
    <n v="1463352992"/>
    <x v="0"/>
    <n v="27"/>
    <b v="1"/>
    <x v="20"/>
    <x v="41"/>
    <x v="1267"/>
    <x v="8"/>
    <x v="20"/>
  </r>
  <r>
    <x v="1759"/>
    <x v="1759"/>
    <s v="Death Valley will be the first photo book of Andi State"/>
    <x v="10"/>
    <n v="5330"/>
    <x v="0"/>
    <x v="0"/>
    <x v="0"/>
    <n v="1427309629"/>
    <n v="1425585229"/>
    <x v="0"/>
    <n v="49"/>
    <b v="1"/>
    <x v="20"/>
    <x v="13"/>
    <x v="1268"/>
    <x v="8"/>
    <x v="20"/>
  </r>
  <r>
    <x v="1760"/>
    <x v="1760"/>
    <s v="Thank you all so much for your pledges! We reached the goal! To continue supporting or for any questions email arisjerome@gmail.com"/>
    <x v="10"/>
    <n v="8272"/>
    <x v="0"/>
    <x v="0"/>
    <x v="0"/>
    <n v="1456416513"/>
    <n v="1454688513"/>
    <x v="0"/>
    <n v="102"/>
    <b v="1"/>
    <x v="20"/>
    <x v="11"/>
    <x v="1269"/>
    <x v="8"/>
    <x v="20"/>
  </r>
  <r>
    <x v="1761"/>
    <x v="1761"/>
    <s v="A hardcover photobook telling the naked truth of a young photographers journey."/>
    <x v="213"/>
    <n v="155"/>
    <x v="0"/>
    <x v="1"/>
    <x v="1"/>
    <n v="1442065060"/>
    <n v="1437745060"/>
    <x v="0"/>
    <n v="3"/>
    <b v="1"/>
    <x v="20"/>
    <x v="19"/>
    <x v="1270"/>
    <x v="8"/>
    <x v="20"/>
  </r>
  <r>
    <x v="1762"/>
    <x v="1762"/>
    <s v="Project rewards $25 gets you 190+ digital images"/>
    <x v="213"/>
    <n v="885"/>
    <x v="0"/>
    <x v="0"/>
    <x v="0"/>
    <n v="1457739245"/>
    <n v="1455147245"/>
    <x v="0"/>
    <n v="25"/>
    <b v="1"/>
    <x v="20"/>
    <x v="218"/>
    <x v="1271"/>
    <x v="8"/>
    <x v="20"/>
  </r>
  <r>
    <x v="1763"/>
    <x v="1763"/>
    <s v="Hardcover photo book featuring bold, beautiful, confident models and coffee tables in outrageous juxtaposition with the backgrounds."/>
    <x v="14"/>
    <n v="12229"/>
    <x v="0"/>
    <x v="0"/>
    <x v="0"/>
    <n v="1477255840"/>
    <n v="1474663840"/>
    <x v="0"/>
    <n v="118"/>
    <b v="1"/>
    <x v="20"/>
    <x v="21"/>
    <x v="1272"/>
    <x v="8"/>
    <x v="20"/>
  </r>
  <r>
    <x v="1764"/>
    <x v="1764"/>
    <s v="Individual sportspeople are masters of their own destiny. This book is a gritty behind the scenes look at boxers striving for success"/>
    <x v="34"/>
    <n v="2156"/>
    <x v="2"/>
    <x v="1"/>
    <x v="1"/>
    <n v="1407065979"/>
    <n v="1404560379"/>
    <x v="1"/>
    <n v="39"/>
    <b v="0"/>
    <x v="20"/>
    <x v="68"/>
    <x v="1273"/>
    <x v="8"/>
    <x v="20"/>
  </r>
  <r>
    <x v="1765"/>
    <x v="1765"/>
    <s v="Everyday I meet new people and everyday I learn a new story. These are the most popular of those stories from the first year of OTWISI."/>
    <x v="78"/>
    <n v="7433.48"/>
    <x v="2"/>
    <x v="0"/>
    <x v="0"/>
    <n v="1407972712"/>
    <n v="1405380712"/>
    <x v="1"/>
    <n v="103"/>
    <b v="0"/>
    <x v="20"/>
    <x v="155"/>
    <x v="1274"/>
    <x v="8"/>
    <x v="20"/>
  </r>
  <r>
    <x v="1766"/>
    <x v="1766"/>
    <s v="I want to create a beautiful book which documents the Melbourne music scene."/>
    <x v="15"/>
    <n v="0"/>
    <x v="2"/>
    <x v="2"/>
    <x v="2"/>
    <n v="1408999088"/>
    <n v="1407184688"/>
    <x v="1"/>
    <n v="0"/>
    <b v="0"/>
    <x v="20"/>
    <x v="50"/>
    <x v="121"/>
    <x v="8"/>
    <x v="20"/>
  </r>
  <r>
    <x v="1767"/>
    <x v="1767"/>
    <s v="A photographic search for the true meaning of pride for ones country during the World Cup"/>
    <x v="10"/>
    <n v="2286"/>
    <x v="2"/>
    <x v="0"/>
    <x v="0"/>
    <n v="1407080884"/>
    <n v="1404488884"/>
    <x v="1"/>
    <n v="39"/>
    <b v="0"/>
    <x v="20"/>
    <x v="132"/>
    <x v="1275"/>
    <x v="8"/>
    <x v="20"/>
  </r>
  <r>
    <x v="1768"/>
    <x v="1768"/>
    <s v="My goal is to create a catalog of farm-to-table recipes with stunning images from restaurants and farms in the southwest."/>
    <x v="10"/>
    <n v="187"/>
    <x v="2"/>
    <x v="0"/>
    <x v="0"/>
    <n v="1411824444"/>
    <n v="1406640444"/>
    <x v="1"/>
    <n v="15"/>
    <b v="0"/>
    <x v="20"/>
    <x v="65"/>
    <x v="1276"/>
    <x v="8"/>
    <x v="20"/>
  </r>
  <r>
    <x v="1769"/>
    <x v="1769"/>
    <s v="To create a publication, and exhibition documenting the collection of Jamie Ross, longtime collector of Navajo Textiles"/>
    <x v="79"/>
    <n v="1081"/>
    <x v="2"/>
    <x v="0"/>
    <x v="0"/>
    <n v="1421177959"/>
    <n v="1418585959"/>
    <x v="1"/>
    <n v="22"/>
    <b v="0"/>
    <x v="20"/>
    <x v="56"/>
    <x v="1277"/>
    <x v="8"/>
    <x v="20"/>
  </r>
  <r>
    <x v="1770"/>
    <x v="1770"/>
    <s v="Auto-Archives non-profit library will publish a book of previously unseen 60s and 70s motor racing images by photographer Peter Darley."/>
    <x v="142"/>
    <n v="13846"/>
    <x v="2"/>
    <x v="0"/>
    <x v="0"/>
    <n v="1413312194"/>
    <n v="1410288194"/>
    <x v="1"/>
    <n v="92"/>
    <b v="0"/>
    <x v="20"/>
    <x v="219"/>
    <x v="456"/>
    <x v="8"/>
    <x v="20"/>
  </r>
  <r>
    <x v="1771"/>
    <x v="1771"/>
    <s v="Photographic book on the historic oil region of Pennsylvania where Edwin Drake drilled the well that started the modern oil industry."/>
    <x v="285"/>
    <n v="895"/>
    <x v="2"/>
    <x v="1"/>
    <x v="1"/>
    <n v="1414107040"/>
    <n v="1411515040"/>
    <x v="1"/>
    <n v="25"/>
    <b v="0"/>
    <x v="20"/>
    <x v="70"/>
    <x v="1278"/>
    <x v="8"/>
    <x v="20"/>
  </r>
  <r>
    <x v="1772"/>
    <x v="1772"/>
    <s v="A photobook and a short documentary film telling the story of Holocaust in Northwestern Lithuania"/>
    <x v="62"/>
    <n v="858"/>
    <x v="2"/>
    <x v="1"/>
    <x v="1"/>
    <n v="1404666836"/>
    <n v="1399482836"/>
    <x v="1"/>
    <n v="19"/>
    <b v="0"/>
    <x v="20"/>
    <x v="63"/>
    <x v="1279"/>
    <x v="8"/>
    <x v="20"/>
  </r>
  <r>
    <x v="1773"/>
    <x v="1773"/>
    <s v="True Faith is a book about the true story of Ed Stilley and his promise to God to make instruments and give them to children for free."/>
    <x v="11"/>
    <n v="1877"/>
    <x v="2"/>
    <x v="0"/>
    <x v="0"/>
    <n v="1421691298"/>
    <n v="1417803298"/>
    <x v="1"/>
    <n v="19"/>
    <b v="0"/>
    <x v="20"/>
    <x v="52"/>
    <x v="1280"/>
    <x v="8"/>
    <x v="20"/>
  </r>
  <r>
    <x v="1774"/>
    <x v="1774"/>
    <s v="A photo book of the artist's present and future portraits from 2013 to 2015, including actor and human rights activist George Takei."/>
    <x v="30"/>
    <n v="1148"/>
    <x v="2"/>
    <x v="0"/>
    <x v="0"/>
    <n v="1417273140"/>
    <n v="1413609292"/>
    <x v="1"/>
    <n v="13"/>
    <b v="0"/>
    <x v="20"/>
    <x v="132"/>
    <x v="1281"/>
    <x v="8"/>
    <x v="20"/>
  </r>
  <r>
    <x v="1775"/>
    <x v="1775"/>
    <s v="Rarely seen images of Muhammad Ali in his prime as he trained in Miami Beach at the famous 5th Street Gym in the early 70s"/>
    <x v="286"/>
    <n v="21158"/>
    <x v="2"/>
    <x v="0"/>
    <x v="0"/>
    <n v="1414193160"/>
    <n v="1410305160"/>
    <x v="1"/>
    <n v="124"/>
    <b v="0"/>
    <x v="20"/>
    <x v="187"/>
    <x v="1282"/>
    <x v="8"/>
    <x v="20"/>
  </r>
  <r>
    <x v="1776"/>
    <x v="1776"/>
    <s v="A documentation of the implications of hedonistic architectural ventures in Dubai, the fastest growing city on the planet."/>
    <x v="10"/>
    <n v="335"/>
    <x v="2"/>
    <x v="1"/>
    <x v="1"/>
    <n v="1414623471"/>
    <n v="1411513071"/>
    <x v="1"/>
    <n v="4"/>
    <b v="0"/>
    <x v="20"/>
    <x v="113"/>
    <x v="33"/>
    <x v="8"/>
    <x v="20"/>
  </r>
  <r>
    <x v="1777"/>
    <x v="1777"/>
    <s v="Photobook â€˜All along the Control Towerâ€™ by Theo and Frans Barten. Photos of more than 50 disused WW2 Control Towers in the UK."/>
    <x v="225"/>
    <n v="651"/>
    <x v="2"/>
    <x v="9"/>
    <x v="3"/>
    <n v="1424421253"/>
    <n v="1421829253"/>
    <x v="1"/>
    <n v="10"/>
    <b v="0"/>
    <x v="20"/>
    <x v="51"/>
    <x v="1283"/>
    <x v="8"/>
    <x v="20"/>
  </r>
  <r>
    <x v="1778"/>
    <x v="1778"/>
    <s v="This book combines portraits of Cuban life and and society with quotes from a diverse group of Cubans that live in Cuba now."/>
    <x v="63"/>
    <n v="995"/>
    <x v="2"/>
    <x v="0"/>
    <x v="0"/>
    <n v="1427485395"/>
    <n v="1423600995"/>
    <x v="1"/>
    <n v="15"/>
    <b v="0"/>
    <x v="20"/>
    <x v="53"/>
    <x v="1284"/>
    <x v="8"/>
    <x v="20"/>
  </r>
  <r>
    <x v="1779"/>
    <x v="1779"/>
    <s v="Publication of an award-winning photographic series that explores the endless and beautiful dance between creation and destruction."/>
    <x v="34"/>
    <n v="3986"/>
    <x v="2"/>
    <x v="0"/>
    <x v="0"/>
    <n v="1472834180"/>
    <n v="1470242180"/>
    <x v="1"/>
    <n v="38"/>
    <b v="0"/>
    <x v="20"/>
    <x v="71"/>
    <x v="1285"/>
    <x v="8"/>
    <x v="20"/>
  </r>
  <r>
    <x v="1780"/>
    <x v="1780"/>
    <s v="It is time to recognize and give to the indigenus groups the credit they deserve. It is time to understand where we come from."/>
    <x v="11"/>
    <n v="11923"/>
    <x v="2"/>
    <x v="0"/>
    <x v="0"/>
    <n v="1467469510"/>
    <n v="1462285510"/>
    <x v="1"/>
    <n v="152"/>
    <b v="0"/>
    <x v="20"/>
    <x v="67"/>
    <x v="1286"/>
    <x v="8"/>
    <x v="20"/>
  </r>
  <r>
    <x v="1781"/>
    <x v="1781"/>
    <s v="A photobook of the US presidential election from a citizen's point of view, showing the major conventions, rallies, and election day."/>
    <x v="62"/>
    <n v="1417"/>
    <x v="2"/>
    <x v="0"/>
    <x v="0"/>
    <n v="1473950945"/>
    <n v="1471272545"/>
    <x v="1"/>
    <n v="24"/>
    <b v="0"/>
    <x v="20"/>
    <x v="73"/>
    <x v="1287"/>
    <x v="8"/>
    <x v="20"/>
  </r>
  <r>
    <x v="1782"/>
    <x v="1782"/>
    <s v="I am traveling across the entire USA documenting cocktail culture to publish a stunning hard cover photo book of the resulting work."/>
    <x v="19"/>
    <n v="5422"/>
    <x v="2"/>
    <x v="0"/>
    <x v="0"/>
    <n v="1456062489"/>
    <n v="1453211289"/>
    <x v="1"/>
    <n v="76"/>
    <b v="0"/>
    <x v="20"/>
    <x v="77"/>
    <x v="1288"/>
    <x v="8"/>
    <x v="20"/>
  </r>
  <r>
    <x v="1783"/>
    <x v="1783"/>
    <s v="My Buddy Spirit and I, Ara, camping full time camera on hand for a bit over nine years. &quot;Hue of my Vision&quot; is our Photo Book."/>
    <x v="79"/>
    <n v="9477"/>
    <x v="2"/>
    <x v="0"/>
    <x v="0"/>
    <n v="1432248478"/>
    <n v="1429656478"/>
    <x v="1"/>
    <n v="185"/>
    <b v="0"/>
    <x v="20"/>
    <x v="148"/>
    <x v="1289"/>
    <x v="8"/>
    <x v="20"/>
  </r>
  <r>
    <x v="1784"/>
    <x v="1784"/>
    <s v="I want to publish my first photo book and make prints based on a series of rooftop cityscapes I took in 2014 of the city that I love."/>
    <x v="10"/>
    <n v="1988"/>
    <x v="2"/>
    <x v="0"/>
    <x v="0"/>
    <n v="1422674700"/>
    <n v="1419954240"/>
    <x v="1"/>
    <n v="33"/>
    <b v="0"/>
    <x v="20"/>
    <x v="67"/>
    <x v="1290"/>
    <x v="8"/>
    <x v="20"/>
  </r>
  <r>
    <x v="1785"/>
    <x v="1785"/>
    <s v="A book about a school bus converted into a living space, and the adventure shared by friends on its maiden voyage."/>
    <x v="95"/>
    <n v="4853"/>
    <x v="2"/>
    <x v="0"/>
    <x v="0"/>
    <n v="1413417600"/>
    <n v="1410750855"/>
    <x v="1"/>
    <n v="108"/>
    <b v="0"/>
    <x v="20"/>
    <x v="68"/>
    <x v="1291"/>
    <x v="8"/>
    <x v="20"/>
  </r>
  <r>
    <x v="1786"/>
    <x v="1786"/>
    <s v="A photo book that shows a timeless trip from Portugal to Sri Lanka in a subjective point of view through an old Hasselblad objective."/>
    <x v="168"/>
    <n v="905"/>
    <x v="2"/>
    <x v="9"/>
    <x v="3"/>
    <n v="1418649177"/>
    <n v="1416057177"/>
    <x v="1"/>
    <n v="29"/>
    <b v="0"/>
    <x v="20"/>
    <x v="216"/>
    <x v="1292"/>
    <x v="8"/>
    <x v="20"/>
  </r>
  <r>
    <x v="1787"/>
    <x v="1787"/>
    <s v="Raising awareness to the effects of global warming through photographs of the high mountains of Peru."/>
    <x v="3"/>
    <n v="1533"/>
    <x v="2"/>
    <x v="0"/>
    <x v="0"/>
    <n v="1428158637"/>
    <n v="1425570237"/>
    <x v="1"/>
    <n v="24"/>
    <b v="0"/>
    <x v="20"/>
    <x v="77"/>
    <x v="1293"/>
    <x v="8"/>
    <x v="20"/>
  </r>
  <r>
    <x v="1788"/>
    <x v="1788"/>
    <s v="A photo book celebrating Goths, exploring their lives and giving an insight into what Goth is for them."/>
    <x v="62"/>
    <n v="76"/>
    <x v="2"/>
    <x v="1"/>
    <x v="1"/>
    <n v="1414795542"/>
    <n v="1412203542"/>
    <x v="1"/>
    <n v="4"/>
    <b v="0"/>
    <x v="20"/>
    <x v="60"/>
    <x v="1090"/>
    <x v="8"/>
    <x v="20"/>
  </r>
  <r>
    <x v="1789"/>
    <x v="1789"/>
    <s v="I want to create a portfolio to show all the aspects of the adrenaline filled game of paintball. Focusing on tournament players"/>
    <x v="6"/>
    <n v="40"/>
    <x v="2"/>
    <x v="0"/>
    <x v="0"/>
    <n v="1421042403"/>
    <n v="1415858403"/>
    <x v="1"/>
    <n v="4"/>
    <b v="0"/>
    <x v="20"/>
    <x v="60"/>
    <x v="119"/>
    <x v="8"/>
    <x v="20"/>
  </r>
  <r>
    <x v="1790"/>
    <x v="1790"/>
    <s v="70 years of incredible photography sits patiently in old film sheet boxes, waiting for a return to relevance."/>
    <x v="287"/>
    <n v="1636"/>
    <x v="2"/>
    <x v="0"/>
    <x v="0"/>
    <n v="1423152678"/>
    <n v="1420560678"/>
    <x v="1"/>
    <n v="15"/>
    <b v="0"/>
    <x v="20"/>
    <x v="62"/>
    <x v="1294"/>
    <x v="8"/>
    <x v="20"/>
  </r>
  <r>
    <x v="1791"/>
    <x v="1791"/>
    <s v="For the love of street photography and the beauty of traditional cultures in southern Italy."/>
    <x v="9"/>
    <n v="107"/>
    <x v="2"/>
    <x v="1"/>
    <x v="1"/>
    <n v="1422553565"/>
    <n v="1417369565"/>
    <x v="1"/>
    <n v="4"/>
    <b v="0"/>
    <x v="20"/>
    <x v="65"/>
    <x v="1295"/>
    <x v="8"/>
    <x v="20"/>
  </r>
  <r>
    <x v="1792"/>
    <x v="1792"/>
    <s v="In 1970 Helaine Garren shot a series of images at Bensingerâ€™s Pool Hall in Chicago, Illinois."/>
    <x v="31"/>
    <n v="15281"/>
    <x v="2"/>
    <x v="0"/>
    <x v="0"/>
    <n v="1439189940"/>
    <n v="1435970682"/>
    <x v="1"/>
    <n v="139"/>
    <b v="0"/>
    <x v="20"/>
    <x v="220"/>
    <x v="1296"/>
    <x v="8"/>
    <x v="20"/>
  </r>
  <r>
    <x v="1793"/>
    <x v="1793"/>
    <s v="The beginning of a long term project to document life of the Karen ethnic group on the border of Thailand and Burma."/>
    <x v="9"/>
    <n v="40"/>
    <x v="2"/>
    <x v="2"/>
    <x v="2"/>
    <n v="1417127040"/>
    <n v="1414531440"/>
    <x v="1"/>
    <n v="2"/>
    <b v="0"/>
    <x v="20"/>
    <x v="60"/>
    <x v="135"/>
    <x v="8"/>
    <x v="20"/>
  </r>
  <r>
    <x v="1794"/>
    <x v="1794"/>
    <s v="&quot;Venus as Menâ€ is a book about beauty of masculine nude. Is a reflection about men as a sensitive and sensual being and gender equity."/>
    <x v="7"/>
    <n v="997"/>
    <x v="2"/>
    <x v="0"/>
    <x v="0"/>
    <n v="1423660422"/>
    <n v="1420636422"/>
    <x v="1"/>
    <n v="18"/>
    <b v="0"/>
    <x v="20"/>
    <x v="57"/>
    <x v="1297"/>
    <x v="8"/>
    <x v="20"/>
  </r>
  <r>
    <x v="1795"/>
    <x v="1795"/>
    <s v="A photography book documenting the impact of the ISAF mission on the Afghan people of Mazar-e Sharif."/>
    <x v="89"/>
    <n v="10846"/>
    <x v="2"/>
    <x v="12"/>
    <x v="3"/>
    <n v="1476460800"/>
    <n v="1473922541"/>
    <x v="1"/>
    <n v="81"/>
    <b v="0"/>
    <x v="20"/>
    <x v="115"/>
    <x v="1298"/>
    <x v="8"/>
    <x v="20"/>
  </r>
  <r>
    <x v="1796"/>
    <x v="1796"/>
    <s v="Kenema is a stunning portrait photography book by British Photographer, Peter Dibdin, capturing community life in Kenema, Sierra Leone."/>
    <x v="266"/>
    <n v="4190"/>
    <x v="2"/>
    <x v="1"/>
    <x v="1"/>
    <n v="1469356366"/>
    <n v="1464172366"/>
    <x v="1"/>
    <n v="86"/>
    <b v="0"/>
    <x v="20"/>
    <x v="66"/>
    <x v="1299"/>
    <x v="8"/>
    <x v="20"/>
  </r>
  <r>
    <x v="1797"/>
    <x v="1797"/>
    <s v="A photography book that serves as a call to action for Congress to stand up for survivors of domestic and sexual assault."/>
    <x v="3"/>
    <n v="6755"/>
    <x v="2"/>
    <x v="0"/>
    <x v="0"/>
    <n v="1481809189"/>
    <n v="1479217189"/>
    <x v="1"/>
    <n v="140"/>
    <b v="0"/>
    <x v="20"/>
    <x v="149"/>
    <x v="1300"/>
    <x v="8"/>
    <x v="20"/>
  </r>
  <r>
    <x v="1798"/>
    <x v="1798"/>
    <s v="A photographic series on Mexican cowboys that I want to have published as a fine art book that will also include cowboy poetry."/>
    <x v="194"/>
    <n v="2182"/>
    <x v="2"/>
    <x v="0"/>
    <x v="0"/>
    <n v="1454572233"/>
    <n v="1449388233"/>
    <x v="1"/>
    <n v="37"/>
    <b v="0"/>
    <x v="20"/>
    <x v="51"/>
    <x v="1301"/>
    <x v="8"/>
    <x v="20"/>
  </r>
  <r>
    <x v="1799"/>
    <x v="1799"/>
    <s v="The UnDiscovered Image, a monthly publication dedicated to photographers."/>
    <x v="23"/>
    <n v="69.83"/>
    <x v="2"/>
    <x v="1"/>
    <x v="1"/>
    <n v="1415740408"/>
    <n v="1414008808"/>
    <x v="1"/>
    <n v="6"/>
    <b v="0"/>
    <x v="20"/>
    <x v="53"/>
    <x v="1302"/>
    <x v="8"/>
    <x v="20"/>
  </r>
  <r>
    <x v="1800"/>
    <x v="1800"/>
    <s v="Shot over 3 years in the U.K &amp; U.S, and featured in press worldwide, we need your help to back the highly anticipated Sikh Project book"/>
    <x v="288"/>
    <n v="9460"/>
    <x v="2"/>
    <x v="1"/>
    <x v="1"/>
    <n v="1476109970"/>
    <n v="1473517970"/>
    <x v="1"/>
    <n v="113"/>
    <b v="0"/>
    <x v="20"/>
    <x v="68"/>
    <x v="1303"/>
    <x v="8"/>
    <x v="20"/>
  </r>
  <r>
    <x v="1801"/>
    <x v="1801"/>
    <s v="Get involved in Come, Bring, Punish, a new photo book by Ewen Spencer, documenting the European Ballroom scene and the life around it"/>
    <x v="73"/>
    <n v="2355"/>
    <x v="2"/>
    <x v="1"/>
    <x v="1"/>
    <n v="1450181400"/>
    <n v="1447429868"/>
    <x v="1"/>
    <n v="37"/>
    <b v="0"/>
    <x v="20"/>
    <x v="51"/>
    <x v="1304"/>
    <x v="8"/>
    <x v="20"/>
  </r>
  <r>
    <x v="1802"/>
    <x v="1802"/>
    <s v="Inner Darkness turned into a photobook. Personal work i shot during my recovery...in Berlin."/>
    <x v="8"/>
    <n v="1697"/>
    <x v="2"/>
    <x v="12"/>
    <x v="3"/>
    <n v="1435442340"/>
    <n v="1433416830"/>
    <x v="1"/>
    <n v="18"/>
    <b v="0"/>
    <x v="20"/>
    <x v="216"/>
    <x v="1305"/>
    <x v="8"/>
    <x v="20"/>
  </r>
  <r>
    <x v="1803"/>
    <x v="1803"/>
    <s v="Photographs capture fleeting experiences, where childhood is our past and adulthood is our future. In between. On the verge."/>
    <x v="178"/>
    <n v="5390"/>
    <x v="2"/>
    <x v="0"/>
    <x v="0"/>
    <n v="1423878182"/>
    <n v="1421199782"/>
    <x v="1"/>
    <n v="75"/>
    <b v="0"/>
    <x v="20"/>
    <x v="134"/>
    <x v="1306"/>
    <x v="8"/>
    <x v="20"/>
  </r>
  <r>
    <x v="1804"/>
    <x v="1804"/>
    <s v="A beautiful book of Polaroid photographs which celebrates the beauty, diversity, and distinctive character of Colombia"/>
    <x v="289"/>
    <n v="5452"/>
    <x v="2"/>
    <x v="0"/>
    <x v="0"/>
    <n v="1447521404"/>
    <n v="1444061804"/>
    <x v="1"/>
    <n v="52"/>
    <b v="0"/>
    <x v="20"/>
    <x v="131"/>
    <x v="1307"/>
    <x v="8"/>
    <x v="20"/>
  </r>
  <r>
    <x v="1805"/>
    <x v="1805"/>
    <s v="The production of the book about my long term project &quot;The Travellers&quot;, Ireland`s biggest minority group with a nomadic origin."/>
    <x v="290"/>
    <n v="8191"/>
    <x v="2"/>
    <x v="12"/>
    <x v="3"/>
    <n v="1443808800"/>
    <n v="1441048658"/>
    <x v="1"/>
    <n v="122"/>
    <b v="0"/>
    <x v="20"/>
    <x v="71"/>
    <x v="1308"/>
    <x v="8"/>
    <x v="20"/>
  </r>
  <r>
    <x v="1806"/>
    <x v="1806"/>
    <s v="Join me in publishing an amazing and unprecedented book with full frontal photopraphs of 8 American Presidents Naked"/>
    <x v="22"/>
    <n v="591"/>
    <x v="2"/>
    <x v="1"/>
    <x v="1"/>
    <n v="1412090349"/>
    <n v="1409066349"/>
    <x v="1"/>
    <n v="8"/>
    <b v="0"/>
    <x v="20"/>
    <x v="56"/>
    <x v="1309"/>
    <x v="8"/>
    <x v="20"/>
  </r>
  <r>
    <x v="1807"/>
    <x v="1807"/>
    <s v="I want to explore alternative cultures and lifestyles in America."/>
    <x v="10"/>
    <n v="553"/>
    <x v="2"/>
    <x v="0"/>
    <x v="0"/>
    <n v="1411868313"/>
    <n v="1409276313"/>
    <x v="1"/>
    <n v="8"/>
    <b v="0"/>
    <x v="20"/>
    <x v="57"/>
    <x v="1310"/>
    <x v="8"/>
    <x v="20"/>
  </r>
  <r>
    <x v="1808"/>
    <x v="1808"/>
    <s v="An Iranian Journey exposes the duality of life in modern Iran where youth navigate a thicket of Islamic laws and customs to live freely"/>
    <x v="89"/>
    <n v="11594"/>
    <x v="2"/>
    <x v="0"/>
    <x v="0"/>
    <n v="1486830030"/>
    <n v="1483806030"/>
    <x v="1"/>
    <n v="96"/>
    <b v="0"/>
    <x v="20"/>
    <x v="139"/>
    <x v="1311"/>
    <x v="8"/>
    <x v="20"/>
  </r>
  <r>
    <x v="1809"/>
    <x v="1809"/>
    <s v="A stunning photo book highlighting the visual diversity of the City of Hamilton and showcasing it in a new light."/>
    <x v="8"/>
    <n v="380"/>
    <x v="2"/>
    <x v="5"/>
    <x v="5"/>
    <n v="1425246439"/>
    <n v="1422222439"/>
    <x v="1"/>
    <n v="9"/>
    <b v="0"/>
    <x v="20"/>
    <x v="57"/>
    <x v="1312"/>
    <x v="8"/>
    <x v="20"/>
  </r>
  <r>
    <x v="1810"/>
    <x v="1810"/>
    <s v="Film Speed is a series of Zines focusing on architecture shot completely on 35 and 120mm film."/>
    <x v="52"/>
    <n v="15"/>
    <x v="2"/>
    <x v="0"/>
    <x v="0"/>
    <n v="1408657826"/>
    <n v="1407621026"/>
    <x v="0"/>
    <n v="2"/>
    <b v="0"/>
    <x v="20"/>
    <x v="56"/>
    <x v="507"/>
    <x v="8"/>
    <x v="20"/>
  </r>
  <r>
    <x v="1811"/>
    <x v="1811"/>
    <s v="A collection of 365 color photographs of sunsets in 2014, beautifully presented in a hardcover book."/>
    <x v="214"/>
    <n v="40"/>
    <x v="2"/>
    <x v="0"/>
    <x v="0"/>
    <n v="1414123200"/>
    <n v="1408962270"/>
    <x v="0"/>
    <n v="26"/>
    <b v="0"/>
    <x v="20"/>
    <x v="50"/>
    <x v="1313"/>
    <x v="8"/>
    <x v="20"/>
  </r>
  <r>
    <x v="1812"/>
    <x v="1812"/>
    <s v="Run Rwanda - 211 miles, 100 photos:  An intimate visual documentation  of the inspiring and innovative reality of modern day Rwanda"/>
    <x v="115"/>
    <n v="865"/>
    <x v="2"/>
    <x v="1"/>
    <x v="1"/>
    <n v="1467531536"/>
    <n v="1464939536"/>
    <x v="0"/>
    <n v="23"/>
    <b v="0"/>
    <x v="20"/>
    <x v="55"/>
    <x v="1314"/>
    <x v="8"/>
    <x v="20"/>
  </r>
  <r>
    <x v="1813"/>
    <x v="1813"/>
    <s v="This project aims to document, Libyan photographic history; through both print and artisan mediums ."/>
    <x v="222"/>
    <n v="0"/>
    <x v="2"/>
    <x v="1"/>
    <x v="1"/>
    <n v="1407532812"/>
    <n v="1404940812"/>
    <x v="0"/>
    <n v="0"/>
    <b v="0"/>
    <x v="20"/>
    <x v="50"/>
    <x v="121"/>
    <x v="8"/>
    <x v="20"/>
  </r>
  <r>
    <x v="1814"/>
    <x v="1814"/>
    <s v="A self published photo book documenting the overwhelming presence of the colour pink, in young girls lives here in the UK."/>
    <x v="14"/>
    <n v="5902"/>
    <x v="2"/>
    <x v="1"/>
    <x v="1"/>
    <n v="1425108736"/>
    <n v="1422516736"/>
    <x v="0"/>
    <n v="140"/>
    <b v="0"/>
    <x v="20"/>
    <x v="190"/>
    <x v="1315"/>
    <x v="8"/>
    <x v="20"/>
  </r>
  <r>
    <x v="1815"/>
    <x v="1815"/>
    <s v="Photographic roadtrip from Dallas/Ft Worth, Texas to Florida's beaches. A summer photography roadtrip project to include 5 states."/>
    <x v="9"/>
    <n v="0"/>
    <x v="2"/>
    <x v="0"/>
    <x v="0"/>
    <n v="1435787137"/>
    <n v="1434577537"/>
    <x v="0"/>
    <n v="0"/>
    <b v="0"/>
    <x v="20"/>
    <x v="50"/>
    <x v="121"/>
    <x v="8"/>
    <x v="20"/>
  </r>
  <r>
    <x v="1816"/>
    <x v="1816"/>
    <s v="A unique Photographic Book Project about the Passionate Moments and Strong Emotions that lie within Karate"/>
    <x v="31"/>
    <n v="509"/>
    <x v="2"/>
    <x v="16"/>
    <x v="11"/>
    <n v="1469473200"/>
    <n v="1467061303"/>
    <x v="0"/>
    <n v="6"/>
    <b v="0"/>
    <x v="20"/>
    <x v="53"/>
    <x v="1316"/>
    <x v="8"/>
    <x v="20"/>
  </r>
  <r>
    <x v="1817"/>
    <x v="1817"/>
    <s v="Hundreds of breathtaking rodeo photographs collected in a beautiful coffee table book."/>
    <x v="102"/>
    <n v="9419"/>
    <x v="2"/>
    <x v="0"/>
    <x v="0"/>
    <n v="1485759540"/>
    <n v="1480607607"/>
    <x v="0"/>
    <n v="100"/>
    <b v="0"/>
    <x v="20"/>
    <x v="221"/>
    <x v="1317"/>
    <x v="8"/>
    <x v="20"/>
  </r>
  <r>
    <x v="1818"/>
    <x v="1818"/>
    <s v="We are all different, this is a way to honor and celebrate the authenticity in being different."/>
    <x v="36"/>
    <n v="0"/>
    <x v="2"/>
    <x v="0"/>
    <x v="0"/>
    <n v="1428035850"/>
    <n v="1425447450"/>
    <x v="0"/>
    <n v="0"/>
    <b v="0"/>
    <x v="20"/>
    <x v="50"/>
    <x v="121"/>
    <x v="8"/>
    <x v="20"/>
  </r>
  <r>
    <x v="1819"/>
    <x v="1819"/>
    <s v="Reach the ends of the earth! Claim a piece of alaskan wilderness- your name in a glacier and receive photo book our Denali Expedition"/>
    <x v="38"/>
    <n v="25"/>
    <x v="2"/>
    <x v="0"/>
    <x v="0"/>
    <n v="1406743396"/>
    <n v="1404151396"/>
    <x v="0"/>
    <n v="4"/>
    <b v="0"/>
    <x v="20"/>
    <x v="53"/>
    <x v="1318"/>
    <x v="8"/>
    <x v="20"/>
  </r>
  <r>
    <x v="1820"/>
    <x v="1820"/>
    <s v="An Iconic look at one of California's oldest beach communities, photographed in Monochrome, on a c1947 medium format 6x6cm Box Camera."/>
    <x v="91"/>
    <n v="1707"/>
    <x v="2"/>
    <x v="0"/>
    <x v="0"/>
    <n v="1427850090"/>
    <n v="1425261690"/>
    <x v="0"/>
    <n v="8"/>
    <b v="0"/>
    <x v="20"/>
    <x v="113"/>
    <x v="1319"/>
    <x v="8"/>
    <x v="20"/>
  </r>
  <r>
    <x v="1821"/>
    <x v="1821"/>
    <s v="Glass Cloud tour dates are already beginning to pile up. They are turning to YOU to help get them from town to town."/>
    <x v="30"/>
    <n v="3372.25"/>
    <x v="0"/>
    <x v="0"/>
    <x v="0"/>
    <n v="1330760367"/>
    <n v="1326872367"/>
    <x v="0"/>
    <n v="57"/>
    <b v="1"/>
    <x v="11"/>
    <x v="165"/>
    <x v="1320"/>
    <x v="4"/>
    <x v="11"/>
  </r>
  <r>
    <x v="1822"/>
    <x v="1822"/>
    <s v="Wood Butcher needs your help to make this happen. Buy a CD, support local music!"/>
    <x v="43"/>
    <n v="300"/>
    <x v="0"/>
    <x v="5"/>
    <x v="5"/>
    <n v="1391194860"/>
    <n v="1388084862"/>
    <x v="0"/>
    <n v="11"/>
    <b v="1"/>
    <x v="11"/>
    <x v="8"/>
    <x v="50"/>
    <x v="4"/>
    <x v="11"/>
  </r>
  <r>
    <x v="1823"/>
    <x v="1823"/>
    <s v="Just as we are getting prepared to tour we find out our van has serious damage and can't run. We unfortunately don't have enough."/>
    <x v="176"/>
    <n v="811"/>
    <x v="0"/>
    <x v="0"/>
    <x v="0"/>
    <n v="1351095976"/>
    <n v="1348503976"/>
    <x v="0"/>
    <n v="33"/>
    <b v="1"/>
    <x v="11"/>
    <x v="31"/>
    <x v="1321"/>
    <x v="4"/>
    <x v="11"/>
  </r>
  <r>
    <x v="1824"/>
    <x v="1824"/>
    <s v="cd fund raiser"/>
    <x v="9"/>
    <n v="3002"/>
    <x v="0"/>
    <x v="0"/>
    <x v="0"/>
    <n v="1389146880"/>
    <n v="1387403967"/>
    <x v="0"/>
    <n v="40"/>
    <b v="1"/>
    <x v="11"/>
    <x v="8"/>
    <x v="1322"/>
    <x v="4"/>
    <x v="11"/>
  </r>
  <r>
    <x v="1825"/>
    <x v="1825"/>
    <s v="Eurisko is trying to release our full length entitled &quot;Wild Animal!&quot; Money raised will go towards studio time, mixing, and mastering."/>
    <x v="13"/>
    <n v="2101"/>
    <x v="0"/>
    <x v="0"/>
    <x v="0"/>
    <n v="1373572903"/>
    <n v="1371585703"/>
    <x v="0"/>
    <n v="50"/>
    <b v="1"/>
    <x v="11"/>
    <x v="2"/>
    <x v="1323"/>
    <x v="4"/>
    <x v="11"/>
  </r>
  <r>
    <x v="1826"/>
    <x v="1826"/>
    <s v="Hear your favorite Bear Ghost in eargasmic quality!"/>
    <x v="13"/>
    <n v="2020"/>
    <x v="0"/>
    <x v="0"/>
    <x v="0"/>
    <n v="1392675017"/>
    <n v="1390083017"/>
    <x v="0"/>
    <n v="38"/>
    <b v="1"/>
    <x v="11"/>
    <x v="7"/>
    <x v="1324"/>
    <x v="4"/>
    <x v="11"/>
  </r>
  <r>
    <x v="1827"/>
    <x v="1827"/>
    <s v="I have been a lot of places &amp; written a lot of songs. It's finally time to make my debut album &quot;Homeward Bound&quot; and I need your help!"/>
    <x v="6"/>
    <n v="8053"/>
    <x v="0"/>
    <x v="0"/>
    <x v="0"/>
    <n v="1299138561"/>
    <n v="1294818561"/>
    <x v="0"/>
    <n v="96"/>
    <b v="1"/>
    <x v="11"/>
    <x v="7"/>
    <x v="1325"/>
    <x v="4"/>
    <x v="11"/>
  </r>
  <r>
    <x v="1828"/>
    <x v="1828"/>
    <s v="Sam Sliva's new EP, &quot;Drained,&quot; will combine Rock, Reggae and Country stylings to make one definitive sound...BUT ONLY WITH YOUR HELP!!"/>
    <x v="22"/>
    <n v="20032"/>
    <x v="0"/>
    <x v="0"/>
    <x v="0"/>
    <n v="1399672800"/>
    <n v="1396906530"/>
    <x v="0"/>
    <n v="48"/>
    <b v="1"/>
    <x v="11"/>
    <x v="8"/>
    <x v="1326"/>
    <x v="4"/>
    <x v="11"/>
  </r>
  <r>
    <x v="1829"/>
    <x v="1829"/>
    <s v="Everything is set to record are EP except for our finances. Please donate if you can! Any amount is appreciated. "/>
    <x v="15"/>
    <n v="2500.25"/>
    <x v="0"/>
    <x v="0"/>
    <x v="0"/>
    <n v="1295647200"/>
    <n v="1291428371"/>
    <x v="0"/>
    <n v="33"/>
    <b v="1"/>
    <x v="11"/>
    <x v="23"/>
    <x v="1327"/>
    <x v="4"/>
    <x v="11"/>
  </r>
  <r>
    <x v="1830"/>
    <x v="1830"/>
    <s v="We have come a long way on our new record, but now we need your help.  Help us, and together we can make magic!"/>
    <x v="36"/>
    <n v="15230"/>
    <x v="0"/>
    <x v="0"/>
    <x v="0"/>
    <n v="1393259107"/>
    <n v="1390667107"/>
    <x v="0"/>
    <n v="226"/>
    <b v="1"/>
    <x v="11"/>
    <x v="21"/>
    <x v="1328"/>
    <x v="4"/>
    <x v="11"/>
  </r>
  <r>
    <x v="1831"/>
    <x v="1831"/>
    <s v="After a 2 year Odyssey, Darling Waste's trailer is still not home! We need $3,500 to get it through U.S. Customs!"/>
    <x v="28"/>
    <n v="1030"/>
    <x v="0"/>
    <x v="0"/>
    <x v="0"/>
    <n v="1336866863"/>
    <n v="1335570863"/>
    <x v="0"/>
    <n v="14"/>
    <b v="1"/>
    <x v="11"/>
    <x v="33"/>
    <x v="1329"/>
    <x v="4"/>
    <x v="11"/>
  </r>
  <r>
    <x v="1832"/>
    <x v="1832"/>
    <s v="Hi! We're the music duo Black Swan Theories and our project is to manufacture our debut CD of 10 already-completed songs.  "/>
    <x v="18"/>
    <n v="500"/>
    <x v="0"/>
    <x v="0"/>
    <x v="0"/>
    <n v="1299243427"/>
    <n v="1296651427"/>
    <x v="0"/>
    <n v="20"/>
    <b v="1"/>
    <x v="11"/>
    <x v="1"/>
    <x v="384"/>
    <x v="4"/>
    <x v="11"/>
  </r>
  <r>
    <x v="1833"/>
    <x v="1833"/>
    <s v="I am writing the second volume in a series of hair band encyclopedias, however I lack the means to afford the costs of the photos."/>
    <x v="44"/>
    <n v="1050"/>
    <x v="0"/>
    <x v="0"/>
    <x v="0"/>
    <n v="1362211140"/>
    <n v="1359421403"/>
    <x v="0"/>
    <n v="25"/>
    <b v="1"/>
    <x v="11"/>
    <x v="222"/>
    <x v="840"/>
    <x v="4"/>
    <x v="11"/>
  </r>
  <r>
    <x v="1834"/>
    <x v="1834"/>
    <s v="Help us fund our first tour and promote our new EP!"/>
    <x v="3"/>
    <n v="11805"/>
    <x v="0"/>
    <x v="0"/>
    <x v="0"/>
    <n v="1422140895"/>
    <n v="1418684895"/>
    <x v="0"/>
    <n v="90"/>
    <b v="1"/>
    <x v="11"/>
    <x v="90"/>
    <x v="1330"/>
    <x v="4"/>
    <x v="11"/>
  </r>
  <r>
    <x v="1835"/>
    <x v="1835"/>
    <s v="WE ARE A HARD ROCK/PUNK BAND SEEKING FUNDS TO RECORD A NEW EP. _x000a__x000a_https://www.reverbnation.com/dirtylittlerebel"/>
    <x v="2"/>
    <n v="520"/>
    <x v="0"/>
    <x v="1"/>
    <x v="1"/>
    <n v="1459439471"/>
    <n v="1456851071"/>
    <x v="0"/>
    <n v="11"/>
    <b v="1"/>
    <x v="11"/>
    <x v="3"/>
    <x v="1331"/>
    <x v="4"/>
    <x v="11"/>
  </r>
  <r>
    <x v="1836"/>
    <x v="1836"/>
    <s v="Help fund our 2013 Sound &amp; Lighting Touring rig!"/>
    <x v="10"/>
    <n v="10017"/>
    <x v="0"/>
    <x v="0"/>
    <x v="0"/>
    <n v="1361129129"/>
    <n v="1359660329"/>
    <x v="0"/>
    <n v="55"/>
    <b v="1"/>
    <x v="11"/>
    <x v="177"/>
    <x v="1332"/>
    <x v="4"/>
    <x v="11"/>
  </r>
  <r>
    <x v="1837"/>
    <x v="1837"/>
    <s v="Shady Grady &amp; The Nobodies is a band from Chicago, IL that fuse James Brown, Pink Floyd &amp; Jimi Hendrix into 1 - www.shadygradymusic.com"/>
    <x v="20"/>
    <n v="1841"/>
    <x v="0"/>
    <x v="0"/>
    <x v="0"/>
    <n v="1332029335"/>
    <n v="1326848935"/>
    <x v="0"/>
    <n v="30"/>
    <b v="1"/>
    <x v="11"/>
    <x v="223"/>
    <x v="1333"/>
    <x v="4"/>
    <x v="11"/>
  </r>
  <r>
    <x v="1838"/>
    <x v="1838"/>
    <s v="Paul Haasch is producing his first music video! With awesome people involved and a great vision, it is sure to be an amazing piece."/>
    <x v="28"/>
    <n v="1001.49"/>
    <x v="0"/>
    <x v="0"/>
    <x v="0"/>
    <n v="1317438000"/>
    <n v="1314989557"/>
    <x v="0"/>
    <n v="28"/>
    <b v="1"/>
    <x v="11"/>
    <x v="8"/>
    <x v="1334"/>
    <x v="4"/>
    <x v="11"/>
  </r>
  <r>
    <x v="1839"/>
    <x v="1839"/>
    <s v="The King of Mars, a Chicago rock band, needs your help funding their first EP! Visit us at thekingofmars.com for more."/>
    <x v="28"/>
    <n v="2053"/>
    <x v="0"/>
    <x v="0"/>
    <x v="0"/>
    <n v="1475342382"/>
    <n v="1472750382"/>
    <x v="0"/>
    <n v="45"/>
    <b v="1"/>
    <x v="11"/>
    <x v="207"/>
    <x v="1335"/>
    <x v="4"/>
    <x v="11"/>
  </r>
  <r>
    <x v="1840"/>
    <x v="1840"/>
    <s v="St. Paul five-piece band City of the Weak hits the road May 9th, heading for Ft. Lauderdale to attend the Driven Music Conference!"/>
    <x v="42"/>
    <n v="980"/>
    <x v="0"/>
    <x v="0"/>
    <x v="0"/>
    <n v="1367902740"/>
    <n v="1366251510"/>
    <x v="0"/>
    <n v="13"/>
    <b v="1"/>
    <x v="11"/>
    <x v="15"/>
    <x v="1336"/>
    <x v="4"/>
    <x v="11"/>
  </r>
  <r>
    <x v="1841"/>
    <x v="1841"/>
    <s v="Hard Rock with a Positive Message. Help us fund, release and promote our debut EP!"/>
    <x v="13"/>
    <n v="2035"/>
    <x v="0"/>
    <x v="0"/>
    <x v="0"/>
    <n v="1400561940"/>
    <n v="1397679445"/>
    <x v="0"/>
    <n v="40"/>
    <b v="1"/>
    <x v="11"/>
    <x v="21"/>
    <x v="1337"/>
    <x v="4"/>
    <x v="11"/>
  </r>
  <r>
    <x v="1842"/>
    <x v="1842"/>
    <s v="Every time we sit down to rehearse, thoughts of recording a CD excite us! We are ready to do this!  It's time, so read on..."/>
    <x v="13"/>
    <n v="2505"/>
    <x v="0"/>
    <x v="0"/>
    <x v="0"/>
    <n v="1425275940"/>
    <n v="1422371381"/>
    <x v="0"/>
    <n v="21"/>
    <b v="1"/>
    <x v="11"/>
    <x v="105"/>
    <x v="1338"/>
    <x v="4"/>
    <x v="11"/>
  </r>
  <r>
    <x v="1843"/>
    <x v="1843"/>
    <s v="Support Jeremy Buck &amp; The Bang as they finish and release their Brand New Album, â€œYou Are a Starâ€, as well as shoot 2 New Music Videos"/>
    <x v="3"/>
    <n v="12400.61"/>
    <x v="0"/>
    <x v="0"/>
    <x v="0"/>
    <n v="1298245954"/>
    <n v="1295653954"/>
    <x v="0"/>
    <n v="134"/>
    <b v="1"/>
    <x v="11"/>
    <x v="39"/>
    <x v="1339"/>
    <x v="4"/>
    <x v="11"/>
  </r>
  <r>
    <x v="1844"/>
    <x v="1844"/>
    <s v="We are working hard to get into the recording studio and finally release a full-length album...but we need your help getting there!"/>
    <x v="15"/>
    <n v="1521"/>
    <x v="0"/>
    <x v="0"/>
    <x v="0"/>
    <n v="1307761200"/>
    <n v="1304464914"/>
    <x v="0"/>
    <n v="20"/>
    <b v="1"/>
    <x v="11"/>
    <x v="7"/>
    <x v="1340"/>
    <x v="4"/>
    <x v="11"/>
  </r>
  <r>
    <x v="1845"/>
    <x v="1845"/>
    <s v="OH MY JOSH! _x000a__x000a_Our Kickstarter Supporters get FIRST DIBS!_x000a__x000a_Here's our latest single release and a package deal you cannot ignore!"/>
    <x v="28"/>
    <n v="1000"/>
    <x v="0"/>
    <x v="0"/>
    <x v="0"/>
    <n v="1466139300"/>
    <n v="1464854398"/>
    <x v="0"/>
    <n v="19"/>
    <b v="1"/>
    <x v="11"/>
    <x v="8"/>
    <x v="1341"/>
    <x v="4"/>
    <x v="11"/>
  </r>
  <r>
    <x v="1846"/>
    <x v="1846"/>
    <s v="This album of all original music has been in the making for several years and I am excited to make my fans a part of this experience."/>
    <x v="36"/>
    <n v="20689"/>
    <x v="0"/>
    <x v="0"/>
    <x v="0"/>
    <n v="1355585777"/>
    <n v="1352993777"/>
    <x v="0"/>
    <n v="209"/>
    <b v="1"/>
    <x v="11"/>
    <x v="178"/>
    <x v="1342"/>
    <x v="4"/>
    <x v="11"/>
  </r>
  <r>
    <x v="1847"/>
    <x v="1847"/>
    <s v="Deathtrap America is touring the country this spring.  Your pledge will help us across the country with Faster Pussycat and QueensrÃ¿che"/>
    <x v="30"/>
    <n v="3022"/>
    <x v="0"/>
    <x v="0"/>
    <x v="0"/>
    <n v="1429594832"/>
    <n v="1427780432"/>
    <x v="0"/>
    <n v="38"/>
    <b v="1"/>
    <x v="11"/>
    <x v="10"/>
    <x v="1343"/>
    <x v="4"/>
    <x v="11"/>
  </r>
  <r>
    <x v="1848"/>
    <x v="1848"/>
    <s v="Hopeless Jack &amp; the Handsome Devil's first American tour. Help us bring our dirty brand of &quot;Roots &amp; Roll&quot; across the country!"/>
    <x v="9"/>
    <n v="3221"/>
    <x v="0"/>
    <x v="0"/>
    <x v="0"/>
    <n v="1312095540"/>
    <n v="1306608888"/>
    <x v="0"/>
    <n v="24"/>
    <b v="1"/>
    <x v="11"/>
    <x v="13"/>
    <x v="1344"/>
    <x v="4"/>
    <x v="11"/>
  </r>
  <r>
    <x v="1849"/>
    <x v="1849"/>
    <s v="Release the Skylines is a small, local Cleveland metal band looking to record an album."/>
    <x v="43"/>
    <n v="301"/>
    <x v="0"/>
    <x v="0"/>
    <x v="0"/>
    <n v="1350505059"/>
    <n v="1347913059"/>
    <x v="0"/>
    <n v="8"/>
    <b v="1"/>
    <x v="11"/>
    <x v="8"/>
    <x v="1345"/>
    <x v="4"/>
    <x v="11"/>
  </r>
  <r>
    <x v="1850"/>
    <x v="1850"/>
    <s v="WILKES is the solo venture of HighFlightSociety singer / Disciple bassist, Jason Wilkes. This project is to fund the debut 6 song EP."/>
    <x v="7"/>
    <n v="9137"/>
    <x v="0"/>
    <x v="0"/>
    <x v="0"/>
    <n v="1405033300"/>
    <n v="1402441300"/>
    <x v="0"/>
    <n v="179"/>
    <b v="1"/>
    <x v="11"/>
    <x v="21"/>
    <x v="1346"/>
    <x v="4"/>
    <x v="11"/>
  </r>
  <r>
    <x v="1851"/>
    <x v="1851"/>
    <s v="I have recorded 3 solo blues/rock/surf albums of original music, but they're only digitally released - I want there to be real CD's!"/>
    <x v="46"/>
    <n v="1301"/>
    <x v="0"/>
    <x v="0"/>
    <x v="0"/>
    <n v="1406509200"/>
    <n v="1404769538"/>
    <x v="0"/>
    <n v="26"/>
    <b v="1"/>
    <x v="11"/>
    <x v="8"/>
    <x v="1347"/>
    <x v="4"/>
    <x v="11"/>
  </r>
  <r>
    <x v="1852"/>
    <x v="1852"/>
    <s v="Athens, GA-based rock &amp; roll/soul band Radiolucent is kickstarting funds to mix, master, &amp; release their 2nd record, Electric City."/>
    <x v="36"/>
    <n v="17545"/>
    <x v="0"/>
    <x v="0"/>
    <x v="0"/>
    <n v="1429920000"/>
    <n v="1426703452"/>
    <x v="0"/>
    <n v="131"/>
    <b v="1"/>
    <x v="11"/>
    <x v="16"/>
    <x v="1348"/>
    <x v="4"/>
    <x v="11"/>
  </r>
  <r>
    <x v="1853"/>
    <x v="1853"/>
    <s v="The money will go towards our debut EP being Recorded mixed by Andrew Baylis and mastered by Drew Fulk of Think Sound Studios."/>
    <x v="134"/>
    <n v="815"/>
    <x v="0"/>
    <x v="0"/>
    <x v="0"/>
    <n v="1352860017"/>
    <n v="1348536417"/>
    <x v="0"/>
    <n v="14"/>
    <b v="1"/>
    <x v="11"/>
    <x v="21"/>
    <x v="1349"/>
    <x v="4"/>
    <x v="11"/>
  </r>
  <r>
    <x v="1854"/>
    <x v="1854"/>
    <s v="After much anticipation, I'm finally releasing my first album, &quot;In Technicolor&quot;! Let's join forces and get it done right!"/>
    <x v="36"/>
    <n v="15318.55"/>
    <x v="0"/>
    <x v="0"/>
    <x v="0"/>
    <n v="1369355437"/>
    <n v="1366763437"/>
    <x v="0"/>
    <n v="174"/>
    <b v="1"/>
    <x v="11"/>
    <x v="21"/>
    <x v="1350"/>
    <x v="4"/>
    <x v="11"/>
  </r>
  <r>
    <x v="1855"/>
    <x v="1855"/>
    <s v="11 year old Sara &amp; Motion Device want rock &amp; metal fans all over the world to unite and join the ROCK REVOLUTION!!!"/>
    <x v="222"/>
    <n v="13480.16"/>
    <x v="0"/>
    <x v="5"/>
    <x v="5"/>
    <n v="1389012940"/>
    <n v="1385124940"/>
    <x v="0"/>
    <n v="191"/>
    <b v="1"/>
    <x v="11"/>
    <x v="224"/>
    <x v="1351"/>
    <x v="4"/>
    <x v="11"/>
  </r>
  <r>
    <x v="1856"/>
    <x v="1856"/>
    <s v="We are an independent band who needs your help for the production of our new album, so we can share our music with you lovely people :)"/>
    <x v="13"/>
    <n v="2025"/>
    <x v="0"/>
    <x v="0"/>
    <x v="0"/>
    <n v="1405715472"/>
    <n v="1403901072"/>
    <x v="0"/>
    <n v="38"/>
    <b v="1"/>
    <x v="11"/>
    <x v="7"/>
    <x v="1352"/>
    <x v="4"/>
    <x v="11"/>
  </r>
  <r>
    <x v="1857"/>
    <x v="1857"/>
    <s v="We need to get back to Nashville to record our second record, a full LP this time.  It ain't cheap and we need your help!"/>
    <x v="9"/>
    <n v="3000"/>
    <x v="0"/>
    <x v="0"/>
    <x v="0"/>
    <n v="1410546413"/>
    <n v="1407954413"/>
    <x v="0"/>
    <n v="22"/>
    <b v="1"/>
    <x v="11"/>
    <x v="8"/>
    <x v="1353"/>
    <x v="4"/>
    <x v="11"/>
  </r>
  <r>
    <x v="1858"/>
    <x v="1858"/>
    <s v="I write songs to teach with at two Chicago schools.  The enthusiastic response from my students &amp; colleagues inspired me to do do this!"/>
    <x v="291"/>
    <n v="6041.55"/>
    <x v="0"/>
    <x v="0"/>
    <x v="0"/>
    <n v="1324014521"/>
    <n v="1318826921"/>
    <x v="0"/>
    <n v="149"/>
    <b v="1"/>
    <x v="11"/>
    <x v="15"/>
    <x v="1354"/>
    <x v="4"/>
    <x v="11"/>
  </r>
  <r>
    <x v="1859"/>
    <x v="1859"/>
    <s v="Queen Kwong is going ON TOUR to London and Paris!"/>
    <x v="9"/>
    <n v="3955"/>
    <x v="0"/>
    <x v="0"/>
    <x v="0"/>
    <n v="1316716129"/>
    <n v="1314124129"/>
    <x v="0"/>
    <n v="56"/>
    <b v="1"/>
    <x v="11"/>
    <x v="88"/>
    <x v="1355"/>
    <x v="4"/>
    <x v="11"/>
  </r>
  <r>
    <x v="1860"/>
    <x v="1860"/>
    <s v="ASC had a one-of-a-kind CD release party in 2013, and we want to share it with the world - in DVD format!"/>
    <x v="47"/>
    <n v="1001"/>
    <x v="0"/>
    <x v="0"/>
    <x v="0"/>
    <n v="1391706084"/>
    <n v="1389891684"/>
    <x v="0"/>
    <n v="19"/>
    <b v="1"/>
    <x v="11"/>
    <x v="18"/>
    <x v="1356"/>
    <x v="4"/>
    <x v="11"/>
  </r>
  <r>
    <x v="1861"/>
    <x v="1861"/>
    <s v="A game for Apple &amp; Android devices that sees you get your own spacecraft, take on the competition, mine asteroids &amp; fight to survive."/>
    <x v="65"/>
    <n v="0"/>
    <x v="2"/>
    <x v="1"/>
    <x v="1"/>
    <n v="1422256341"/>
    <n v="1419664341"/>
    <x v="0"/>
    <n v="0"/>
    <b v="0"/>
    <x v="18"/>
    <x v="50"/>
    <x v="121"/>
    <x v="6"/>
    <x v="18"/>
  </r>
  <r>
    <x v="1862"/>
    <x v="1862"/>
    <s v="Purple Fishing is an online game and social media platform for Trump Supporters and Critics to have fun finding common ground."/>
    <x v="102"/>
    <n v="1455"/>
    <x v="2"/>
    <x v="0"/>
    <x v="0"/>
    <n v="1488958200"/>
    <n v="1484912974"/>
    <x v="0"/>
    <n v="16"/>
    <b v="0"/>
    <x v="18"/>
    <x v="59"/>
    <x v="1357"/>
    <x v="6"/>
    <x v="18"/>
  </r>
  <r>
    <x v="1863"/>
    <x v="1863"/>
    <s v="This is an Android game where you take control of the zombies and try to eat your way to world domination!"/>
    <x v="30"/>
    <n v="10"/>
    <x v="2"/>
    <x v="0"/>
    <x v="0"/>
    <n v="1402600085"/>
    <n v="1400008085"/>
    <x v="0"/>
    <n v="2"/>
    <b v="0"/>
    <x v="18"/>
    <x v="50"/>
    <x v="144"/>
    <x v="6"/>
    <x v="18"/>
  </r>
  <r>
    <x v="1864"/>
    <x v="1864"/>
    <s v="Cannons, Power Gloves, and PUNCHING STUFF!  Help Fat Cheeks collect Acorns for upgrades and customize his gear in this Endless Runner"/>
    <x v="115"/>
    <n v="2788"/>
    <x v="2"/>
    <x v="0"/>
    <x v="0"/>
    <n v="1399223500"/>
    <n v="1396631500"/>
    <x v="0"/>
    <n v="48"/>
    <b v="0"/>
    <x v="18"/>
    <x v="152"/>
    <x v="1358"/>
    <x v="6"/>
    <x v="18"/>
  </r>
  <r>
    <x v="1865"/>
    <x v="1865"/>
    <s v="This game is an alternative to the boring morning jogs This game will make you excited to workout Following elite footballer movements!"/>
    <x v="74"/>
    <n v="4"/>
    <x v="2"/>
    <x v="1"/>
    <x v="1"/>
    <n v="1478425747"/>
    <n v="1475398147"/>
    <x v="0"/>
    <n v="2"/>
    <b v="0"/>
    <x v="18"/>
    <x v="50"/>
    <x v="453"/>
    <x v="6"/>
    <x v="18"/>
  </r>
  <r>
    <x v="1866"/>
    <x v="1866"/>
    <s v="A mobile application that will allow math learners to practice math operations and improve critical thinking. Ideal for ages 7 to 12."/>
    <x v="31"/>
    <n v="125"/>
    <x v="2"/>
    <x v="0"/>
    <x v="0"/>
    <n v="1488340800"/>
    <n v="1483768497"/>
    <x v="0"/>
    <n v="2"/>
    <b v="0"/>
    <x v="18"/>
    <x v="60"/>
    <x v="372"/>
    <x v="6"/>
    <x v="18"/>
  </r>
  <r>
    <x v="1867"/>
    <x v="1867"/>
    <s v="A mix of PokemonGo, Game of War- Fire Age, DragonSoul, &amp; Throwdown. Join a clan, collect meme, upgrade features, fight, &amp; compete."/>
    <x v="22"/>
    <n v="10"/>
    <x v="2"/>
    <x v="0"/>
    <x v="0"/>
    <n v="1478383912"/>
    <n v="1475791912"/>
    <x v="0"/>
    <n v="1"/>
    <b v="0"/>
    <x v="18"/>
    <x v="50"/>
    <x v="119"/>
    <x v="6"/>
    <x v="18"/>
  </r>
  <r>
    <x v="1868"/>
    <x v="1868"/>
    <s v="PaperChase is a popular endless flying game conceived by a 15 year old and loved by millions worldwide.  Help us build version 3!"/>
    <x v="31"/>
    <n v="1217"/>
    <x v="2"/>
    <x v="0"/>
    <x v="0"/>
    <n v="1450166340"/>
    <n v="1448044925"/>
    <x v="0"/>
    <n v="17"/>
    <b v="0"/>
    <x v="18"/>
    <x v="62"/>
    <x v="1359"/>
    <x v="6"/>
    <x v="18"/>
  </r>
  <r>
    <x v="1869"/>
    <x v="1869"/>
    <s v="CCRPG will be a 2D Pixel Art Game based on similar elements to the SNES game &quot;Zelda: A Link to the Past&quot; with RPG elements added in."/>
    <x v="3"/>
    <n v="0"/>
    <x v="2"/>
    <x v="0"/>
    <x v="0"/>
    <n v="1483488249"/>
    <n v="1480896249"/>
    <x v="0"/>
    <n v="0"/>
    <b v="0"/>
    <x v="18"/>
    <x v="50"/>
    <x v="121"/>
    <x v="6"/>
    <x v="18"/>
  </r>
  <r>
    <x v="1870"/>
    <x v="1870"/>
    <s v="Conflict of Van Helsing &amp; Dracula (C.O.V.D.) is a board game available as an App based on the story: Dracula. Can you survive?"/>
    <x v="8"/>
    <n v="361"/>
    <x v="2"/>
    <x v="0"/>
    <x v="0"/>
    <n v="1454213820"/>
    <n v="1451723535"/>
    <x v="0"/>
    <n v="11"/>
    <b v="0"/>
    <x v="18"/>
    <x v="54"/>
    <x v="1360"/>
    <x v="6"/>
    <x v="18"/>
  </r>
  <r>
    <x v="1871"/>
    <x v="1871"/>
    <s v="Journey with Bible Bear through each of the books of the Bible, exploring stories while learning verses, songs, and preschool concepts!"/>
    <x v="115"/>
    <n v="4666"/>
    <x v="2"/>
    <x v="0"/>
    <x v="0"/>
    <n v="1416512901"/>
    <n v="1413053301"/>
    <x v="0"/>
    <n v="95"/>
    <b v="0"/>
    <x v="18"/>
    <x v="225"/>
    <x v="1361"/>
    <x v="6"/>
    <x v="18"/>
  </r>
  <r>
    <x v="1872"/>
    <x v="1872"/>
    <s v="A Top-View Action game where you play as Bob, the FIRST zombie to rise from the grave. Bring chaos to town, feast and don't die again."/>
    <x v="22"/>
    <n v="212"/>
    <x v="2"/>
    <x v="0"/>
    <x v="0"/>
    <n v="1435633602"/>
    <n v="1433041602"/>
    <x v="0"/>
    <n v="13"/>
    <b v="0"/>
    <x v="18"/>
    <x v="60"/>
    <x v="1362"/>
    <x v="6"/>
    <x v="18"/>
  </r>
  <r>
    <x v="1873"/>
    <x v="1873"/>
    <s v="It's time for The Red Card Blue Card Game to be available everywhere! Help save the sanity of ALL parent's! Help make it an App!!"/>
    <x v="6"/>
    <n v="36"/>
    <x v="2"/>
    <x v="5"/>
    <x v="5"/>
    <n v="1436373900"/>
    <n v="1433861210"/>
    <x v="0"/>
    <n v="2"/>
    <b v="0"/>
    <x v="18"/>
    <x v="50"/>
    <x v="666"/>
    <x v="6"/>
    <x v="18"/>
  </r>
  <r>
    <x v="1874"/>
    <x v="1874"/>
    <s v="PATH to Reading (PATH) is a patented break-through technology  that dramatically and permanently improves attention, reading, memory"/>
    <x v="292"/>
    <n v="26"/>
    <x v="2"/>
    <x v="0"/>
    <x v="0"/>
    <n v="1467155733"/>
    <n v="1465427733"/>
    <x v="0"/>
    <n v="2"/>
    <b v="0"/>
    <x v="18"/>
    <x v="50"/>
    <x v="31"/>
    <x v="6"/>
    <x v="18"/>
  </r>
  <r>
    <x v="1875"/>
    <x v="1875"/>
    <s v="Sea opposition of Crab's family and angry fishes. Who is going to win, and who is going to loose ?!"/>
    <x v="3"/>
    <n v="51"/>
    <x v="2"/>
    <x v="0"/>
    <x v="0"/>
    <n v="1470519308"/>
    <n v="1465335308"/>
    <x v="0"/>
    <n v="3"/>
    <b v="0"/>
    <x v="18"/>
    <x v="60"/>
    <x v="1363"/>
    <x v="6"/>
    <x v="18"/>
  </r>
  <r>
    <x v="1876"/>
    <x v="1876"/>
    <s v="An arcade styled side scroller. Help Bob the pilot steer his plane through hordes of migrating birds strapped with explosives."/>
    <x v="293"/>
    <n v="0"/>
    <x v="2"/>
    <x v="2"/>
    <x v="2"/>
    <n v="1402901405"/>
    <n v="1400309405"/>
    <x v="0"/>
    <n v="0"/>
    <b v="0"/>
    <x v="18"/>
    <x v="50"/>
    <x v="121"/>
    <x v="6"/>
    <x v="18"/>
  </r>
  <r>
    <x v="1877"/>
    <x v="1877"/>
    <s v="It's obvious you won't survive by your wits alone. Unfortunately that's all you've got, Chip. Run!"/>
    <x v="294"/>
    <n v="0"/>
    <x v="2"/>
    <x v="0"/>
    <x v="0"/>
    <n v="1425170525"/>
    <n v="1422664925"/>
    <x v="0"/>
    <n v="0"/>
    <b v="0"/>
    <x v="18"/>
    <x v="50"/>
    <x v="121"/>
    <x v="6"/>
    <x v="18"/>
  </r>
  <r>
    <x v="1878"/>
    <x v="1878"/>
    <s v="Action game now playable on Android/iOS platforms and PC browsers. Easy gameplay even for starters yet hard to be skilled. Multi-player"/>
    <x v="6"/>
    <n v="0"/>
    <x v="2"/>
    <x v="2"/>
    <x v="2"/>
    <n v="1402618355"/>
    <n v="1400026355"/>
    <x v="0"/>
    <n v="0"/>
    <b v="0"/>
    <x v="18"/>
    <x v="50"/>
    <x v="121"/>
    <x v="6"/>
    <x v="18"/>
  </r>
  <r>
    <x v="1879"/>
    <x v="1879"/>
    <s v="Juego de plataformas con 20 personajes. Cada personaje tiene cuatro habilidades distintas al resto de personajes y sus propias voces."/>
    <x v="10"/>
    <n v="6"/>
    <x v="2"/>
    <x v="3"/>
    <x v="3"/>
    <n v="1457966129"/>
    <n v="1455377729"/>
    <x v="0"/>
    <n v="2"/>
    <b v="0"/>
    <x v="18"/>
    <x v="50"/>
    <x v="366"/>
    <x v="6"/>
    <x v="18"/>
  </r>
  <r>
    <x v="1880"/>
    <x v="1880"/>
    <s v="Sim Betting Football is the only football (soccer) betting simulation  game."/>
    <x v="10"/>
    <n v="1004"/>
    <x v="2"/>
    <x v="1"/>
    <x v="1"/>
    <n v="1459341380"/>
    <n v="1456839380"/>
    <x v="0"/>
    <n v="24"/>
    <b v="0"/>
    <x v="18"/>
    <x v="68"/>
    <x v="1364"/>
    <x v="6"/>
    <x v="18"/>
  </r>
  <r>
    <x v="1881"/>
    <x v="1881"/>
    <s v="We're now raising money to produce a music video. Those who donate get a vote in deciding which song!"/>
    <x v="13"/>
    <n v="3453.69"/>
    <x v="0"/>
    <x v="0"/>
    <x v="0"/>
    <n v="1425955189"/>
    <n v="1423366789"/>
    <x v="0"/>
    <n v="70"/>
    <b v="1"/>
    <x v="14"/>
    <x v="36"/>
    <x v="1365"/>
    <x v="4"/>
    <x v="14"/>
  </r>
  <r>
    <x v="1882"/>
    <x v="1882"/>
    <s v="New songs have been popping out of Mark Donato for years now and he's got a large, squirming litter of them in need of triage.  Help!"/>
    <x v="295"/>
    <n v="3380"/>
    <x v="0"/>
    <x v="0"/>
    <x v="0"/>
    <n v="1341964080"/>
    <n v="1339109212"/>
    <x v="0"/>
    <n v="81"/>
    <b v="1"/>
    <x v="14"/>
    <x v="7"/>
    <x v="1366"/>
    <x v="4"/>
    <x v="14"/>
  </r>
  <r>
    <x v="1883"/>
    <x v="1883"/>
    <s v="Afraid Of Figs is a high energy pop/rock band, with off-the-wall humor, catchy hooks, and wild interactive live shows."/>
    <x v="117"/>
    <n v="1047"/>
    <x v="0"/>
    <x v="0"/>
    <x v="0"/>
    <n v="1333921508"/>
    <n v="1331333108"/>
    <x v="0"/>
    <n v="32"/>
    <b v="1"/>
    <x v="14"/>
    <x v="2"/>
    <x v="1367"/>
    <x v="4"/>
    <x v="14"/>
  </r>
  <r>
    <x v="1884"/>
    <x v="1884"/>
    <s v="Glad Hearts Latest Album, Twenty Two, Pressed In A Very Limited Edition On Beautiful Vinyl With Accompanying Digital Download"/>
    <x v="28"/>
    <n v="1351"/>
    <x v="0"/>
    <x v="0"/>
    <x v="0"/>
    <n v="1354017600"/>
    <n v="1350967535"/>
    <x v="0"/>
    <n v="26"/>
    <b v="1"/>
    <x v="14"/>
    <x v="165"/>
    <x v="1368"/>
    <x v="4"/>
    <x v="14"/>
  </r>
  <r>
    <x v="1885"/>
    <x v="1885"/>
    <s v="KATA's debut album 'The Rising' is ready for your ears, now all we need to do is press the vinyl. That's where you come in!"/>
    <x v="296"/>
    <n v="5322"/>
    <x v="0"/>
    <x v="0"/>
    <x v="0"/>
    <n v="1344636000"/>
    <n v="1341800110"/>
    <x v="0"/>
    <n v="105"/>
    <b v="1"/>
    <x v="14"/>
    <x v="31"/>
    <x v="1369"/>
    <x v="4"/>
    <x v="14"/>
  </r>
  <r>
    <x v="1886"/>
    <x v="1886"/>
    <s v="Help the New York - based independent prog-rock band Invisible House create their new album called &quot;a history of the world&quot;"/>
    <x v="38"/>
    <n v="1225"/>
    <x v="0"/>
    <x v="0"/>
    <x v="0"/>
    <n v="1415832338"/>
    <n v="1413236738"/>
    <x v="0"/>
    <n v="29"/>
    <b v="1"/>
    <x v="14"/>
    <x v="21"/>
    <x v="1370"/>
    <x v="4"/>
    <x v="14"/>
  </r>
  <r>
    <x v="1887"/>
    <x v="1887"/>
    <s v="Our dream of recording our second single in London and making it big in the UK is closer than ever! Do you want to be a part of it?"/>
    <x v="9"/>
    <n v="3335"/>
    <x v="0"/>
    <x v="3"/>
    <x v="3"/>
    <n v="1449178200"/>
    <n v="1447614732"/>
    <x v="0"/>
    <n v="8"/>
    <b v="1"/>
    <x v="14"/>
    <x v="38"/>
    <x v="1371"/>
    <x v="4"/>
    <x v="14"/>
  </r>
  <r>
    <x v="1888"/>
    <x v="1888"/>
    <s v="Hey there! I have new music recorded for my 3rd CD but  need to raise a few more bucks to finish the artwork &amp; pressing. I'm so close I can taste it!"/>
    <x v="30"/>
    <n v="4152"/>
    <x v="0"/>
    <x v="0"/>
    <x v="0"/>
    <n v="1275368340"/>
    <n v="1272692732"/>
    <x v="0"/>
    <n v="89"/>
    <b v="1"/>
    <x v="14"/>
    <x v="183"/>
    <x v="1372"/>
    <x v="4"/>
    <x v="14"/>
  </r>
  <r>
    <x v="1889"/>
    <x v="1889"/>
    <s v="Sweeping epic melodies. I want to incorporate all my influences into one album I have been writing for 90 days now and ready to record!"/>
    <x v="13"/>
    <n v="2132"/>
    <x v="0"/>
    <x v="0"/>
    <x v="0"/>
    <n v="1363024946"/>
    <n v="1359140546"/>
    <x v="0"/>
    <n v="44"/>
    <b v="1"/>
    <x v="14"/>
    <x v="13"/>
    <x v="1373"/>
    <x v="4"/>
    <x v="14"/>
  </r>
  <r>
    <x v="1890"/>
    <x v="1890"/>
    <s v="We want to record a live album at this year's annual Boxing Day show at the Arden Gild Hall - we need your help to do it!"/>
    <x v="14"/>
    <n v="17350.13"/>
    <x v="0"/>
    <x v="0"/>
    <x v="0"/>
    <n v="1355597528"/>
    <n v="1353005528"/>
    <x v="0"/>
    <n v="246"/>
    <b v="1"/>
    <x v="14"/>
    <x v="14"/>
    <x v="1374"/>
    <x v="4"/>
    <x v="14"/>
  </r>
  <r>
    <x v="1891"/>
    <x v="1891"/>
    <s v="Help promote Lindsey Ray's debut full-length album &amp; get loads of great giveaways in return! Can you say free music and prizes?! You know you wanna..."/>
    <x v="3"/>
    <n v="10555"/>
    <x v="0"/>
    <x v="0"/>
    <x v="0"/>
    <n v="1279778400"/>
    <n v="1275851354"/>
    <x v="0"/>
    <n v="120"/>
    <b v="1"/>
    <x v="14"/>
    <x v="6"/>
    <x v="1375"/>
    <x v="4"/>
    <x v="14"/>
  </r>
  <r>
    <x v="1892"/>
    <x v="1892"/>
    <s v="Nemes has just recorded a new album and is raising $500 to get it mixed and mastered professionally."/>
    <x v="2"/>
    <n v="683"/>
    <x v="0"/>
    <x v="0"/>
    <x v="0"/>
    <n v="1307459881"/>
    <n v="1304867881"/>
    <x v="0"/>
    <n v="26"/>
    <b v="1"/>
    <x v="14"/>
    <x v="0"/>
    <x v="1376"/>
    <x v="4"/>
    <x v="14"/>
  </r>
  <r>
    <x v="1893"/>
    <x v="1893"/>
    <s v="Archeology is looking to gain support to release their 7&quot; vinyl single &quot;Hunger&quot; as well as the b-side, &quot;Kings canyon."/>
    <x v="30"/>
    <n v="2600"/>
    <x v="0"/>
    <x v="0"/>
    <x v="0"/>
    <n v="1302926340"/>
    <n v="1301524585"/>
    <x v="0"/>
    <n v="45"/>
    <b v="1"/>
    <x v="14"/>
    <x v="3"/>
    <x v="1377"/>
    <x v="4"/>
    <x v="14"/>
  </r>
  <r>
    <x v="1894"/>
    <x v="1894"/>
    <s v="Im trying to raise $1000 for a 3 song EP in a studio!"/>
    <x v="28"/>
    <n v="1145"/>
    <x v="0"/>
    <x v="0"/>
    <x v="0"/>
    <n v="1329082983"/>
    <n v="1326404583"/>
    <x v="0"/>
    <n v="20"/>
    <b v="1"/>
    <x v="14"/>
    <x v="41"/>
    <x v="1378"/>
    <x v="4"/>
    <x v="14"/>
  </r>
  <r>
    <x v="1895"/>
    <x v="1895"/>
    <s v="HERESTOFIGHTIN is a folk rock band from Colorado fighting for change in our world through rock and roll. Be the change you want to see."/>
    <x v="297"/>
    <n v="9228"/>
    <x v="0"/>
    <x v="0"/>
    <x v="0"/>
    <n v="1445363722"/>
    <n v="1442771722"/>
    <x v="0"/>
    <n v="47"/>
    <b v="1"/>
    <x v="14"/>
    <x v="21"/>
    <x v="1379"/>
    <x v="4"/>
    <x v="14"/>
  </r>
  <r>
    <x v="1896"/>
    <x v="1896"/>
    <s v="My barely anticipated second album of self produced songs is ready to go.  Just need a little help to cover mastering, artwork etc."/>
    <x v="298"/>
    <n v="559"/>
    <x v="0"/>
    <x v="0"/>
    <x v="0"/>
    <n v="1334250165"/>
    <n v="1331658165"/>
    <x v="0"/>
    <n v="13"/>
    <b v="1"/>
    <x v="14"/>
    <x v="39"/>
    <x v="1380"/>
    <x v="4"/>
    <x v="14"/>
  </r>
  <r>
    <x v="1897"/>
    <x v="1897"/>
    <s v="My new album produced by Paul Curreri is one of the most unique musical projects I have done. Let's finish it before the baby comes!"/>
    <x v="299"/>
    <n v="6506"/>
    <x v="0"/>
    <x v="0"/>
    <x v="0"/>
    <n v="1393966800"/>
    <n v="1392040806"/>
    <x v="0"/>
    <n v="183"/>
    <b v="1"/>
    <x v="14"/>
    <x v="21"/>
    <x v="1381"/>
    <x v="4"/>
    <x v="14"/>
  </r>
  <r>
    <x v="1898"/>
    <x v="1898"/>
    <s v="We are heading into the studio to create the most soulfully orchestrated Indie Pop masterpiece mankind has ever witnessed."/>
    <x v="28"/>
    <n v="1445"/>
    <x v="0"/>
    <x v="0"/>
    <x v="0"/>
    <n v="1454349600"/>
    <n v="1451277473"/>
    <x v="0"/>
    <n v="21"/>
    <b v="1"/>
    <x v="14"/>
    <x v="14"/>
    <x v="1382"/>
    <x v="4"/>
    <x v="14"/>
  </r>
  <r>
    <x v="1899"/>
    <x v="1899"/>
    <s v="Ukulele Songs from the Zombie Apocalypse, a concept album where boy meets girl, boy loses girl to Zombie King, boy gets girl back. Fun!"/>
    <x v="42"/>
    <n v="1200"/>
    <x v="0"/>
    <x v="0"/>
    <x v="0"/>
    <n v="1427319366"/>
    <n v="1424730966"/>
    <x v="0"/>
    <n v="42"/>
    <b v="1"/>
    <x v="14"/>
    <x v="18"/>
    <x v="1383"/>
    <x v="4"/>
    <x v="14"/>
  </r>
  <r>
    <x v="1900"/>
    <x v="1900"/>
    <s v="Angieâ€™s Curse, an Indie Goth/Dark Rock band &amp; local favorite from Ventura, are ready to record a professional CD of all original songs."/>
    <x v="30"/>
    <n v="2734.11"/>
    <x v="0"/>
    <x v="0"/>
    <x v="0"/>
    <n v="1349517540"/>
    <n v="1347137731"/>
    <x v="0"/>
    <n v="54"/>
    <b v="1"/>
    <x v="14"/>
    <x v="15"/>
    <x v="1384"/>
    <x v="4"/>
    <x v="14"/>
  </r>
  <r>
    <x v="1901"/>
    <x v="1901"/>
    <s v="KiddieRail is a height adjustable hand rail of the right size for little children to help them manage the stairs more safely at home."/>
    <x v="300"/>
    <n v="2670"/>
    <x v="2"/>
    <x v="1"/>
    <x v="1"/>
    <n v="1432299600"/>
    <n v="1429707729"/>
    <x v="0"/>
    <n v="25"/>
    <b v="0"/>
    <x v="29"/>
    <x v="56"/>
    <x v="1385"/>
    <x v="2"/>
    <x v="29"/>
  </r>
  <r>
    <x v="1902"/>
    <x v="1902"/>
    <s v="Virtual reality is expensive, here is the solution. I've created a VR device out of cardboard. I present: World's cheapest VR Device."/>
    <x v="28"/>
    <n v="12"/>
    <x v="2"/>
    <x v="9"/>
    <x v="3"/>
    <n v="1425495447"/>
    <n v="1422903447"/>
    <x v="0"/>
    <n v="3"/>
    <b v="0"/>
    <x v="29"/>
    <x v="60"/>
    <x v="143"/>
    <x v="2"/>
    <x v="29"/>
  </r>
  <r>
    <x v="1903"/>
    <x v="1903"/>
    <s v="A cool smart laser pointer for presenting professionals. Unique by design, widest functional coverage for both IOS and Android."/>
    <x v="9"/>
    <n v="1398"/>
    <x v="2"/>
    <x v="0"/>
    <x v="0"/>
    <n v="1485541791"/>
    <n v="1480357791"/>
    <x v="0"/>
    <n v="41"/>
    <b v="0"/>
    <x v="29"/>
    <x v="153"/>
    <x v="1386"/>
    <x v="2"/>
    <x v="29"/>
  </r>
  <r>
    <x v="1904"/>
    <x v="1904"/>
    <s v="Animals knocking over your waste wheeler making a mess on trash day? The S.A.D.L. will help prevent that from happening!"/>
    <x v="63"/>
    <n v="50"/>
    <x v="2"/>
    <x v="0"/>
    <x v="0"/>
    <n v="1451752021"/>
    <n v="1447864021"/>
    <x v="0"/>
    <n v="2"/>
    <b v="0"/>
    <x v="29"/>
    <x v="50"/>
    <x v="384"/>
    <x v="2"/>
    <x v="29"/>
  </r>
  <r>
    <x v="1905"/>
    <x v="1905"/>
    <s v="Before Dick Armstrong passed away unexpectedly in 2003, he invented an AxleCrutch device to help his customers-his idea lives on today."/>
    <x v="31"/>
    <n v="42"/>
    <x v="2"/>
    <x v="0"/>
    <x v="0"/>
    <n v="1410127994"/>
    <n v="1407535994"/>
    <x v="0"/>
    <n v="4"/>
    <b v="0"/>
    <x v="29"/>
    <x v="50"/>
    <x v="689"/>
    <x v="2"/>
    <x v="29"/>
  </r>
  <r>
    <x v="1906"/>
    <x v="1906"/>
    <s v="Max 5Tb storage, Wired lan, Additional USB ports and Hi-res DAC, 10000mAh battery, Real portable docking station"/>
    <x v="63"/>
    <n v="21380"/>
    <x v="2"/>
    <x v="0"/>
    <x v="0"/>
    <n v="1466697983"/>
    <n v="1464105983"/>
    <x v="0"/>
    <n v="99"/>
    <b v="0"/>
    <x v="29"/>
    <x v="152"/>
    <x v="1387"/>
    <x v="2"/>
    <x v="29"/>
  </r>
  <r>
    <x v="1907"/>
    <x v="1907"/>
    <s v="Litter-Buddy is great economical alternative to leading pet waste disposal systems with cartridge bag elements."/>
    <x v="11"/>
    <n v="85"/>
    <x v="2"/>
    <x v="0"/>
    <x v="0"/>
    <n v="1400853925"/>
    <n v="1399557925"/>
    <x v="0"/>
    <n v="4"/>
    <b v="0"/>
    <x v="29"/>
    <x v="50"/>
    <x v="1241"/>
    <x v="2"/>
    <x v="29"/>
  </r>
  <r>
    <x v="1908"/>
    <x v="1908"/>
    <s v="Our device eliminates WiFi range issues with your connected devices by allowing you to locate our device where you will use your WiFi."/>
    <x v="31"/>
    <n v="433"/>
    <x v="2"/>
    <x v="0"/>
    <x v="0"/>
    <n v="1483048900"/>
    <n v="1480456900"/>
    <x v="0"/>
    <n v="4"/>
    <b v="0"/>
    <x v="29"/>
    <x v="53"/>
    <x v="1388"/>
    <x v="2"/>
    <x v="29"/>
  </r>
  <r>
    <x v="1909"/>
    <x v="1909"/>
    <s v="Use Little Occhio to see and share the hidden secrets of nature. Capture, share awesome photos, works with iPhone/Android/tablets."/>
    <x v="19"/>
    <n v="4939"/>
    <x v="2"/>
    <x v="0"/>
    <x v="0"/>
    <n v="1414059479"/>
    <n v="1411467479"/>
    <x v="0"/>
    <n v="38"/>
    <b v="0"/>
    <x v="29"/>
    <x v="51"/>
    <x v="1389"/>
    <x v="2"/>
    <x v="29"/>
  </r>
  <r>
    <x v="1910"/>
    <x v="1910"/>
    <s v="Thinking Cleaner is an add-on for your iRobotÂ® RoombaÂ® 700/800 that makes it smarter and aware of its owner."/>
    <x v="94"/>
    <n v="33486"/>
    <x v="2"/>
    <x v="9"/>
    <x v="3"/>
    <n v="1446331500"/>
    <n v="1442531217"/>
    <x v="0"/>
    <n v="285"/>
    <b v="0"/>
    <x v="29"/>
    <x v="115"/>
    <x v="1390"/>
    <x v="2"/>
    <x v="29"/>
  </r>
  <r>
    <x v="1911"/>
    <x v="1911"/>
    <s v="Charge furniture, making it simple and comfortable to charge your USB devices without leaving the comfort of your couch or armchair"/>
    <x v="301"/>
    <n v="10"/>
    <x v="2"/>
    <x v="4"/>
    <x v="4"/>
    <n v="1407545334"/>
    <n v="1404953334"/>
    <x v="0"/>
    <n v="1"/>
    <b v="0"/>
    <x v="29"/>
    <x v="50"/>
    <x v="119"/>
    <x v="2"/>
    <x v="29"/>
  </r>
  <r>
    <x v="1912"/>
    <x v="1912"/>
    <s v="Finally! Electrical Wiring Testing Made Easy...  Designed by a Professional for Professionals, Homeowners and DIYs, Too!"/>
    <x v="10"/>
    <n v="2965"/>
    <x v="2"/>
    <x v="0"/>
    <x v="0"/>
    <n v="1433395560"/>
    <n v="1430803560"/>
    <x v="0"/>
    <n v="42"/>
    <b v="0"/>
    <x v="29"/>
    <x v="155"/>
    <x v="1391"/>
    <x v="2"/>
    <x v="29"/>
  </r>
  <r>
    <x v="1913"/>
    <x v="1913"/>
    <s v="Tibio is a revolutionary new product designed to solve an age old problem."/>
    <x v="240"/>
    <n v="637"/>
    <x v="2"/>
    <x v="1"/>
    <x v="1"/>
    <n v="1412770578"/>
    <n v="1410178578"/>
    <x v="0"/>
    <n v="26"/>
    <b v="0"/>
    <x v="29"/>
    <x v="60"/>
    <x v="1392"/>
    <x v="2"/>
    <x v="29"/>
  </r>
  <r>
    <x v="1914"/>
    <x v="1914"/>
    <s v="The &quot;ZoZo Skeleton Hand Planchette&quot; is a fully functional &quot;ouija board&quot; planchette (pointer) but is significantly more hair-raising."/>
    <x v="302"/>
    <n v="60"/>
    <x v="2"/>
    <x v="0"/>
    <x v="0"/>
    <n v="1414814340"/>
    <n v="1413519073"/>
    <x v="0"/>
    <n v="2"/>
    <b v="0"/>
    <x v="29"/>
    <x v="114"/>
    <x v="180"/>
    <x v="2"/>
    <x v="29"/>
  </r>
  <r>
    <x v="1915"/>
    <x v="1915"/>
    <s v="The picture above is of our current prototype for the cat bath - we hope to move beyond a simple bin and create a cat bath revolution!"/>
    <x v="2"/>
    <n v="8"/>
    <x v="2"/>
    <x v="0"/>
    <x v="0"/>
    <n v="1409620222"/>
    <n v="1407892222"/>
    <x v="0"/>
    <n v="4"/>
    <b v="0"/>
    <x v="29"/>
    <x v="53"/>
    <x v="453"/>
    <x v="2"/>
    <x v="29"/>
  </r>
  <r>
    <x v="1916"/>
    <x v="1916"/>
    <s v="The Paint Can Holder Makes Painting Easier and Safer on Extension Ladders."/>
    <x v="22"/>
    <n v="102"/>
    <x v="2"/>
    <x v="0"/>
    <x v="0"/>
    <n v="1478542375"/>
    <n v="1476378775"/>
    <x v="0"/>
    <n v="6"/>
    <b v="0"/>
    <x v="29"/>
    <x v="60"/>
    <x v="1363"/>
    <x v="2"/>
    <x v="29"/>
  </r>
  <r>
    <x v="1917"/>
    <x v="1917"/>
    <s v="Let's build a legendary brand altogether"/>
    <x v="303"/>
    <n v="205025"/>
    <x v="2"/>
    <x v="7"/>
    <x v="6"/>
    <n v="1486708133"/>
    <n v="1484116133"/>
    <x v="0"/>
    <n v="70"/>
    <b v="0"/>
    <x v="29"/>
    <x v="226"/>
    <x v="1393"/>
    <x v="2"/>
    <x v="29"/>
  </r>
  <r>
    <x v="1918"/>
    <x v="1918"/>
    <s v="Repel Japanese beetles and garden pests. Grow organic fruit and vegetables to help the environment, one plant at a time."/>
    <x v="31"/>
    <n v="260"/>
    <x v="2"/>
    <x v="0"/>
    <x v="0"/>
    <n v="1407869851"/>
    <n v="1404845851"/>
    <x v="0"/>
    <n v="9"/>
    <b v="0"/>
    <x v="29"/>
    <x v="60"/>
    <x v="684"/>
    <x v="2"/>
    <x v="29"/>
  </r>
  <r>
    <x v="1919"/>
    <x v="1919"/>
    <s v="Use preprogrammed firmware or program your own with AVR-ISP or Arduino ISP.  Device is based on the Atmel ATtiny13A microcontroller."/>
    <x v="2"/>
    <n v="237"/>
    <x v="2"/>
    <x v="0"/>
    <x v="0"/>
    <n v="1432069249"/>
    <n v="1429477249"/>
    <x v="0"/>
    <n v="8"/>
    <b v="0"/>
    <x v="29"/>
    <x v="153"/>
    <x v="1394"/>
    <x v="2"/>
    <x v="29"/>
  </r>
  <r>
    <x v="1920"/>
    <x v="1920"/>
    <s v="A new concept in bike light safety, protecting cyclists from being hit in the side. Bright, amber sideways."/>
    <x v="3"/>
    <n v="4303"/>
    <x v="2"/>
    <x v="1"/>
    <x v="1"/>
    <n v="1445468400"/>
    <n v="1443042061"/>
    <x v="0"/>
    <n v="105"/>
    <b v="0"/>
    <x v="29"/>
    <x v="152"/>
    <x v="1395"/>
    <x v="2"/>
    <x v="29"/>
  </r>
  <r>
    <x v="1921"/>
    <x v="1921"/>
    <s v="The Fine Spirits are making an album, but we need your help!"/>
    <x v="15"/>
    <n v="2052"/>
    <x v="0"/>
    <x v="0"/>
    <x v="0"/>
    <n v="1342243143"/>
    <n v="1339651143"/>
    <x v="0"/>
    <n v="38"/>
    <b v="1"/>
    <x v="14"/>
    <x v="0"/>
    <x v="1237"/>
    <x v="4"/>
    <x v="14"/>
  </r>
  <r>
    <x v="1922"/>
    <x v="1922"/>
    <s v="Low Weather's debut album is halfway finished.  With your help and your help alone we can record the rest!"/>
    <x v="13"/>
    <n v="2311"/>
    <x v="0"/>
    <x v="0"/>
    <x v="0"/>
    <n v="1386828507"/>
    <n v="1384236507"/>
    <x v="0"/>
    <n v="64"/>
    <b v="1"/>
    <x v="14"/>
    <x v="31"/>
    <x v="1396"/>
    <x v="4"/>
    <x v="14"/>
  </r>
  <r>
    <x v="1923"/>
    <x v="1923"/>
    <s v="We just finished recording our first album! All we need is a little extra help to be able to get it printed!"/>
    <x v="304"/>
    <n v="301"/>
    <x v="0"/>
    <x v="0"/>
    <x v="0"/>
    <n v="1317099540"/>
    <n v="1313612532"/>
    <x v="0"/>
    <n v="13"/>
    <b v="1"/>
    <x v="14"/>
    <x v="227"/>
    <x v="1397"/>
    <x v="4"/>
    <x v="14"/>
  </r>
  <r>
    <x v="1924"/>
    <x v="1924"/>
    <s v="We are recording a cd of Songs- About life and love_x000a_from the perspective a conscious country girl_x000a_living in the city."/>
    <x v="9"/>
    <n v="3432"/>
    <x v="0"/>
    <x v="0"/>
    <x v="0"/>
    <n v="1389814380"/>
    <n v="1387390555"/>
    <x v="0"/>
    <n v="33"/>
    <b v="1"/>
    <x v="14"/>
    <x v="35"/>
    <x v="1398"/>
    <x v="4"/>
    <x v="14"/>
  </r>
  <r>
    <x v="1925"/>
    <x v="1925"/>
    <s v="The Freakniks are making their psychedelic freak-folk debut studio album and they need your help."/>
    <x v="15"/>
    <n v="1655"/>
    <x v="0"/>
    <x v="0"/>
    <x v="0"/>
    <n v="1381449600"/>
    <n v="1379540288"/>
    <x v="0"/>
    <n v="52"/>
    <b v="1"/>
    <x v="14"/>
    <x v="5"/>
    <x v="1399"/>
    <x v="4"/>
    <x v="14"/>
  </r>
  <r>
    <x v="1926"/>
    <x v="1926"/>
    <s v="Invisible Allies is a collaboration between well known West Coast downtempo aficionado Bluetech and Philadelphia electronic mastermind KiloWatts.  "/>
    <x v="15"/>
    <n v="2930.69"/>
    <x v="0"/>
    <x v="0"/>
    <x v="0"/>
    <n v="1288657560"/>
    <n v="1286319256"/>
    <x v="0"/>
    <n v="107"/>
    <b v="1"/>
    <x v="14"/>
    <x v="228"/>
    <x v="1400"/>
    <x v="4"/>
    <x v="14"/>
  </r>
  <r>
    <x v="1927"/>
    <x v="1927"/>
    <s v="Hampshire is headed to GBS Detroit."/>
    <x v="20"/>
    <n v="620"/>
    <x v="0"/>
    <x v="0"/>
    <x v="0"/>
    <n v="1331182740"/>
    <n v="1329856839"/>
    <x v="0"/>
    <n v="11"/>
    <b v="1"/>
    <x v="14"/>
    <x v="33"/>
    <x v="1401"/>
    <x v="4"/>
    <x v="14"/>
  </r>
  <r>
    <x v="1928"/>
    <x v="1928"/>
    <s v="Help us master and release our debut album &quot;The Kaleidoscope Dawn&quot;"/>
    <x v="305"/>
    <n v="2630"/>
    <x v="0"/>
    <x v="0"/>
    <x v="0"/>
    <n v="1367940794"/>
    <n v="1365348794"/>
    <x v="0"/>
    <n v="34"/>
    <b v="1"/>
    <x v="14"/>
    <x v="33"/>
    <x v="1402"/>
    <x v="4"/>
    <x v="14"/>
  </r>
  <r>
    <x v="1929"/>
    <x v="1929"/>
    <s v="Trying to raise funds to release a full-length album on LP and CD by my post-punk studio project, Surplus 1980."/>
    <x v="50"/>
    <n v="3210"/>
    <x v="0"/>
    <x v="0"/>
    <x v="0"/>
    <n v="1309825866"/>
    <n v="1306197066"/>
    <x v="0"/>
    <n v="75"/>
    <b v="1"/>
    <x v="14"/>
    <x v="8"/>
    <x v="1403"/>
    <x v="4"/>
    <x v="14"/>
  </r>
  <r>
    <x v="1930"/>
    <x v="1930"/>
    <s v="We're nearly done recording, but we're out of money! Help us release the record!!!"/>
    <x v="28"/>
    <n v="1270"/>
    <x v="0"/>
    <x v="0"/>
    <x v="0"/>
    <n v="1373203482"/>
    <n v="1368019482"/>
    <x v="0"/>
    <n v="26"/>
    <b v="1"/>
    <x v="14"/>
    <x v="37"/>
    <x v="1404"/>
    <x v="4"/>
    <x v="14"/>
  </r>
  <r>
    <x v="1931"/>
    <x v="1931"/>
    <s v="We're an indie rock band from Clearwater, FL headed back into the studio to finish our latest EP."/>
    <x v="13"/>
    <n v="2412.02"/>
    <x v="0"/>
    <x v="0"/>
    <x v="0"/>
    <n v="1337657400"/>
    <n v="1336512309"/>
    <x v="0"/>
    <n v="50"/>
    <b v="1"/>
    <x v="14"/>
    <x v="10"/>
    <x v="1405"/>
    <x v="4"/>
    <x v="14"/>
  </r>
  <r>
    <x v="1932"/>
    <x v="1932"/>
    <s v="Lee Malone has been chosen by Converse Rubber Tracks! Help get us to the Rubber Tracks recording studio in Brooklyn &amp; cut a 7&quot; EP."/>
    <x v="26"/>
    <n v="5617"/>
    <x v="0"/>
    <x v="0"/>
    <x v="0"/>
    <n v="1327433173"/>
    <n v="1325618773"/>
    <x v="0"/>
    <n v="80"/>
    <b v="1"/>
    <x v="14"/>
    <x v="13"/>
    <x v="1406"/>
    <x v="4"/>
    <x v="14"/>
  </r>
  <r>
    <x v="1933"/>
    <x v="1933"/>
    <s v="After years of preparation and planning, Magic Punches are going to record their debut LP at Type Foundry Studios with John Askew."/>
    <x v="12"/>
    <n v="10346"/>
    <x v="0"/>
    <x v="0"/>
    <x v="0"/>
    <n v="1411787307"/>
    <n v="1409195307"/>
    <x v="0"/>
    <n v="110"/>
    <b v="1"/>
    <x v="14"/>
    <x v="174"/>
    <x v="1407"/>
    <x v="4"/>
    <x v="14"/>
  </r>
  <r>
    <x v="1934"/>
    <x v="1934"/>
    <s v="We are a band in need of a vehicle. We just released our new CD and have played almost every venue in town, now it's time to expand."/>
    <x v="10"/>
    <n v="6181"/>
    <x v="0"/>
    <x v="0"/>
    <x v="0"/>
    <n v="1324789200"/>
    <n v="1321649321"/>
    <x v="0"/>
    <n v="77"/>
    <b v="1"/>
    <x v="14"/>
    <x v="39"/>
    <x v="1408"/>
    <x v="4"/>
    <x v="14"/>
  </r>
  <r>
    <x v="1935"/>
    <x v="1935"/>
    <s v="AM/PM is a 20 song dual-disk album that we're trying to record with your help! AM is a pop album and PM is an ambient/intense album!"/>
    <x v="30"/>
    <n v="2710"/>
    <x v="0"/>
    <x v="0"/>
    <x v="0"/>
    <n v="1403326740"/>
    <n v="1400106171"/>
    <x v="0"/>
    <n v="50"/>
    <b v="1"/>
    <x v="14"/>
    <x v="29"/>
    <x v="1409"/>
    <x v="4"/>
    <x v="14"/>
  </r>
  <r>
    <x v="1936"/>
    <x v="1936"/>
    <s v="Hey, we're Grandkids! We have enough songs to record an LP, and we need your help! We're going to make you proud, promise!"/>
    <x v="51"/>
    <n v="8739.01"/>
    <x v="0"/>
    <x v="0"/>
    <x v="0"/>
    <n v="1323151140"/>
    <n v="1320528070"/>
    <x v="0"/>
    <n v="145"/>
    <b v="1"/>
    <x v="14"/>
    <x v="16"/>
    <x v="1410"/>
    <x v="4"/>
    <x v="14"/>
  </r>
  <r>
    <x v="1937"/>
    <x v="1937"/>
    <s v="My Pal Val is headed to Groovebox Studios in Detroit, Michigan on June 15th to record and film a live GBS Detroit EP."/>
    <x v="20"/>
    <n v="1123.47"/>
    <x v="0"/>
    <x v="0"/>
    <x v="0"/>
    <n v="1339732740"/>
    <n v="1338346281"/>
    <x v="0"/>
    <n v="29"/>
    <b v="1"/>
    <x v="14"/>
    <x v="229"/>
    <x v="1411"/>
    <x v="4"/>
    <x v="14"/>
  </r>
  <r>
    <x v="1938"/>
    <x v="1938"/>
    <s v="A live worship album + short film: Telling the story of a worshipping community adapting and thriving in a post-Christian context."/>
    <x v="36"/>
    <n v="17390"/>
    <x v="0"/>
    <x v="0"/>
    <x v="0"/>
    <n v="1372741200"/>
    <n v="1370067231"/>
    <x v="0"/>
    <n v="114"/>
    <b v="1"/>
    <x v="14"/>
    <x v="31"/>
    <x v="1412"/>
    <x v="4"/>
    <x v="14"/>
  </r>
  <r>
    <x v="1939"/>
    <x v="1939"/>
    <s v="Partner with the ministry of I Am Clay by helping them fund their new album! This enables them to release it for FREE as a gift to all!"/>
    <x v="3"/>
    <n v="11070"/>
    <x v="0"/>
    <x v="0"/>
    <x v="0"/>
    <n v="1362955108"/>
    <n v="1360366708"/>
    <x v="0"/>
    <n v="96"/>
    <b v="1"/>
    <x v="14"/>
    <x v="38"/>
    <x v="1413"/>
    <x v="4"/>
    <x v="14"/>
  </r>
  <r>
    <x v="1940"/>
    <x v="1940"/>
    <s v="K. is about *this* close to finishing up our third record, History Grows.  Now we just need to master it and release it!"/>
    <x v="81"/>
    <n v="1111"/>
    <x v="0"/>
    <x v="0"/>
    <x v="0"/>
    <n v="1308110340"/>
    <n v="1304770233"/>
    <x v="0"/>
    <n v="31"/>
    <b v="1"/>
    <x v="14"/>
    <x v="193"/>
    <x v="1414"/>
    <x v="4"/>
    <x v="14"/>
  </r>
  <r>
    <x v="1941"/>
    <x v="1941"/>
    <s v="Gramofon streams cloud music to your sound system. A modern jukebox: smartphones are the remotes + WiFi brings everyone together."/>
    <x v="65"/>
    <n v="315295.89"/>
    <x v="0"/>
    <x v="0"/>
    <x v="0"/>
    <n v="1400137131"/>
    <n v="1397545131"/>
    <x v="1"/>
    <n v="4883"/>
    <b v="1"/>
    <x v="30"/>
    <x v="9"/>
    <x v="1415"/>
    <x v="2"/>
    <x v="30"/>
  </r>
  <r>
    <x v="1942"/>
    <x v="1942"/>
    <s v="Getting a revolutionary new toy design into open source production, and using the design to create the worlds longest marble run."/>
    <x v="12"/>
    <n v="8306.42"/>
    <x v="0"/>
    <x v="0"/>
    <x v="0"/>
    <n v="1309809140"/>
    <n v="1302033140"/>
    <x v="1"/>
    <n v="95"/>
    <b v="1"/>
    <x v="30"/>
    <x v="178"/>
    <x v="1416"/>
    <x v="2"/>
    <x v="30"/>
  </r>
  <r>
    <x v="1943"/>
    <x v="1943"/>
    <s v="Next-gen 100% open-source sensor beacon platform designed especially for makers, developers and IoT companies."/>
    <x v="3"/>
    <n v="170525"/>
    <x v="0"/>
    <x v="0"/>
    <x v="0"/>
    <n v="1470896916"/>
    <n v="1467008916"/>
    <x v="1"/>
    <n v="2478"/>
    <b v="1"/>
    <x v="30"/>
    <x v="230"/>
    <x v="1417"/>
    <x v="2"/>
    <x v="30"/>
  </r>
  <r>
    <x v="1944"/>
    <x v="1944"/>
    <s v="The Big Turtle ShellÂ® is a rugged wireless Bluetooth speaker built for a life of action. Water resistant and durable with a huge sound."/>
    <x v="79"/>
    <n v="315222.2"/>
    <x v="0"/>
    <x v="0"/>
    <x v="0"/>
    <n v="1398952890"/>
    <n v="1396360890"/>
    <x v="1"/>
    <n v="1789"/>
    <b v="1"/>
    <x v="30"/>
    <x v="231"/>
    <x v="1418"/>
    <x v="2"/>
    <x v="30"/>
  </r>
  <r>
    <x v="1945"/>
    <x v="1945"/>
    <s v="A new electronic musical instrument which allows you to play, learn and perform music using any sound you can imagine."/>
    <x v="57"/>
    <n v="348018"/>
    <x v="0"/>
    <x v="3"/>
    <x v="3"/>
    <n v="1436680958"/>
    <n v="1433224958"/>
    <x v="1"/>
    <n v="680"/>
    <b v="1"/>
    <x v="30"/>
    <x v="232"/>
    <x v="1419"/>
    <x v="2"/>
    <x v="30"/>
  </r>
  <r>
    <x v="1946"/>
    <x v="1946"/>
    <s v="A smart technology that allows your instrument to transform movement, orientation and momentum into audio &amp; visual effects."/>
    <x v="51"/>
    <n v="11231"/>
    <x v="0"/>
    <x v="0"/>
    <x v="0"/>
    <n v="1397961361"/>
    <n v="1392780961"/>
    <x v="1"/>
    <n v="70"/>
    <b v="1"/>
    <x v="30"/>
    <x v="95"/>
    <x v="1420"/>
    <x v="2"/>
    <x v="30"/>
  </r>
  <r>
    <x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x v="0"/>
    <n v="1258955940"/>
    <n v="1255730520"/>
    <x v="1"/>
    <n v="23"/>
    <b v="1"/>
    <x v="30"/>
    <x v="7"/>
    <x v="1421"/>
    <x v="2"/>
    <x v="30"/>
  </r>
  <r>
    <x v="1948"/>
    <x v="1948"/>
    <s v="10 times more powerful than Raspberry Pi 3, x86 64-bit architecture"/>
    <x v="57"/>
    <n v="800211"/>
    <x v="0"/>
    <x v="0"/>
    <x v="0"/>
    <n v="1465232520"/>
    <n v="1460557809"/>
    <x v="1"/>
    <n v="4245"/>
    <b v="1"/>
    <x v="30"/>
    <x v="233"/>
    <x v="1422"/>
    <x v="2"/>
    <x v="30"/>
  </r>
  <r>
    <x v="1949"/>
    <x v="1949"/>
    <s v="#ShakeYourPower brings clean energy to places in the world without electricity through the power of music."/>
    <x v="63"/>
    <n v="53001.3"/>
    <x v="0"/>
    <x v="1"/>
    <x v="1"/>
    <n v="1404986951"/>
    <n v="1402394951"/>
    <x v="1"/>
    <n v="943"/>
    <b v="1"/>
    <x v="30"/>
    <x v="6"/>
    <x v="1423"/>
    <x v="2"/>
    <x v="30"/>
  </r>
  <r>
    <x v="1950"/>
    <x v="1950"/>
    <s v="We're building snap-together model trebuchets that are perfect for office warfare or annoying your roommate!"/>
    <x v="240"/>
    <n v="96248.960000000006"/>
    <x v="0"/>
    <x v="0"/>
    <x v="0"/>
    <n v="1303446073"/>
    <n v="1300767673"/>
    <x v="1"/>
    <n v="1876"/>
    <b v="1"/>
    <x v="30"/>
    <x v="234"/>
    <x v="1424"/>
    <x v="2"/>
    <x v="30"/>
  </r>
  <r>
    <x v="1951"/>
    <x v="1951"/>
    <s v="Take learning and playing with LEGOÂ® to the next level with sensors! Build creations with SBrick Plus and make them interactive!"/>
    <x v="63"/>
    <n v="106222"/>
    <x v="0"/>
    <x v="0"/>
    <x v="0"/>
    <n v="1478516737"/>
    <n v="1475921137"/>
    <x v="1"/>
    <n v="834"/>
    <b v="1"/>
    <x v="30"/>
    <x v="197"/>
    <x v="1425"/>
    <x v="2"/>
    <x v="30"/>
  </r>
  <r>
    <x v="1952"/>
    <x v="1952"/>
    <s v="Nix is a breakthrough smartphone accessory. Just scan an object and instantly view the color on your iPhone, Android, PC, or Mac."/>
    <x v="19"/>
    <n v="69465.33"/>
    <x v="0"/>
    <x v="5"/>
    <x v="5"/>
    <n v="1381934015"/>
    <n v="1378737215"/>
    <x v="1"/>
    <n v="682"/>
    <b v="1"/>
    <x v="30"/>
    <x v="45"/>
    <x v="1426"/>
    <x v="2"/>
    <x v="30"/>
  </r>
  <r>
    <x v="1953"/>
    <x v="1953"/>
    <s v="The NTH is an open source music synthesizer featuring instant fun, awesome sound, and a hackable design."/>
    <x v="36"/>
    <n v="33892"/>
    <x v="0"/>
    <x v="0"/>
    <x v="0"/>
    <n v="1330657200"/>
    <n v="1328158065"/>
    <x v="1"/>
    <n v="147"/>
    <b v="1"/>
    <x v="30"/>
    <x v="235"/>
    <x v="1427"/>
    <x v="2"/>
    <x v="30"/>
  </r>
  <r>
    <x v="1954"/>
    <x v="1954"/>
    <s v="The First Home Battery System You Simply Plug in to Install"/>
    <x v="63"/>
    <n v="349474"/>
    <x v="0"/>
    <x v="0"/>
    <x v="0"/>
    <n v="1457758800"/>
    <n v="1453730176"/>
    <x v="1"/>
    <n v="415"/>
    <b v="1"/>
    <x v="30"/>
    <x v="236"/>
    <x v="1428"/>
    <x v="2"/>
    <x v="30"/>
  </r>
  <r>
    <x v="1955"/>
    <x v="1955"/>
    <s v="An easy to build open source 3D object printer. For the newbie or experienced maker, there's a model for everyone! NEW $599 Model!"/>
    <x v="247"/>
    <n v="167410.01999999999"/>
    <x v="0"/>
    <x v="0"/>
    <x v="0"/>
    <n v="1337799600"/>
    <n v="1334989881"/>
    <x v="1"/>
    <n v="290"/>
    <b v="1"/>
    <x v="30"/>
    <x v="237"/>
    <x v="1429"/>
    <x v="2"/>
    <x v="30"/>
  </r>
  <r>
    <x v="1956"/>
    <x v="1956"/>
    <s v="Designed to be used at home, the Sparx Skate Sharpener gives hockey players an automated way to sharpen at the professional level"/>
    <x v="127"/>
    <n v="176420"/>
    <x v="0"/>
    <x v="0"/>
    <x v="0"/>
    <n v="1429391405"/>
    <n v="1425507005"/>
    <x v="1"/>
    <n v="365"/>
    <b v="1"/>
    <x v="30"/>
    <x v="238"/>
    <x v="1430"/>
    <x v="2"/>
    <x v="30"/>
  </r>
  <r>
    <x v="1957"/>
    <x v="1957"/>
    <s v="An open hardware platform for the best microcontroller in the world."/>
    <x v="11"/>
    <n v="50251.41"/>
    <x v="0"/>
    <x v="0"/>
    <x v="0"/>
    <n v="1351304513"/>
    <n v="1348712513"/>
    <x v="1"/>
    <n v="660"/>
    <b v="1"/>
    <x v="30"/>
    <x v="239"/>
    <x v="1431"/>
    <x v="2"/>
    <x v="30"/>
  </r>
  <r>
    <x v="1958"/>
    <x v="1958"/>
    <s v="The Mojo is an FPGA development board that is designed to be user friendly and a great introduction into digital design for anyone."/>
    <x v="39"/>
    <n v="100490.02"/>
    <x v="0"/>
    <x v="0"/>
    <x v="0"/>
    <n v="1364078561"/>
    <n v="1361490161"/>
    <x v="1"/>
    <n v="1356"/>
    <b v="1"/>
    <x v="30"/>
    <x v="240"/>
    <x v="1432"/>
    <x v="2"/>
    <x v="30"/>
  </r>
  <r>
    <x v="1959"/>
    <x v="1959"/>
    <s v="A thermometer that connects to the internet to help New York City turn the heat on for thousands of tenants with no heat in the winter."/>
    <x v="3"/>
    <n v="15673.44"/>
    <x v="0"/>
    <x v="0"/>
    <x v="0"/>
    <n v="1412121600"/>
    <n v="1408565860"/>
    <x v="1"/>
    <n v="424"/>
    <b v="1"/>
    <x v="30"/>
    <x v="96"/>
    <x v="1433"/>
    <x v="2"/>
    <x v="30"/>
  </r>
  <r>
    <x v="1960"/>
    <x v="1960"/>
    <s v="Trekkayak is an ultralight, durable and inflatable boat to be carried in your backpack to cross a lake or paddle down a river."/>
    <x v="54"/>
    <n v="82532"/>
    <x v="0"/>
    <x v="11"/>
    <x v="9"/>
    <n v="1419151341"/>
    <n v="1416559341"/>
    <x v="1"/>
    <n v="33"/>
    <b v="1"/>
    <x v="30"/>
    <x v="90"/>
    <x v="1434"/>
    <x v="2"/>
    <x v="30"/>
  </r>
  <r>
    <x v="1961"/>
    <x v="1961"/>
    <s v="This DIY kit helps analyze materials and contaminants. We need your help to build a library of open-source spectral data."/>
    <x v="3"/>
    <n v="110538.12"/>
    <x v="0"/>
    <x v="0"/>
    <x v="0"/>
    <n v="1349495940"/>
    <n v="1346042417"/>
    <x v="1"/>
    <n v="1633"/>
    <b v="1"/>
    <x v="30"/>
    <x v="241"/>
    <x v="1435"/>
    <x v="2"/>
    <x v="30"/>
  </r>
  <r>
    <x v="1962"/>
    <x v="1962"/>
    <s v="It's like an Arduino on steroids â€“ built-in bluetooth, battery management, and floating-point coprocessor, in a small, simple package."/>
    <x v="3"/>
    <n v="19292.5"/>
    <x v="0"/>
    <x v="0"/>
    <x v="0"/>
    <n v="1400006636"/>
    <n v="1397414636"/>
    <x v="1"/>
    <n v="306"/>
    <b v="1"/>
    <x v="30"/>
    <x v="242"/>
    <x v="1436"/>
    <x v="2"/>
    <x v="30"/>
  </r>
  <r>
    <x v="1963"/>
    <x v="1963"/>
    <s v="First mobile green energy generator that you can carry camping with you! A 3D printed, foldable wind turbine boosting 300W of power!"/>
    <x v="266"/>
    <n v="24108"/>
    <x v="0"/>
    <x v="1"/>
    <x v="1"/>
    <n v="1410862734"/>
    <n v="1407838734"/>
    <x v="1"/>
    <n v="205"/>
    <b v="1"/>
    <x v="30"/>
    <x v="37"/>
    <x v="1437"/>
    <x v="2"/>
    <x v="30"/>
  </r>
  <r>
    <x v="1964"/>
    <x v="1964"/>
    <s v="Clairy combines the power of nature and technology with the beauty of design to eliminate indoor pollution and analyze it."/>
    <x v="306"/>
    <n v="231543.12"/>
    <x v="0"/>
    <x v="13"/>
    <x v="3"/>
    <n v="1461306772"/>
    <n v="1458714772"/>
    <x v="1"/>
    <n v="1281"/>
    <b v="1"/>
    <x v="30"/>
    <x v="217"/>
    <x v="1438"/>
    <x v="2"/>
    <x v="30"/>
  </r>
  <r>
    <x v="1965"/>
    <x v="1965"/>
    <s v="BoardX is a collection of electronic circuit boards that stack on top of one another to share resources and communicate"/>
    <x v="10"/>
    <n v="13114"/>
    <x v="0"/>
    <x v="0"/>
    <x v="0"/>
    <n v="1326330000"/>
    <n v="1324433310"/>
    <x v="1"/>
    <n v="103"/>
    <b v="1"/>
    <x v="30"/>
    <x v="243"/>
    <x v="1439"/>
    <x v="2"/>
    <x v="30"/>
  </r>
  <r>
    <x v="1966"/>
    <x v="1966"/>
    <s v="InkCase Plus is an always on E Ink second screen; uses sports/fitness apps, an eBook reader, display Photo and receive notifications."/>
    <x v="57"/>
    <n v="206743.09"/>
    <x v="0"/>
    <x v="0"/>
    <x v="0"/>
    <n v="1408021098"/>
    <n v="1405429098"/>
    <x v="1"/>
    <n v="1513"/>
    <b v="1"/>
    <x v="30"/>
    <x v="110"/>
    <x v="1440"/>
    <x v="2"/>
    <x v="30"/>
  </r>
  <r>
    <x v="1967"/>
    <x v="1967"/>
    <s v="Ion is a light show for your desk, dorm room, or living room.  It responds to music, connects to your phone, and brightens your day!"/>
    <x v="22"/>
    <n v="74026"/>
    <x v="0"/>
    <x v="0"/>
    <x v="0"/>
    <n v="1398959729"/>
    <n v="1396367729"/>
    <x v="1"/>
    <n v="405"/>
    <b v="1"/>
    <x v="30"/>
    <x v="244"/>
    <x v="1441"/>
    <x v="2"/>
    <x v="30"/>
  </r>
  <r>
    <x v="1968"/>
    <x v="1968"/>
    <s v="Bringing the advantages of wireless smart shifting to every cyclist. FITS ANY BIKE"/>
    <x v="63"/>
    <n v="142483"/>
    <x v="0"/>
    <x v="0"/>
    <x v="0"/>
    <n v="1480777515"/>
    <n v="1478095515"/>
    <x v="1"/>
    <n v="510"/>
    <b v="1"/>
    <x v="30"/>
    <x v="245"/>
    <x v="1442"/>
    <x v="2"/>
    <x v="30"/>
  </r>
  <r>
    <x v="1969"/>
    <x v="1969"/>
    <s v="An Open Source JavaScript microcontroller you can program wirelessly - perfect for IoT! No software needed so get started in seconds."/>
    <x v="22"/>
    <n v="115816"/>
    <x v="0"/>
    <x v="1"/>
    <x v="1"/>
    <n v="1470423668"/>
    <n v="1467831668"/>
    <x v="1"/>
    <n v="1887"/>
    <b v="1"/>
    <x v="30"/>
    <x v="246"/>
    <x v="1443"/>
    <x v="2"/>
    <x v="30"/>
  </r>
  <r>
    <x v="1970"/>
    <x v="1970"/>
    <s v="The APOC is a gamma particle detector that will help you learn about radiation and find radioactive things!"/>
    <x v="10"/>
    <n v="56590"/>
    <x v="0"/>
    <x v="0"/>
    <x v="0"/>
    <n v="1366429101"/>
    <n v="1361248701"/>
    <x v="1"/>
    <n v="701"/>
    <b v="1"/>
    <x v="30"/>
    <x v="247"/>
    <x v="1444"/>
    <x v="2"/>
    <x v="30"/>
  </r>
  <r>
    <x v="1971"/>
    <x v="1971"/>
    <s v="castAR: bridging the physical world with the virtual worlds; 3D holographic like projections in AR, fully immersive environments in VR"/>
    <x v="307"/>
    <n v="1052110.8700000001"/>
    <x v="0"/>
    <x v="0"/>
    <x v="0"/>
    <n v="1384488000"/>
    <n v="1381752061"/>
    <x v="1"/>
    <n v="3863"/>
    <b v="1"/>
    <x v="30"/>
    <x v="222"/>
    <x v="1445"/>
    <x v="2"/>
    <x v="30"/>
  </r>
  <r>
    <x v="1972"/>
    <x v="1972"/>
    <s v="Jog It! Is an open source hand held controller designed to make running a program in Linux CNC (EMC2) and MACH3 a breeze."/>
    <x v="30"/>
    <n v="16862"/>
    <x v="0"/>
    <x v="0"/>
    <x v="0"/>
    <n v="1353201444"/>
    <n v="1350605844"/>
    <x v="1"/>
    <n v="238"/>
    <b v="1"/>
    <x v="30"/>
    <x v="248"/>
    <x v="1446"/>
    <x v="2"/>
    <x v="30"/>
  </r>
  <r>
    <x v="1973"/>
    <x v="1973"/>
    <s v="Smart lighting for your living room that improves movie and gaming experience drastically â€“ all while being easy on the eyes."/>
    <x v="308"/>
    <n v="508525.01"/>
    <x v="0"/>
    <x v="0"/>
    <x v="0"/>
    <n v="1470466800"/>
    <n v="1467134464"/>
    <x v="1"/>
    <n v="2051"/>
    <b v="1"/>
    <x v="30"/>
    <x v="249"/>
    <x v="1447"/>
    <x v="2"/>
    <x v="30"/>
  </r>
  <r>
    <x v="1974"/>
    <x v="1974"/>
    <s v="RAPIRO is a cute and affordable robot kit designed to work with a Raspberry Pi. It comes with a Arduino-compatible servo controller."/>
    <x v="22"/>
    <n v="75099.199999999997"/>
    <x v="0"/>
    <x v="1"/>
    <x v="1"/>
    <n v="1376899269"/>
    <n v="1371715269"/>
    <x v="1"/>
    <n v="402"/>
    <b v="1"/>
    <x v="30"/>
    <x v="250"/>
    <x v="1448"/>
    <x v="2"/>
    <x v="30"/>
  </r>
  <r>
    <x v="1975"/>
    <x v="1975"/>
    <s v="The Bugle2 is a second generation DIY kit phono preamplifier for vinyl playback."/>
    <x v="194"/>
    <n v="33393.339999999997"/>
    <x v="0"/>
    <x v="0"/>
    <x v="0"/>
    <n v="1362938851"/>
    <n v="1360346851"/>
    <x v="1"/>
    <n v="253"/>
    <b v="1"/>
    <x v="30"/>
    <x v="251"/>
    <x v="1449"/>
    <x v="2"/>
    <x v="30"/>
  </r>
  <r>
    <x v="1976"/>
    <x v="1976"/>
    <s v="Can you help us make an ultra bright white one a reality?"/>
    <x v="23"/>
    <n v="13864"/>
    <x v="0"/>
    <x v="1"/>
    <x v="1"/>
    <n v="1373751325"/>
    <n v="1371159325"/>
    <x v="1"/>
    <n v="473"/>
    <b v="1"/>
    <x v="30"/>
    <x v="252"/>
    <x v="1450"/>
    <x v="2"/>
    <x v="30"/>
  </r>
  <r>
    <x v="1977"/>
    <x v="1977"/>
    <s v="Ario learns about you, syncs your body clock, and keeps you healthy through natural lighting patterns."/>
    <x v="63"/>
    <n v="201165"/>
    <x v="0"/>
    <x v="0"/>
    <x v="0"/>
    <n v="1450511940"/>
    <n v="1446527540"/>
    <x v="1"/>
    <n v="821"/>
    <b v="1"/>
    <x v="30"/>
    <x v="253"/>
    <x v="1451"/>
    <x v="2"/>
    <x v="30"/>
  </r>
  <r>
    <x v="1978"/>
    <x v="1978"/>
    <s v="Please help us take DIY 3D Printing to the next level, support this open source photo-initiated polymer resin based 3D printing system!"/>
    <x v="63"/>
    <n v="513422.57"/>
    <x v="0"/>
    <x v="0"/>
    <x v="0"/>
    <n v="1339484400"/>
    <n v="1336627492"/>
    <x v="1"/>
    <n v="388"/>
    <b v="1"/>
    <x v="30"/>
    <x v="254"/>
    <x v="1452"/>
    <x v="2"/>
    <x v="30"/>
  </r>
  <r>
    <x v="1979"/>
    <x v="1979"/>
    <s v="Truly wireless premium earbuds with a battery-boosting smartphone case for charging and storage"/>
    <x v="61"/>
    <n v="229802.31"/>
    <x v="0"/>
    <x v="0"/>
    <x v="0"/>
    <n v="1447909140"/>
    <n v="1444734146"/>
    <x v="1"/>
    <n v="813"/>
    <b v="1"/>
    <x v="30"/>
    <x v="41"/>
    <x v="1453"/>
    <x v="2"/>
    <x v="30"/>
  </r>
  <r>
    <x v="1980"/>
    <x v="1980"/>
    <s v="Multi-power charging that is smarter, stylish and designed for you."/>
    <x v="63"/>
    <n v="177412.01"/>
    <x v="0"/>
    <x v="12"/>
    <x v="3"/>
    <n v="1459684862"/>
    <n v="1456232462"/>
    <x v="1"/>
    <n v="1945"/>
    <b v="1"/>
    <x v="30"/>
    <x v="255"/>
    <x v="1454"/>
    <x v="2"/>
    <x v="30"/>
  </r>
  <r>
    <x v="1981"/>
    <x v="1981"/>
    <s v="I would like to tell the story of a young man from Queens, New York and compare his life to a young Afghan man...to connect the dots."/>
    <x v="51"/>
    <n v="381"/>
    <x v="2"/>
    <x v="5"/>
    <x v="5"/>
    <n v="1404926665"/>
    <n v="1402334665"/>
    <x v="0"/>
    <n v="12"/>
    <b v="0"/>
    <x v="31"/>
    <x v="62"/>
    <x v="1455"/>
    <x v="8"/>
    <x v="31"/>
  </r>
  <r>
    <x v="1982"/>
    <x v="1982"/>
    <s v="Express a very dark place in my childhood. Release my emotions through photography in a form of Art."/>
    <x v="237"/>
    <n v="0"/>
    <x v="2"/>
    <x v="7"/>
    <x v="6"/>
    <n v="1480863887"/>
    <n v="1478268287"/>
    <x v="0"/>
    <n v="0"/>
    <b v="0"/>
    <x v="31"/>
    <x v="50"/>
    <x v="121"/>
    <x v="8"/>
    <x v="31"/>
  </r>
  <r>
    <x v="1983"/>
    <x v="1983"/>
    <s v="A vegan photographer bringing Hawaii to the tipping point of plant pure wisdom, featuring the most influential early adopters."/>
    <x v="287"/>
    <n v="1419"/>
    <x v="2"/>
    <x v="0"/>
    <x v="0"/>
    <n v="1472799600"/>
    <n v="1470874618"/>
    <x v="0"/>
    <n v="16"/>
    <b v="0"/>
    <x v="31"/>
    <x v="65"/>
    <x v="1456"/>
    <x v="8"/>
    <x v="31"/>
  </r>
  <r>
    <x v="1984"/>
    <x v="1984"/>
    <s v="Does love lasts longer than &quot;Love Locks&quot; ?_x000a__x000a_A photographic journey into the lives of these 'love-locked' couples."/>
    <x v="36"/>
    <n v="3172"/>
    <x v="2"/>
    <x v="0"/>
    <x v="0"/>
    <n v="1417377481"/>
    <n v="1412189881"/>
    <x v="0"/>
    <n v="7"/>
    <b v="0"/>
    <x v="31"/>
    <x v="70"/>
    <x v="1457"/>
    <x v="8"/>
    <x v="31"/>
  </r>
  <r>
    <x v="1985"/>
    <x v="1985"/>
    <s v="A personal journey to document people on the worlds 10 largest metro systems. The end result being one truly epic photographic essay!"/>
    <x v="183"/>
    <n v="51"/>
    <x v="2"/>
    <x v="1"/>
    <x v="1"/>
    <n v="1470178800"/>
    <n v="1467650771"/>
    <x v="0"/>
    <n v="4"/>
    <b v="0"/>
    <x v="31"/>
    <x v="56"/>
    <x v="800"/>
    <x v="8"/>
    <x v="31"/>
  </r>
  <r>
    <x v="1986"/>
    <x v="1986"/>
    <s v="We are a married couple who have started a child photography business from home. We need help to put together equipment to grow."/>
    <x v="13"/>
    <n v="1"/>
    <x v="2"/>
    <x v="1"/>
    <x v="1"/>
    <n v="1457947483"/>
    <n v="1455359083"/>
    <x v="0"/>
    <n v="1"/>
    <b v="0"/>
    <x v="31"/>
    <x v="50"/>
    <x v="120"/>
    <x v="8"/>
    <x v="31"/>
  </r>
  <r>
    <x v="1987"/>
    <x v="1987"/>
    <s v="A collection of images that depicts the beauty and diversity within Ethiopia"/>
    <x v="62"/>
    <n v="2336"/>
    <x v="2"/>
    <x v="1"/>
    <x v="1"/>
    <n v="1425223276"/>
    <n v="1422631276"/>
    <x v="0"/>
    <n v="28"/>
    <b v="0"/>
    <x v="31"/>
    <x v="72"/>
    <x v="1458"/>
    <x v="8"/>
    <x v="31"/>
  </r>
  <r>
    <x v="1988"/>
    <x v="1988"/>
    <s v="Expressing art in an image!"/>
    <x v="12"/>
    <n v="25"/>
    <x v="2"/>
    <x v="0"/>
    <x v="0"/>
    <n v="1440094742"/>
    <n v="1437502742"/>
    <x v="0"/>
    <n v="1"/>
    <b v="0"/>
    <x v="31"/>
    <x v="50"/>
    <x v="384"/>
    <x v="8"/>
    <x v="31"/>
  </r>
  <r>
    <x v="1989"/>
    <x v="1989"/>
    <s v="Creating an awareness for infertility through photographing families and showcasing the real faces of infertility."/>
    <x v="10"/>
    <n v="50"/>
    <x v="2"/>
    <x v="0"/>
    <x v="0"/>
    <n v="1481473208"/>
    <n v="1478881208"/>
    <x v="0"/>
    <n v="1"/>
    <b v="0"/>
    <x v="31"/>
    <x v="60"/>
    <x v="73"/>
    <x v="8"/>
    <x v="31"/>
  </r>
  <r>
    <x v="1990"/>
    <x v="1990"/>
    <s v="An art nude photography book that includes traditional black and white sepia nudes as well as experimiental color nudes."/>
    <x v="9"/>
    <n v="509"/>
    <x v="2"/>
    <x v="0"/>
    <x v="0"/>
    <n v="1455338532"/>
    <n v="1454042532"/>
    <x v="0"/>
    <n v="5"/>
    <b v="0"/>
    <x v="31"/>
    <x v="123"/>
    <x v="1459"/>
    <x v="8"/>
    <x v="31"/>
  </r>
  <r>
    <x v="1991"/>
    <x v="1991"/>
    <s v="Taking (and giving) professional portraits of survivors of human trafficking in Myanmar."/>
    <x v="13"/>
    <n v="140"/>
    <x v="2"/>
    <x v="0"/>
    <x v="0"/>
    <n v="1435958786"/>
    <n v="1434144386"/>
    <x v="0"/>
    <n v="3"/>
    <b v="0"/>
    <x v="31"/>
    <x v="113"/>
    <x v="1460"/>
    <x v="8"/>
    <x v="31"/>
  </r>
  <r>
    <x v="1992"/>
    <x v="1992"/>
    <s v="A complete revamp of all the Disney Princes &amp; Princesses!"/>
    <x v="15"/>
    <n v="2"/>
    <x v="2"/>
    <x v="0"/>
    <x v="0"/>
    <n v="1424229991"/>
    <n v="1421637991"/>
    <x v="0"/>
    <n v="2"/>
    <b v="0"/>
    <x v="31"/>
    <x v="50"/>
    <x v="120"/>
    <x v="8"/>
    <x v="31"/>
  </r>
  <r>
    <x v="1993"/>
    <x v="1993"/>
    <s v="I am looking for help to open up an affordable photography studio in Cornwall for baby and family portraiture photography"/>
    <x v="13"/>
    <n v="0"/>
    <x v="2"/>
    <x v="1"/>
    <x v="1"/>
    <n v="1450706837"/>
    <n v="1448114837"/>
    <x v="0"/>
    <n v="0"/>
    <b v="0"/>
    <x v="31"/>
    <x v="50"/>
    <x v="121"/>
    <x v="8"/>
    <x v="31"/>
  </r>
  <r>
    <x v="1994"/>
    <x v="1994"/>
    <s v="A program to preserve still imagery (photographs) and moving imagery captured on motion picture (film) stock, and videotape elements."/>
    <x v="50"/>
    <n v="0"/>
    <x v="2"/>
    <x v="0"/>
    <x v="0"/>
    <n v="1481072942"/>
    <n v="1475885342"/>
    <x v="0"/>
    <n v="0"/>
    <b v="0"/>
    <x v="31"/>
    <x v="50"/>
    <x v="121"/>
    <x v="8"/>
    <x v="31"/>
  </r>
  <r>
    <x v="1995"/>
    <x v="1995"/>
    <s v="I'm looking to pursue my dream of becoming a full time photographer, using my current creative experience as a graphic designer."/>
    <x v="28"/>
    <n v="78"/>
    <x v="2"/>
    <x v="5"/>
    <x v="5"/>
    <n v="1437082736"/>
    <n v="1435354736"/>
    <x v="0"/>
    <n v="3"/>
    <b v="0"/>
    <x v="31"/>
    <x v="59"/>
    <x v="438"/>
    <x v="8"/>
    <x v="31"/>
  </r>
  <r>
    <x v="1996"/>
    <x v="1996"/>
    <s v="I want to create a series of pictures of Life through the eyes - and capture some of the defining moments of our history now / to come."/>
    <x v="309"/>
    <n v="0"/>
    <x v="2"/>
    <x v="0"/>
    <x v="0"/>
    <n v="1405021211"/>
    <n v="1402429211"/>
    <x v="0"/>
    <n v="0"/>
    <b v="0"/>
    <x v="31"/>
    <x v="50"/>
    <x v="121"/>
    <x v="8"/>
    <x v="31"/>
  </r>
  <r>
    <x v="1997"/>
    <x v="1997"/>
    <s v="There is so many unseen places in the world, and I've made it my personal goal to show everyone through photography &amp; travel."/>
    <x v="115"/>
    <n v="0"/>
    <x v="2"/>
    <x v="0"/>
    <x v="0"/>
    <n v="1409091612"/>
    <n v="1406499612"/>
    <x v="0"/>
    <n v="0"/>
    <b v="0"/>
    <x v="31"/>
    <x v="50"/>
    <x v="121"/>
    <x v="8"/>
    <x v="31"/>
  </r>
  <r>
    <x v="1998"/>
    <x v="1998"/>
    <s v="I am moving to Guatemala to document and report on the growing community resistance movements across Central America and Mexico"/>
    <x v="30"/>
    <n v="655"/>
    <x v="2"/>
    <x v="0"/>
    <x v="0"/>
    <n v="1406861438"/>
    <n v="1402973438"/>
    <x v="0"/>
    <n v="3"/>
    <b v="0"/>
    <x v="31"/>
    <x v="73"/>
    <x v="1461"/>
    <x v="8"/>
    <x v="31"/>
  </r>
  <r>
    <x v="1999"/>
    <x v="1999"/>
    <s v="This is a portrait photo project aiming to inspire women to explore themselves and live their passion"/>
    <x v="310"/>
    <n v="236"/>
    <x v="2"/>
    <x v="1"/>
    <x v="1"/>
    <n v="1415882108"/>
    <n v="1413286508"/>
    <x v="0"/>
    <n v="7"/>
    <b v="0"/>
    <x v="31"/>
    <x v="60"/>
    <x v="1462"/>
    <x v="8"/>
    <x v="31"/>
  </r>
  <r>
    <x v="2000"/>
    <x v="2000"/>
    <s v="What do you get when you combine 2 of the hottest alt-models in North America with one Canadian photographer? Make a CALENDAR!!!"/>
    <x v="10"/>
    <n v="625"/>
    <x v="2"/>
    <x v="5"/>
    <x v="5"/>
    <n v="1452120613"/>
    <n v="1449528613"/>
    <x v="0"/>
    <n v="25"/>
    <b v="0"/>
    <x v="31"/>
    <x v="55"/>
    <x v="384"/>
    <x v="8"/>
    <x v="31"/>
  </r>
  <r>
    <x v="2001"/>
    <x v="2001"/>
    <s v="Nuimo is a universal controller for the internet of things. Control your music, lights, locks and more."/>
    <x v="56"/>
    <n v="210171"/>
    <x v="0"/>
    <x v="12"/>
    <x v="3"/>
    <n v="1434139200"/>
    <n v="1431406916"/>
    <x v="1"/>
    <n v="1637"/>
    <b v="1"/>
    <x v="30"/>
    <x v="256"/>
    <x v="1463"/>
    <x v="2"/>
    <x v="30"/>
  </r>
  <r>
    <x v="2002"/>
    <x v="2002"/>
    <s v="Open-source quad-core camera effortlessly adds powerful machine vision to all your PC/Arduino/Raspberry Pi projects"/>
    <x v="63"/>
    <n v="108397.11"/>
    <x v="0"/>
    <x v="0"/>
    <x v="0"/>
    <n v="1485191143"/>
    <n v="1482599143"/>
    <x v="1"/>
    <n v="1375"/>
    <b v="1"/>
    <x v="30"/>
    <x v="257"/>
    <x v="1464"/>
    <x v="2"/>
    <x v="30"/>
  </r>
  <r>
    <x v="2003"/>
    <x v="2003"/>
    <s v="velosynth is an open-source bicycle interaction synthesizer. it interprets the speed and acceleration of a bicycle into expressive audio feedback."/>
    <x v="2"/>
    <n v="1560"/>
    <x v="0"/>
    <x v="0"/>
    <x v="0"/>
    <n v="1278111600"/>
    <n v="1276830052"/>
    <x v="1"/>
    <n v="17"/>
    <b v="1"/>
    <x v="30"/>
    <x v="258"/>
    <x v="1465"/>
    <x v="2"/>
    <x v="30"/>
  </r>
  <r>
    <x v="2004"/>
    <x v="2004"/>
    <s v="Design and 3D print your own creations using an iPad. A delightful 3D printing experience for children and K-12 education."/>
    <x v="63"/>
    <n v="117210.24000000001"/>
    <x v="0"/>
    <x v="0"/>
    <x v="0"/>
    <n v="1405002663"/>
    <n v="1402410663"/>
    <x v="1"/>
    <n v="354"/>
    <b v="1"/>
    <x v="30"/>
    <x v="259"/>
    <x v="1466"/>
    <x v="2"/>
    <x v="30"/>
  </r>
  <r>
    <x v="2005"/>
    <x v="2005"/>
    <s v="The bassAware Holster is a new type of wearable audio technology that uses vibration to create a massive bass experience."/>
    <x v="11"/>
    <n v="37104.03"/>
    <x v="0"/>
    <x v="0"/>
    <x v="0"/>
    <n v="1381895940"/>
    <n v="1379532618"/>
    <x v="1"/>
    <n v="191"/>
    <b v="1"/>
    <x v="30"/>
    <x v="39"/>
    <x v="1467"/>
    <x v="2"/>
    <x v="30"/>
  </r>
  <r>
    <x v="2006"/>
    <x v="2006"/>
    <s v="MAID is a smart kitchen assistant &amp; a multifunctional oven. MAID knows what to cook and how to cook. Cooking is now easy,fun &amp; social."/>
    <x v="63"/>
    <n v="123920"/>
    <x v="0"/>
    <x v="0"/>
    <x v="0"/>
    <n v="1417611645"/>
    <n v="1414584045"/>
    <x v="1"/>
    <n v="303"/>
    <b v="1"/>
    <x v="30"/>
    <x v="260"/>
    <x v="1468"/>
    <x v="2"/>
    <x v="30"/>
  </r>
  <r>
    <x v="2007"/>
    <x v="2007"/>
    <s v="A biologist, an industrial designer, and an engineer team up and build a â€œHello, World!â€ kit to teach high schoolers how to invent with DNA."/>
    <x v="3"/>
    <n v="11570.92"/>
    <x v="0"/>
    <x v="0"/>
    <x v="0"/>
    <n v="1282622400"/>
    <n v="1276891586"/>
    <x v="1"/>
    <n v="137"/>
    <b v="1"/>
    <x v="30"/>
    <x v="31"/>
    <x v="1469"/>
    <x v="2"/>
    <x v="30"/>
  </r>
  <r>
    <x v="2008"/>
    <x v="2008"/>
    <s v="The smartCaster is an automatic roto-casting machine running off of open source electronics with plans that will be freely available."/>
    <x v="311"/>
    <n v="1839"/>
    <x v="0"/>
    <x v="0"/>
    <x v="0"/>
    <n v="1316442622"/>
    <n v="1312641022"/>
    <x v="1"/>
    <n v="41"/>
    <b v="1"/>
    <x v="30"/>
    <x v="16"/>
    <x v="1470"/>
    <x v="2"/>
    <x v="30"/>
  </r>
  <r>
    <x v="2009"/>
    <x v="2009"/>
    <s v="Licht 1: The smart pendant lamp that increases your well-being and productivity while saving 80% in running energy expenses."/>
    <x v="63"/>
    <n v="152579"/>
    <x v="0"/>
    <x v="12"/>
    <x v="3"/>
    <n v="1479890743"/>
    <n v="1476776743"/>
    <x v="1"/>
    <n v="398"/>
    <b v="1"/>
    <x v="30"/>
    <x v="83"/>
    <x v="1471"/>
    <x v="2"/>
    <x v="30"/>
  </r>
  <r>
    <x v="2010"/>
    <x v="2010"/>
    <s v="Weighitz are miniature smart scales designed to weigh anything in the home."/>
    <x v="11"/>
    <n v="96015.9"/>
    <x v="0"/>
    <x v="0"/>
    <x v="0"/>
    <n v="1471564491"/>
    <n v="1468972491"/>
    <x v="1"/>
    <n v="1737"/>
    <b v="1"/>
    <x v="30"/>
    <x v="261"/>
    <x v="1472"/>
    <x v="2"/>
    <x v="30"/>
  </r>
  <r>
    <x v="2011"/>
    <x v="2011"/>
    <s v="FLUXO â€“ The first smart design lamp where you can move the light in any direction with app and sensor control."/>
    <x v="63"/>
    <n v="409782"/>
    <x v="0"/>
    <x v="15"/>
    <x v="3"/>
    <n v="1452553200"/>
    <n v="1449650173"/>
    <x v="1"/>
    <n v="971"/>
    <b v="1"/>
    <x v="30"/>
    <x v="262"/>
    <x v="1473"/>
    <x v="2"/>
    <x v="30"/>
  </r>
  <r>
    <x v="2012"/>
    <x v="2012"/>
    <s v="FishBit is an app and connected device to monitor and control your aquariumâ€™s water composition to help your tank thrive."/>
    <x v="10"/>
    <n v="11745"/>
    <x v="0"/>
    <x v="0"/>
    <x v="0"/>
    <n v="1423165441"/>
    <n v="1420573441"/>
    <x v="1"/>
    <n v="183"/>
    <b v="1"/>
    <x v="30"/>
    <x v="263"/>
    <x v="1474"/>
    <x v="2"/>
    <x v="30"/>
  </r>
  <r>
    <x v="2013"/>
    <x v="2013"/>
    <s v="Crowds can slow WiFi to a crawl, but not Portal. Stream ultraHD videos without buffering and play Internet games without lagging."/>
    <x v="292"/>
    <n v="791862"/>
    <x v="0"/>
    <x v="0"/>
    <x v="0"/>
    <n v="1468019014"/>
    <n v="1462835014"/>
    <x v="1"/>
    <n v="4562"/>
    <b v="1"/>
    <x v="30"/>
    <x v="264"/>
    <x v="1475"/>
    <x v="2"/>
    <x v="30"/>
  </r>
  <r>
    <x v="2014"/>
    <x v="2014"/>
    <s v="It's a pen that can draw in the air! 3Doodler is the 3D printing pen you can hold in your hand. Lift your imagination off the page!"/>
    <x v="11"/>
    <n v="2344134.67"/>
    <x v="0"/>
    <x v="0"/>
    <x v="0"/>
    <n v="1364184539"/>
    <n v="1361250539"/>
    <x v="1"/>
    <n v="26457"/>
    <b v="1"/>
    <x v="30"/>
    <x v="265"/>
    <x v="1476"/>
    <x v="2"/>
    <x v="30"/>
  </r>
  <r>
    <x v="2015"/>
    <x v="2015"/>
    <s v="ExtraCore is a 1&quot; x 1&quot; 22 I/O pin Arduino Compatible. It's 1.7 grams and 16mhz of tiny Arduino style coolness."/>
    <x v="312"/>
    <n v="8136.01"/>
    <x v="0"/>
    <x v="0"/>
    <x v="0"/>
    <n v="1315602163"/>
    <n v="1313010163"/>
    <x v="1"/>
    <n v="162"/>
    <b v="1"/>
    <x v="30"/>
    <x v="40"/>
    <x v="1477"/>
    <x v="2"/>
    <x v="30"/>
  </r>
  <r>
    <x v="2016"/>
    <x v="2016"/>
    <s v="A smart, compact power supply designed to power anything, anywhere"/>
    <x v="3"/>
    <n v="92154.22"/>
    <x v="0"/>
    <x v="0"/>
    <x v="0"/>
    <n v="1362863299"/>
    <n v="1360271299"/>
    <x v="1"/>
    <n v="479"/>
    <b v="1"/>
    <x v="30"/>
    <x v="266"/>
    <x v="1478"/>
    <x v="2"/>
    <x v="30"/>
  </r>
  <r>
    <x v="2017"/>
    <x v="2017"/>
    <s v="A big red truck filled with cutting-edge maker tools that goes from school to school, bringing the joy of building back to kids."/>
    <x v="31"/>
    <n v="31275.599999999999"/>
    <x v="0"/>
    <x v="0"/>
    <x v="0"/>
    <n v="1332561600"/>
    <n v="1329873755"/>
    <x v="1"/>
    <n v="426"/>
    <b v="1"/>
    <x v="30"/>
    <x v="105"/>
    <x v="1479"/>
    <x v="2"/>
    <x v="30"/>
  </r>
  <r>
    <x v="2018"/>
    <x v="2018"/>
    <s v="Scriba puts creative control back in your hands. Its flexible body and dynamic squeeze motion responding beautifully to your touch."/>
    <x v="99"/>
    <n v="66458.23"/>
    <x v="0"/>
    <x v="17"/>
    <x v="3"/>
    <n v="1439455609"/>
    <n v="1436863609"/>
    <x v="1"/>
    <n v="450"/>
    <b v="1"/>
    <x v="30"/>
    <x v="21"/>
    <x v="1480"/>
    <x v="2"/>
    <x v="30"/>
  </r>
  <r>
    <x v="2019"/>
    <x v="2019"/>
    <s v="Far-field voice control extension to your speakers, home &amp; office appliances. Touch Sensing with Arduino &amp; Linux for making projects."/>
    <x v="79"/>
    <n v="193963.9"/>
    <x v="0"/>
    <x v="0"/>
    <x v="0"/>
    <n v="1474563621"/>
    <n v="1471971621"/>
    <x v="1"/>
    <n v="1780"/>
    <b v="1"/>
    <x v="30"/>
    <x v="267"/>
    <x v="1481"/>
    <x v="2"/>
    <x v="30"/>
  </r>
  <r>
    <x v="2020"/>
    <x v="2020"/>
    <s v="Low Voltage Metal Sensor directly compatible with Arduino type computers for Robotics, &amp; Motor Control, WITHOUT USING MAGNETS!"/>
    <x v="15"/>
    <n v="2885"/>
    <x v="0"/>
    <x v="0"/>
    <x v="0"/>
    <n v="1400108640"/>
    <n v="1396923624"/>
    <x v="1"/>
    <n v="122"/>
    <b v="1"/>
    <x v="30"/>
    <x v="268"/>
    <x v="1482"/>
    <x v="2"/>
    <x v="30"/>
  </r>
  <r>
    <x v="2021"/>
    <x v="2021"/>
    <s v="The m!lTone is an open-source synth &amp; MIDI controller.Create music &amp; control video,lights &amp; sound w/ this refreshingly original device."/>
    <x v="10"/>
    <n v="14055"/>
    <x v="0"/>
    <x v="0"/>
    <x v="0"/>
    <n v="1411522897"/>
    <n v="1407634897"/>
    <x v="1"/>
    <n v="95"/>
    <b v="1"/>
    <x v="30"/>
    <x v="269"/>
    <x v="1483"/>
    <x v="2"/>
    <x v="30"/>
  </r>
  <r>
    <x v="2022"/>
    <x v="2022"/>
    <s v="Acanvas is a Wi-Fi connected and customizable art display that hangs on any wall, charges itself and streams art into your home"/>
    <x v="57"/>
    <n v="125137"/>
    <x v="0"/>
    <x v="0"/>
    <x v="0"/>
    <n v="1465652372"/>
    <n v="1463060372"/>
    <x v="1"/>
    <n v="325"/>
    <b v="1"/>
    <x v="30"/>
    <x v="105"/>
    <x v="1484"/>
    <x v="2"/>
    <x v="30"/>
  </r>
  <r>
    <x v="2023"/>
    <x v="2023"/>
    <s v="A digital window that opens to beautiful scenery from around the world with 4K-shot videos and sound. Place it anywhere, be anywhere."/>
    <x v="57"/>
    <n v="161459"/>
    <x v="0"/>
    <x v="0"/>
    <x v="0"/>
    <n v="1434017153"/>
    <n v="1431425153"/>
    <x v="1"/>
    <n v="353"/>
    <b v="1"/>
    <x v="30"/>
    <x v="164"/>
    <x v="1485"/>
    <x v="2"/>
    <x v="30"/>
  </r>
  <r>
    <x v="2024"/>
    <x v="2024"/>
    <s v="RA - 3D Printer board. This board can control 3 extruders, bed heaters, Elefu control panel, 4 temp monitors, lighting and more."/>
    <x v="23"/>
    <n v="23414"/>
    <x v="0"/>
    <x v="0"/>
    <x v="0"/>
    <n v="1344826800"/>
    <n v="1341875544"/>
    <x v="1"/>
    <n v="105"/>
    <b v="1"/>
    <x v="30"/>
    <x v="270"/>
    <x v="1486"/>
    <x v="2"/>
    <x v="30"/>
  </r>
  <r>
    <x v="2025"/>
    <x v="2025"/>
    <s v="A complete Home Security System in a single device: Flare protects you and your home all by itself. Secure, beautiful and affordable."/>
    <x v="58"/>
    <n v="160920"/>
    <x v="0"/>
    <x v="12"/>
    <x v="3"/>
    <n v="1433996746"/>
    <n v="1431404746"/>
    <x v="1"/>
    <n v="729"/>
    <b v="1"/>
    <x v="30"/>
    <x v="234"/>
    <x v="1487"/>
    <x v="2"/>
    <x v="30"/>
  </r>
  <r>
    <x v="2026"/>
    <x v="2026"/>
    <s v="MIDI Sprout enables plants to play synthesizers in real time."/>
    <x v="31"/>
    <n v="33370.769999999997"/>
    <x v="0"/>
    <x v="0"/>
    <x v="0"/>
    <n v="1398052740"/>
    <n v="1394127585"/>
    <x v="1"/>
    <n v="454"/>
    <b v="1"/>
    <x v="30"/>
    <x v="18"/>
    <x v="1488"/>
    <x v="2"/>
    <x v="30"/>
  </r>
  <r>
    <x v="2027"/>
    <x v="2027"/>
    <s v="Modular smartphone-based headset with external sensors for 4&quot; - 5.7&quot; Android &amp; iOS phones, iPhone 6 Plus included!"/>
    <x v="57"/>
    <n v="120249"/>
    <x v="0"/>
    <x v="0"/>
    <x v="0"/>
    <n v="1427740319"/>
    <n v="1423855919"/>
    <x v="1"/>
    <n v="539"/>
    <b v="1"/>
    <x v="30"/>
    <x v="28"/>
    <x v="1489"/>
    <x v="2"/>
    <x v="30"/>
  </r>
  <r>
    <x v="2028"/>
    <x v="2028"/>
    <s v="Building an open source Bussard fusion reactor, aka the Polywell."/>
    <x v="9"/>
    <n v="3785"/>
    <x v="0"/>
    <x v="0"/>
    <x v="0"/>
    <n v="1268690100"/>
    <n v="1265493806"/>
    <x v="1"/>
    <n v="79"/>
    <b v="1"/>
    <x v="30"/>
    <x v="9"/>
    <x v="1490"/>
    <x v="2"/>
    <x v="30"/>
  </r>
  <r>
    <x v="2029"/>
    <x v="2029"/>
    <s v="Lumin8 Pro is a fun and easy to use light controller that makes light dance to your favorite music."/>
    <x v="30"/>
    <n v="9030"/>
    <x v="0"/>
    <x v="0"/>
    <x v="0"/>
    <n v="1409099481"/>
    <n v="1406507481"/>
    <x v="1"/>
    <n v="94"/>
    <b v="1"/>
    <x v="30"/>
    <x v="271"/>
    <x v="1491"/>
    <x v="2"/>
    <x v="30"/>
  </r>
  <r>
    <x v="2030"/>
    <x v="2030"/>
    <s v="A stylish, retro, and fun arcade cabinet for your Raspberry Pi, Mini-ITX, Pandaboard, or other mini PC from the makers of Pibow"/>
    <x v="313"/>
    <n v="74134"/>
    <x v="0"/>
    <x v="1"/>
    <x v="1"/>
    <n v="1354233296"/>
    <n v="1351641296"/>
    <x v="1"/>
    <n v="625"/>
    <b v="1"/>
    <x v="30"/>
    <x v="235"/>
    <x v="1492"/>
    <x v="2"/>
    <x v="30"/>
  </r>
  <r>
    <x v="2031"/>
    <x v="2031"/>
    <s v="With Linkio you can use your smartphone to control every electronic you own- for only $100!"/>
    <x v="63"/>
    <n v="60175"/>
    <x v="0"/>
    <x v="9"/>
    <x v="3"/>
    <n v="1420765200"/>
    <n v="1417506853"/>
    <x v="1"/>
    <n v="508"/>
    <b v="1"/>
    <x v="30"/>
    <x v="28"/>
    <x v="1493"/>
    <x v="2"/>
    <x v="30"/>
  </r>
  <r>
    <x v="2032"/>
    <x v="2032"/>
    <s v="PocketLab Voyager and PocketLab Weather are rugged science labs that you can take anywhere to explore the world around you."/>
    <x v="31"/>
    <n v="76047"/>
    <x v="0"/>
    <x v="0"/>
    <x v="0"/>
    <n v="1481778000"/>
    <n v="1479216874"/>
    <x v="1"/>
    <n v="531"/>
    <b v="1"/>
    <x v="30"/>
    <x v="272"/>
    <x v="1494"/>
    <x v="2"/>
    <x v="30"/>
  </r>
  <r>
    <x v="2033"/>
    <x v="2033"/>
    <s v="BrewNannyâ„¢ accurately measures the health and progress of your home brew and alerts you to problems immediately, wherever you are."/>
    <x v="31"/>
    <n v="44669"/>
    <x v="0"/>
    <x v="0"/>
    <x v="0"/>
    <n v="1398477518"/>
    <n v="1395885518"/>
    <x v="1"/>
    <n v="158"/>
    <b v="1"/>
    <x v="30"/>
    <x v="99"/>
    <x v="1495"/>
    <x v="2"/>
    <x v="30"/>
  </r>
  <r>
    <x v="2034"/>
    <x v="2034"/>
    <s v="A Wireless Virtual Reality HMD that's Fashionable &amp; Compact; Features 3D Gesture Input, Position Tracking, &amp; Augmented Reality Overlays"/>
    <x v="314"/>
    <n v="301719.59000000003"/>
    <x v="0"/>
    <x v="0"/>
    <x v="0"/>
    <n v="1430981880"/>
    <n v="1426216033"/>
    <x v="1"/>
    <n v="508"/>
    <b v="1"/>
    <x v="30"/>
    <x v="273"/>
    <x v="1496"/>
    <x v="2"/>
    <x v="30"/>
  </r>
  <r>
    <x v="2035"/>
    <x v="2035"/>
    <s v="Announcing the GANGLION and the ULTRACORTEXâ€”a $99 biodata acquisition device and a 3D-printed, brain-sensing headset."/>
    <x v="58"/>
    <n v="168829.14"/>
    <x v="0"/>
    <x v="0"/>
    <x v="0"/>
    <n v="1450486800"/>
    <n v="1446562807"/>
    <x v="1"/>
    <n v="644"/>
    <b v="1"/>
    <x v="30"/>
    <x v="185"/>
    <x v="1497"/>
    <x v="2"/>
    <x v="30"/>
  </r>
  <r>
    <x v="2036"/>
    <x v="2036"/>
    <s v="A high-capacity portable charger with LED lights keeps your iPhone, iPad, smartphones, tablets and other devices juiced up on-the-go."/>
    <x v="11"/>
    <n v="39500.5"/>
    <x v="0"/>
    <x v="0"/>
    <x v="0"/>
    <n v="1399668319"/>
    <n v="1397076319"/>
    <x v="1"/>
    <n v="848"/>
    <b v="1"/>
    <x v="30"/>
    <x v="88"/>
    <x v="1498"/>
    <x v="2"/>
    <x v="30"/>
  </r>
  <r>
    <x v="2037"/>
    <x v="2037"/>
    <s v="With an efficiency of 97%, bicycle technology is nearly perfect. So why do we use it only for transportation?"/>
    <x v="3"/>
    <n v="30047.64"/>
    <x v="0"/>
    <x v="0"/>
    <x v="0"/>
    <n v="1388383353"/>
    <n v="1383195753"/>
    <x v="1"/>
    <n v="429"/>
    <b v="1"/>
    <x v="30"/>
    <x v="126"/>
    <x v="1499"/>
    <x v="2"/>
    <x v="30"/>
  </r>
  <r>
    <x v="2038"/>
    <x v="2038"/>
    <s v="The OWL is an open source, open hardware, reprogrammable effects pedal designed for musicians, coders, and hackers."/>
    <x v="6"/>
    <n v="33641"/>
    <x v="0"/>
    <x v="1"/>
    <x v="1"/>
    <n v="1372701600"/>
    <n v="1369895421"/>
    <x v="1"/>
    <n v="204"/>
    <b v="1"/>
    <x v="30"/>
    <x v="274"/>
    <x v="1500"/>
    <x v="2"/>
    <x v="30"/>
  </r>
  <r>
    <x v="2039"/>
    <x v="2039"/>
    <s v="Open up your digital worlds with the most sophisticated, intuitive android smart projector."/>
    <x v="152"/>
    <n v="170271"/>
    <x v="0"/>
    <x v="0"/>
    <x v="0"/>
    <n v="1480568340"/>
    <n v="1477996325"/>
    <x v="1"/>
    <n v="379"/>
    <b v="1"/>
    <x v="30"/>
    <x v="104"/>
    <x v="1501"/>
    <x v="2"/>
    <x v="30"/>
  </r>
  <r>
    <x v="2040"/>
    <x v="2040"/>
    <s v="4.29 Billion+ Capacitor Combinations._x000a_No Coding Required."/>
    <x v="9"/>
    <n v="7445.14"/>
    <x v="0"/>
    <x v="0"/>
    <x v="0"/>
    <n v="1384557303"/>
    <n v="1383257703"/>
    <x v="1"/>
    <n v="271"/>
    <b v="1"/>
    <x v="30"/>
    <x v="260"/>
    <x v="1502"/>
    <x v="2"/>
    <x v="30"/>
  </r>
  <r>
    <x v="2041"/>
    <x v="2041"/>
    <s v="World's first LED decor grow light that turns your plants into show pieces. Adding beauty and foliage to your home like never before"/>
    <x v="196"/>
    <n v="17277"/>
    <x v="0"/>
    <x v="0"/>
    <x v="0"/>
    <n v="1478785027"/>
    <n v="1476189427"/>
    <x v="0"/>
    <n v="120"/>
    <b v="1"/>
    <x v="30"/>
    <x v="112"/>
    <x v="1503"/>
    <x v="2"/>
    <x v="30"/>
  </r>
  <r>
    <x v="2042"/>
    <x v="2042"/>
    <s v="The SoundBrake headphone attachment can be used with any audio player to alert you to important outside sounds."/>
    <x v="3"/>
    <n v="12353"/>
    <x v="0"/>
    <x v="0"/>
    <x v="0"/>
    <n v="1453481974"/>
    <n v="1448297974"/>
    <x v="0"/>
    <n v="140"/>
    <b v="1"/>
    <x v="30"/>
    <x v="39"/>
    <x v="1504"/>
    <x v="2"/>
    <x v="30"/>
  </r>
  <r>
    <x v="2043"/>
    <x v="2043"/>
    <s v="PS-1A is an adjustable switch mode DC-DC power supply. It is highly compact, breadboard friendly and requires no external components."/>
    <x v="315"/>
    <n v="7011"/>
    <x v="0"/>
    <x v="0"/>
    <x v="0"/>
    <n v="1481432340"/>
    <n v="1476764077"/>
    <x v="0"/>
    <n v="193"/>
    <b v="1"/>
    <x v="30"/>
    <x v="275"/>
    <x v="1505"/>
    <x v="2"/>
    <x v="30"/>
  </r>
  <r>
    <x v="2044"/>
    <x v="2044"/>
    <s v="The PiSoC is an open source development platform which gives each person a unique opportunity to create, regardless of skill level."/>
    <x v="36"/>
    <n v="16232"/>
    <x v="0"/>
    <x v="0"/>
    <x v="0"/>
    <n v="1434212714"/>
    <n v="1431620714"/>
    <x v="0"/>
    <n v="180"/>
    <b v="1"/>
    <x v="30"/>
    <x v="29"/>
    <x v="1506"/>
    <x v="2"/>
    <x v="30"/>
  </r>
  <r>
    <x v="2045"/>
    <x v="2045"/>
    <s v="Open Rail is a new open source universal linear rail system designed to be used with various T- Slot aluminum extrusion configurations."/>
    <x v="244"/>
    <n v="40140.01"/>
    <x v="0"/>
    <x v="0"/>
    <x v="0"/>
    <n v="1341799647"/>
    <n v="1339207647"/>
    <x v="0"/>
    <n v="263"/>
    <b v="1"/>
    <x v="30"/>
    <x v="276"/>
    <x v="1507"/>
    <x v="2"/>
    <x v="30"/>
  </r>
  <r>
    <x v="2046"/>
    <x v="2046"/>
    <s v="CoAction Hero: a powerful proto-board with a 120Mhz processor, 1MB filesystem, and built-in OS for tinkerers and engineers alike."/>
    <x v="3"/>
    <n v="12110"/>
    <x v="0"/>
    <x v="0"/>
    <x v="0"/>
    <n v="1369282044"/>
    <n v="1366690044"/>
    <x v="0"/>
    <n v="217"/>
    <b v="1"/>
    <x v="30"/>
    <x v="10"/>
    <x v="1508"/>
    <x v="2"/>
    <x v="30"/>
  </r>
  <r>
    <x v="2047"/>
    <x v="2047"/>
    <s v="Simple internet time-limits, usage analytics, app &amp; site blocking - across all devices in the home, controlled from your smartphone."/>
    <x v="316"/>
    <n v="100939"/>
    <x v="0"/>
    <x v="2"/>
    <x v="2"/>
    <n v="1429228800"/>
    <n v="1426714870"/>
    <x v="0"/>
    <n v="443"/>
    <b v="1"/>
    <x v="30"/>
    <x v="33"/>
    <x v="1509"/>
    <x v="2"/>
    <x v="30"/>
  </r>
  <r>
    <x v="2048"/>
    <x v="2048"/>
    <s v="A lightweight generator to charge your phone, lights, and removable battery pack as you bicycle. Pedal power by you, for now or later."/>
    <x v="94"/>
    <n v="126082.45"/>
    <x v="0"/>
    <x v="0"/>
    <x v="0"/>
    <n v="1369323491"/>
    <n v="1366731491"/>
    <x v="0"/>
    <n v="1373"/>
    <b v="1"/>
    <x v="30"/>
    <x v="34"/>
    <x v="1510"/>
    <x v="2"/>
    <x v="30"/>
  </r>
  <r>
    <x v="2049"/>
    <x v="2049"/>
    <s v="Keyless. Alarm secured. GPS tracking."/>
    <x v="63"/>
    <n v="60095.35"/>
    <x v="0"/>
    <x v="1"/>
    <x v="1"/>
    <n v="1386025140"/>
    <n v="1382963963"/>
    <x v="0"/>
    <n v="742"/>
    <b v="1"/>
    <x v="30"/>
    <x v="28"/>
    <x v="1511"/>
    <x v="2"/>
    <x v="30"/>
  </r>
  <r>
    <x v="2050"/>
    <x v="2050"/>
    <s v="Hubble is the first 100% open, affordable laser cutter suite â€” from replicable hardware to community driven software &amp; firmware."/>
    <x v="3"/>
    <n v="47327"/>
    <x v="0"/>
    <x v="0"/>
    <x v="0"/>
    <n v="1433036578"/>
    <n v="1429580578"/>
    <x v="0"/>
    <n v="170"/>
    <b v="1"/>
    <x v="30"/>
    <x v="277"/>
    <x v="1512"/>
    <x v="2"/>
    <x v="30"/>
  </r>
  <r>
    <x v="2051"/>
    <x v="2051"/>
    <s v="A collaborative effort between three generations who set out to provide a premium, top-quality yoyo at an affordable price."/>
    <x v="6"/>
    <n v="10429"/>
    <x v="0"/>
    <x v="0"/>
    <x v="0"/>
    <n v="1388017937"/>
    <n v="1385425937"/>
    <x v="0"/>
    <n v="242"/>
    <b v="1"/>
    <x v="30"/>
    <x v="22"/>
    <x v="1513"/>
    <x v="2"/>
    <x v="30"/>
  </r>
  <r>
    <x v="2052"/>
    <x v="2052"/>
    <s v="The World's Lightest &amp; Smartest E-Scooter: cool, small, portable, and can be easily folded into a backpack and bring it anywhere"/>
    <x v="63"/>
    <n v="176524"/>
    <x v="0"/>
    <x v="0"/>
    <x v="0"/>
    <n v="1455933653"/>
    <n v="1452045653"/>
    <x v="0"/>
    <n v="541"/>
    <b v="1"/>
    <x v="30"/>
    <x v="278"/>
    <x v="1514"/>
    <x v="2"/>
    <x v="30"/>
  </r>
  <r>
    <x v="2053"/>
    <x v="2053"/>
    <s v="Â· Exchange multiple hard drives (SSDs or HDDs) Â· Slick design Â· Highest data transfer rates Â· Robust (anodized aluminum)"/>
    <x v="10"/>
    <n v="5051"/>
    <x v="0"/>
    <x v="0"/>
    <x v="0"/>
    <n v="1448466551"/>
    <n v="1445870951"/>
    <x v="0"/>
    <n v="121"/>
    <b v="1"/>
    <x v="30"/>
    <x v="7"/>
    <x v="1515"/>
    <x v="2"/>
    <x v="30"/>
  </r>
  <r>
    <x v="2054"/>
    <x v="2054"/>
    <s v="SITU is the smart food nutrition scale anyone can use. It weighs your food in calories and nutrients in addition to grams and ounces."/>
    <x v="19"/>
    <n v="39757"/>
    <x v="0"/>
    <x v="1"/>
    <x v="1"/>
    <n v="1399033810"/>
    <n v="1396441810"/>
    <x v="0"/>
    <n v="621"/>
    <b v="1"/>
    <x v="30"/>
    <x v="35"/>
    <x v="1516"/>
    <x v="2"/>
    <x v="30"/>
  </r>
  <r>
    <x v="2055"/>
    <x v="2055"/>
    <s v="An Arduino compatible shield matched with a web based tutorial system to teach you how to talk with I2C and SPI components."/>
    <x v="12"/>
    <n v="10045"/>
    <x v="0"/>
    <x v="0"/>
    <x v="0"/>
    <n v="1417579200"/>
    <n v="1415031043"/>
    <x v="0"/>
    <n v="101"/>
    <b v="1"/>
    <x v="30"/>
    <x v="23"/>
    <x v="1517"/>
    <x v="2"/>
    <x v="30"/>
  </r>
  <r>
    <x v="2056"/>
    <x v="2056"/>
    <s v="A lightweight backpack that can charge your smartphone 4 times or an iPad one full charge, and recharge via a USB port"/>
    <x v="63"/>
    <n v="76726"/>
    <x v="0"/>
    <x v="0"/>
    <x v="0"/>
    <n v="1366222542"/>
    <n v="1363630542"/>
    <x v="0"/>
    <n v="554"/>
    <b v="1"/>
    <x v="30"/>
    <x v="42"/>
    <x v="1518"/>
    <x v="2"/>
    <x v="30"/>
  </r>
  <r>
    <x v="2057"/>
    <x v="2057"/>
    <s v="CableKnife is the best solution for removing insulation from cables for the purpose of maximising the scrap metal value by up to 350%"/>
    <x v="36"/>
    <n v="30334.83"/>
    <x v="0"/>
    <x v="1"/>
    <x v="1"/>
    <n v="1456487532"/>
    <n v="1453895532"/>
    <x v="0"/>
    <n v="666"/>
    <b v="1"/>
    <x v="30"/>
    <x v="180"/>
    <x v="1519"/>
    <x v="2"/>
    <x v="30"/>
  </r>
  <r>
    <x v="2058"/>
    <x v="2058"/>
    <s v="Making using the serial terminal on the Raspberry Pi as easy as Pi!"/>
    <x v="317"/>
    <n v="4308"/>
    <x v="0"/>
    <x v="1"/>
    <x v="1"/>
    <n v="1425326400"/>
    <n v="1421916830"/>
    <x v="0"/>
    <n v="410"/>
    <b v="1"/>
    <x v="30"/>
    <x v="239"/>
    <x v="1520"/>
    <x v="2"/>
    <x v="30"/>
  </r>
  <r>
    <x v="2059"/>
    <x v="2059"/>
    <s v="Simplify IoT development via the cloud. Plug-n-play, Arduino-compatible wireless network of sensors &amp; controllers. Open Source. Secure."/>
    <x v="11"/>
    <n v="43037"/>
    <x v="0"/>
    <x v="0"/>
    <x v="0"/>
    <n v="1454277540"/>
    <n v="1450880854"/>
    <x v="0"/>
    <n v="375"/>
    <b v="1"/>
    <x v="30"/>
    <x v="1"/>
    <x v="1521"/>
    <x v="2"/>
    <x v="30"/>
  </r>
  <r>
    <x v="2060"/>
    <x v="2060"/>
    <s v="Universal 4 ports USB charger for iPhone, iPad, Android and other USB devices. Intelligent device detection for optimal charging."/>
    <x v="31"/>
    <n v="49100"/>
    <x v="0"/>
    <x v="0"/>
    <x v="0"/>
    <n v="1406129150"/>
    <n v="1400945150"/>
    <x v="0"/>
    <n v="1364"/>
    <b v="1"/>
    <x v="30"/>
    <x v="279"/>
    <x v="1522"/>
    <x v="2"/>
    <x v="30"/>
  </r>
  <r>
    <x v="2061"/>
    <x v="2061"/>
    <s v="Bibo Barmaid is a smart cocktail self-serve machine that creates expertly crafted mixed drinks at home with the touch of a button."/>
    <x v="10"/>
    <n v="5396"/>
    <x v="0"/>
    <x v="0"/>
    <x v="0"/>
    <n v="1483208454"/>
    <n v="1480616454"/>
    <x v="0"/>
    <n v="35"/>
    <b v="1"/>
    <x v="30"/>
    <x v="29"/>
    <x v="1523"/>
    <x v="2"/>
    <x v="30"/>
  </r>
  <r>
    <x v="2062"/>
    <x v="2062"/>
    <s v="4K HEVC Android TV Media Player with optional DIY electronics, ideal for app development, home control, software developement, learning"/>
    <x v="57"/>
    <n v="114977"/>
    <x v="0"/>
    <x v="8"/>
    <x v="7"/>
    <n v="1458807098"/>
    <n v="1456218698"/>
    <x v="0"/>
    <n v="203"/>
    <b v="1"/>
    <x v="30"/>
    <x v="41"/>
    <x v="1524"/>
    <x v="2"/>
    <x v="30"/>
  </r>
  <r>
    <x v="2063"/>
    <x v="2063"/>
    <s v="Build a professional grade Linux CNC control with Beaglebone black and our CNC cape."/>
    <x v="23"/>
    <n v="5922"/>
    <x v="0"/>
    <x v="12"/>
    <x v="3"/>
    <n v="1463333701"/>
    <n v="1460482501"/>
    <x v="0"/>
    <n v="49"/>
    <b v="1"/>
    <x v="30"/>
    <x v="34"/>
    <x v="1525"/>
    <x v="2"/>
    <x v="30"/>
  </r>
  <r>
    <x v="2064"/>
    <x v="2064"/>
    <s v="Open-source content-driven lighting system you can use with TV or PC, Mac, HTPC displays in movies, games and daily work"/>
    <x v="318"/>
    <n v="500784.27"/>
    <x v="0"/>
    <x v="0"/>
    <x v="0"/>
    <n v="1370001600"/>
    <n v="1366879523"/>
    <x v="0"/>
    <n v="5812"/>
    <b v="1"/>
    <x v="30"/>
    <x v="87"/>
    <x v="1526"/>
    <x v="2"/>
    <x v="30"/>
  </r>
  <r>
    <x v="2065"/>
    <x v="2065"/>
    <s v="Give your mobile device the ability to see &amp; capture the world in complete darkness while revealing items not visible to your naked eye"/>
    <x v="79"/>
    <n v="79686.05"/>
    <x v="0"/>
    <x v="1"/>
    <x v="1"/>
    <n v="1387958429"/>
    <n v="1385366429"/>
    <x v="0"/>
    <n v="1556"/>
    <b v="1"/>
    <x v="30"/>
    <x v="171"/>
    <x v="1527"/>
    <x v="2"/>
    <x v="30"/>
  </r>
  <r>
    <x v="2066"/>
    <x v="2066"/>
    <s v="Automatically opens your garage door when you come home. Open, close, and monitor your garage door from your phone."/>
    <x v="13"/>
    <n v="4372"/>
    <x v="0"/>
    <x v="0"/>
    <x v="0"/>
    <n v="1408818683"/>
    <n v="1406226683"/>
    <x v="0"/>
    <n v="65"/>
    <b v="1"/>
    <x v="30"/>
    <x v="198"/>
    <x v="1528"/>
    <x v="2"/>
    <x v="30"/>
  </r>
  <r>
    <x v="2067"/>
    <x v="2067"/>
    <s v="The next generation of premium quality LED lighting. Extreme power efficiency in a small package."/>
    <x v="319"/>
    <n v="628"/>
    <x v="0"/>
    <x v="1"/>
    <x v="1"/>
    <n v="1432499376"/>
    <n v="1429648176"/>
    <x v="0"/>
    <n v="10"/>
    <b v="1"/>
    <x v="30"/>
    <x v="37"/>
    <x v="1529"/>
    <x v="2"/>
    <x v="30"/>
  </r>
  <r>
    <x v="2068"/>
    <x v="2068"/>
    <s v="Introducing Sprite, the cloud-based watering controller and Whisperer, the solar-powered plant sensor for effortless home irrigation"/>
    <x v="31"/>
    <n v="26305.97"/>
    <x v="0"/>
    <x v="0"/>
    <x v="0"/>
    <n v="1476994315"/>
    <n v="1474402315"/>
    <x v="0"/>
    <n v="76"/>
    <b v="1"/>
    <x v="30"/>
    <x v="2"/>
    <x v="1530"/>
    <x v="2"/>
    <x v="30"/>
  </r>
  <r>
    <x v="2069"/>
    <x v="2069"/>
    <s v="RaceCapture brings motorsports to the connected car: Share track days, autocross, drift and drag racing with your friends in real time!"/>
    <x v="63"/>
    <n v="64203.33"/>
    <x v="0"/>
    <x v="0"/>
    <x v="0"/>
    <n v="1451776791"/>
    <n v="1449098391"/>
    <x v="0"/>
    <n v="263"/>
    <b v="1"/>
    <x v="30"/>
    <x v="30"/>
    <x v="1531"/>
    <x v="2"/>
    <x v="30"/>
  </r>
  <r>
    <x v="2070"/>
    <x v="2070"/>
    <s v="The A4-SFX is a project with the goal of creating the smallest case possible while still using high-end standardized components."/>
    <x v="152"/>
    <n v="396659"/>
    <x v="0"/>
    <x v="12"/>
    <x v="3"/>
    <n v="1467128723"/>
    <n v="1464536723"/>
    <x v="0"/>
    <n v="1530"/>
    <b v="1"/>
    <x v="30"/>
    <x v="280"/>
    <x v="1532"/>
    <x v="2"/>
    <x v="30"/>
  </r>
  <r>
    <x v="2071"/>
    <x v="2071"/>
    <s v="Includes Wifi Camera for video chat, Amazon delivery, pet health analyzer, weight control, diet transition planning, and more."/>
    <x v="22"/>
    <n v="56146"/>
    <x v="0"/>
    <x v="0"/>
    <x v="0"/>
    <n v="1475390484"/>
    <n v="1471502484"/>
    <x v="0"/>
    <n v="278"/>
    <b v="1"/>
    <x v="30"/>
    <x v="269"/>
    <x v="1533"/>
    <x v="2"/>
    <x v="30"/>
  </r>
  <r>
    <x v="2072"/>
    <x v="2072"/>
    <s v="The Most Portable Windows 10 PC Less than 0.3 lb with Updated Resources-Cherry Trail CPU, 4G RAM, ~128G Storage, wifi ac, USB 3.0, HDMI"/>
    <x v="320"/>
    <n v="79173"/>
    <x v="0"/>
    <x v="0"/>
    <x v="0"/>
    <n v="1462629432"/>
    <n v="1460037432"/>
    <x v="0"/>
    <n v="350"/>
    <b v="1"/>
    <x v="30"/>
    <x v="38"/>
    <x v="1534"/>
    <x v="2"/>
    <x v="30"/>
  </r>
  <r>
    <x v="2073"/>
    <x v="2073"/>
    <s v="abode is a home security and automation company that offers a self-installed, professional-grade solution with no contracts."/>
    <x v="57"/>
    <n v="152604.29999999999"/>
    <x v="0"/>
    <x v="0"/>
    <x v="0"/>
    <n v="1431100918"/>
    <n v="1427212918"/>
    <x v="0"/>
    <n v="470"/>
    <b v="1"/>
    <x v="30"/>
    <x v="42"/>
    <x v="1535"/>
    <x v="2"/>
    <x v="30"/>
  </r>
  <r>
    <x v="2074"/>
    <x v="2074"/>
    <s v="Creating PC gaming controllers to bring your gaming experience to a new level."/>
    <x v="20"/>
    <n v="615"/>
    <x v="0"/>
    <x v="0"/>
    <x v="0"/>
    <n v="1462564182"/>
    <n v="1459972182"/>
    <x v="0"/>
    <n v="3"/>
    <b v="1"/>
    <x v="30"/>
    <x v="33"/>
    <x v="1536"/>
    <x v="2"/>
    <x v="30"/>
  </r>
  <r>
    <x v="2075"/>
    <x v="2075"/>
    <s v="The Practical Meter helps you charge your phone faster by solving a problem millions of people experience."/>
    <x v="204"/>
    <n v="167820.6"/>
    <x v="0"/>
    <x v="0"/>
    <x v="0"/>
    <n v="1374769288"/>
    <n v="1372177288"/>
    <x v="0"/>
    <n v="8200"/>
    <b v="1"/>
    <x v="30"/>
    <x v="281"/>
    <x v="1537"/>
    <x v="2"/>
    <x v="30"/>
  </r>
  <r>
    <x v="2076"/>
    <x v="2076"/>
    <s v="Wireless earbuds filled with sound, yet so small they are almost invisible!"/>
    <x v="321"/>
    <n v="972594.99"/>
    <x v="0"/>
    <x v="1"/>
    <x v="1"/>
    <n v="1406149689"/>
    <n v="1402693689"/>
    <x v="0"/>
    <n v="8359"/>
    <b v="1"/>
    <x v="30"/>
    <x v="282"/>
    <x v="1538"/>
    <x v="2"/>
    <x v="30"/>
  </r>
  <r>
    <x v="2077"/>
    <x v="2077"/>
    <s v="A Whole New Way to Get TV: Watch four live TV channels at once on your tablet, smartphone, or big screen TV!"/>
    <x v="63"/>
    <n v="57754"/>
    <x v="0"/>
    <x v="0"/>
    <x v="0"/>
    <n v="1433538000"/>
    <n v="1428541276"/>
    <x v="0"/>
    <n v="188"/>
    <b v="1"/>
    <x v="30"/>
    <x v="31"/>
    <x v="1539"/>
    <x v="2"/>
    <x v="30"/>
  </r>
  <r>
    <x v="2078"/>
    <x v="2078"/>
    <s v="With hoterway you won't wait anymore for hot water in the beginning of your shower. Save Water, Energy, Time and Money."/>
    <x v="22"/>
    <n v="26241"/>
    <x v="0"/>
    <x v="3"/>
    <x v="3"/>
    <n v="1482085857"/>
    <n v="1479493857"/>
    <x v="0"/>
    <n v="48"/>
    <b v="1"/>
    <x v="30"/>
    <x v="26"/>
    <x v="1540"/>
    <x v="2"/>
    <x v="30"/>
  </r>
  <r>
    <x v="2079"/>
    <x v="2079"/>
    <s v="A power over Ethernet (PoE) add on board (HAT) for your Raspberry Pi with power management. Reduce the clutter of cables with Pi PoE!"/>
    <x v="3"/>
    <n v="28817"/>
    <x v="0"/>
    <x v="1"/>
    <x v="1"/>
    <n v="1435258800"/>
    <n v="1432659793"/>
    <x v="0"/>
    <n v="607"/>
    <b v="1"/>
    <x v="30"/>
    <x v="283"/>
    <x v="1541"/>
    <x v="2"/>
    <x v="30"/>
  </r>
  <r>
    <x v="2080"/>
    <x v="2080"/>
    <s v="Tinker Tie is a fully programmable, hackable Arduino-compatible RGB LED bow tie that can last over 20 hours on a single charge!"/>
    <x v="28"/>
    <n v="5078"/>
    <x v="0"/>
    <x v="0"/>
    <x v="0"/>
    <n v="1447286300"/>
    <n v="1444690700"/>
    <x v="0"/>
    <n v="50"/>
    <b v="1"/>
    <x v="30"/>
    <x v="284"/>
    <x v="1542"/>
    <x v="2"/>
    <x v="30"/>
  </r>
  <r>
    <x v="2081"/>
    <x v="2081"/>
    <s v="Embarking on a Summer Tour to spread their message of cherishing your unforgettable memories through nostalgic rock music."/>
    <x v="8"/>
    <n v="4010"/>
    <x v="0"/>
    <x v="0"/>
    <x v="0"/>
    <n v="1337144340"/>
    <n v="1333597555"/>
    <x v="0"/>
    <n v="55"/>
    <b v="1"/>
    <x v="14"/>
    <x v="41"/>
    <x v="1543"/>
    <x v="4"/>
    <x v="14"/>
  </r>
  <r>
    <x v="2082"/>
    <x v="2082"/>
    <s v="Local bay area band looking to share our vision with people, looking to create something we are proud of, no more bedroom recordings!"/>
    <x v="15"/>
    <n v="1661"/>
    <x v="0"/>
    <x v="0"/>
    <x v="0"/>
    <n v="1322106796"/>
    <n v="1316919196"/>
    <x v="0"/>
    <n v="38"/>
    <b v="1"/>
    <x v="14"/>
    <x v="38"/>
    <x v="1544"/>
    <x v="4"/>
    <x v="14"/>
  </r>
  <r>
    <x v="2083"/>
    <x v="2083"/>
    <s v="Autumn's Song is working on a debut album that brings accustic / singer-songwriter / piano rock to the central Florida music scene."/>
    <x v="47"/>
    <n v="850"/>
    <x v="0"/>
    <x v="0"/>
    <x v="0"/>
    <n v="1338830395"/>
    <n v="1336238395"/>
    <x v="0"/>
    <n v="25"/>
    <b v="1"/>
    <x v="14"/>
    <x v="40"/>
    <x v="447"/>
    <x v="4"/>
    <x v="14"/>
  </r>
  <r>
    <x v="2084"/>
    <x v="2084"/>
    <s v="Los Angeles based Ballerina Black are on their way to tour the UK in May. Join our club &amp; help make it happen."/>
    <x v="9"/>
    <n v="3250"/>
    <x v="0"/>
    <x v="0"/>
    <x v="0"/>
    <n v="1399186740"/>
    <n v="1396468782"/>
    <x v="0"/>
    <n v="46"/>
    <b v="1"/>
    <x v="14"/>
    <x v="29"/>
    <x v="1545"/>
    <x v="4"/>
    <x v="14"/>
  </r>
  <r>
    <x v="2085"/>
    <x v="2085"/>
    <s v="Eikon worship leader Dustin Hecocks records his full length debut album this Summer, comprised of powerful music and worshipful lyrics."/>
    <x v="12"/>
    <n v="7412"/>
    <x v="0"/>
    <x v="0"/>
    <x v="0"/>
    <n v="1342382587"/>
    <n v="1339790587"/>
    <x v="0"/>
    <n v="83"/>
    <b v="1"/>
    <x v="14"/>
    <x v="39"/>
    <x v="1546"/>
    <x v="4"/>
    <x v="14"/>
  </r>
  <r>
    <x v="2086"/>
    <x v="2086"/>
    <s v="I am in the process of completing 4 new EPs to be released in Winter, Spring, Summer, and Fall of 2012."/>
    <x v="23"/>
    <n v="4028"/>
    <x v="0"/>
    <x v="0"/>
    <x v="0"/>
    <n v="1323838740"/>
    <n v="1321200332"/>
    <x v="0"/>
    <n v="35"/>
    <b v="1"/>
    <x v="14"/>
    <x v="7"/>
    <x v="1547"/>
    <x v="4"/>
    <x v="14"/>
  </r>
  <r>
    <x v="2087"/>
    <x v="2087"/>
    <s v="Support Joy Shannon and the Beauty Marks record their 4th studio album &quot;Out of My Dreams and Into My Arms&quot; and create a music video!"/>
    <x v="15"/>
    <n v="1553"/>
    <x v="0"/>
    <x v="0"/>
    <x v="0"/>
    <n v="1315457658"/>
    <n v="1312865658"/>
    <x v="0"/>
    <n v="25"/>
    <b v="1"/>
    <x v="14"/>
    <x v="3"/>
    <x v="1548"/>
    <x v="4"/>
    <x v="14"/>
  </r>
  <r>
    <x v="2088"/>
    <x v="2088"/>
    <s v="Indie Folk musician, Chris Dorman is releasing his second full length album.  Let's release this record worldwide - grassroots style!"/>
    <x v="9"/>
    <n v="3465.32"/>
    <x v="0"/>
    <x v="0"/>
    <x v="0"/>
    <n v="1284177540"/>
    <n v="1281028152"/>
    <x v="0"/>
    <n v="75"/>
    <b v="1"/>
    <x v="14"/>
    <x v="31"/>
    <x v="1549"/>
    <x v="4"/>
    <x v="14"/>
  </r>
  <r>
    <x v="2089"/>
    <x v="2089"/>
    <s v="Little Moses is trying to record their first EP, and we can't do it without your help!"/>
    <x v="30"/>
    <n v="3010.01"/>
    <x v="0"/>
    <x v="0"/>
    <x v="0"/>
    <n v="1375408194"/>
    <n v="1372384194"/>
    <x v="0"/>
    <n v="62"/>
    <b v="1"/>
    <x v="14"/>
    <x v="28"/>
    <x v="1550"/>
    <x v="4"/>
    <x v="14"/>
  </r>
  <r>
    <x v="2090"/>
    <x v="2090"/>
    <s v="Insect Surfers, Planet Earth's Longest-Running Modern Surf Band, come twanging back into 2013 with a new surfadelic musical release!"/>
    <x v="6"/>
    <n v="9203.23"/>
    <x v="0"/>
    <x v="0"/>
    <x v="0"/>
    <n v="1361696955"/>
    <n v="1359104955"/>
    <x v="0"/>
    <n v="160"/>
    <b v="1"/>
    <x v="14"/>
    <x v="41"/>
    <x v="1551"/>
    <x v="4"/>
    <x v="14"/>
  </r>
  <r>
    <x v="2091"/>
    <x v="2091"/>
    <s v="I'm an 18-year old singer/songwriter from California. I'd love your support to get my album of original songs professionally recorded."/>
    <x v="102"/>
    <n v="21684.2"/>
    <x v="0"/>
    <x v="0"/>
    <x v="0"/>
    <n v="1299009600"/>
    <n v="1294818278"/>
    <x v="0"/>
    <n v="246"/>
    <b v="1"/>
    <x v="14"/>
    <x v="28"/>
    <x v="1552"/>
    <x v="4"/>
    <x v="14"/>
  </r>
  <r>
    <x v="2092"/>
    <x v="2092"/>
    <s v="Amy Lingamfelter is making an album all about love and she's looking for backers. See see how you can share in the journey!"/>
    <x v="12"/>
    <n v="6077"/>
    <x v="0"/>
    <x v="0"/>
    <x v="0"/>
    <n v="1318006732"/>
    <n v="1312822732"/>
    <x v="0"/>
    <n v="55"/>
    <b v="1"/>
    <x v="14"/>
    <x v="7"/>
    <x v="1553"/>
    <x v="4"/>
    <x v="14"/>
  </r>
  <r>
    <x v="2093"/>
    <x v="2093"/>
    <s v="Help Lift The Decade record their debut full length album with with Ace Enders! (The Early November, I Can Make A Mess)"/>
    <x v="15"/>
    <n v="1537"/>
    <x v="0"/>
    <x v="0"/>
    <x v="0"/>
    <n v="1356211832"/>
    <n v="1351024232"/>
    <x v="0"/>
    <n v="23"/>
    <b v="1"/>
    <x v="14"/>
    <x v="21"/>
    <x v="1554"/>
    <x v="4"/>
    <x v="14"/>
  </r>
  <r>
    <x v="2094"/>
    <x v="2094"/>
    <s v="We've got a new record, Slick Machine._x000a_We want to release it and tour the US to support it, but we need your help to make it happen."/>
    <x v="8"/>
    <n v="4219"/>
    <x v="0"/>
    <x v="0"/>
    <x v="0"/>
    <n v="1330916400"/>
    <n v="1327969730"/>
    <x v="0"/>
    <n v="72"/>
    <b v="1"/>
    <x v="14"/>
    <x v="10"/>
    <x v="1555"/>
    <x v="4"/>
    <x v="14"/>
  </r>
  <r>
    <x v="2095"/>
    <x v="2095"/>
    <s v="This CD celebrates a journey beginning with the death of a father and culminating with the joyous victory expressed in music!"/>
    <x v="30"/>
    <n v="2500"/>
    <x v="0"/>
    <x v="0"/>
    <x v="0"/>
    <n v="1317576973"/>
    <n v="1312392973"/>
    <x v="0"/>
    <n v="22"/>
    <b v="1"/>
    <x v="14"/>
    <x v="8"/>
    <x v="386"/>
    <x v="4"/>
    <x v="14"/>
  </r>
  <r>
    <x v="2096"/>
    <x v="2096"/>
    <s v="Shone Nuisance is heading to GBS Detroit on Friday, October 26th to record and film their GBS Detroit EP and video."/>
    <x v="20"/>
    <n v="610"/>
    <x v="0"/>
    <x v="0"/>
    <x v="0"/>
    <n v="1351223940"/>
    <n v="1349892735"/>
    <x v="0"/>
    <n v="14"/>
    <b v="1"/>
    <x v="14"/>
    <x v="21"/>
    <x v="1556"/>
    <x v="4"/>
    <x v="14"/>
  </r>
  <r>
    <x v="2097"/>
    <x v="2097"/>
    <s v="Engine is ready to record our sophomore release. The songs are written, the musicians are ready. Help us bring this into existence!"/>
    <x v="9"/>
    <n v="3000"/>
    <x v="0"/>
    <x v="0"/>
    <x v="0"/>
    <n v="1322751735"/>
    <n v="1317564135"/>
    <x v="0"/>
    <n v="38"/>
    <b v="1"/>
    <x v="14"/>
    <x v="8"/>
    <x v="1557"/>
    <x v="4"/>
    <x v="14"/>
  </r>
  <r>
    <x v="2098"/>
    <x v="2098"/>
    <s v="The Christopher Battles EP Project will fund professional recording, publicity, and release for this original singer-songwriter."/>
    <x v="12"/>
    <n v="6020"/>
    <x v="0"/>
    <x v="0"/>
    <x v="0"/>
    <n v="1331174635"/>
    <n v="1328582635"/>
    <x v="0"/>
    <n v="32"/>
    <b v="1"/>
    <x v="14"/>
    <x v="8"/>
    <x v="1558"/>
    <x v="4"/>
    <x v="14"/>
  </r>
  <r>
    <x v="2099"/>
    <x v="2099"/>
    <s v="Our tour van died, we need help!"/>
    <x v="9"/>
    <n v="3971"/>
    <x v="0"/>
    <x v="0"/>
    <x v="0"/>
    <n v="1435808400"/>
    <n v="1434650084"/>
    <x v="0"/>
    <n v="63"/>
    <b v="1"/>
    <x v="14"/>
    <x v="88"/>
    <x v="1559"/>
    <x v="4"/>
    <x v="14"/>
  </r>
  <r>
    <x v="2100"/>
    <x v="2100"/>
    <s v="The Skylit Letter is heading to Groovebox Studios in Detroit on Friday, June 29th to record and film a live GBS Detroit video and EP."/>
    <x v="20"/>
    <n v="820"/>
    <x v="0"/>
    <x v="0"/>
    <x v="0"/>
    <n v="1341028740"/>
    <n v="1339704141"/>
    <x v="0"/>
    <n v="27"/>
    <b v="1"/>
    <x v="14"/>
    <x v="0"/>
    <x v="1560"/>
    <x v="4"/>
    <x v="14"/>
  </r>
  <r>
    <x v="2101"/>
    <x v="2101"/>
    <s v="Hey everyone, we are back with our first full length release, &quot;The Bite And The Boogie&quot; and we need your help to get it printed!"/>
    <x v="13"/>
    <n v="2265"/>
    <x v="0"/>
    <x v="0"/>
    <x v="0"/>
    <n v="1329104114"/>
    <n v="1323920114"/>
    <x v="0"/>
    <n v="44"/>
    <b v="1"/>
    <x v="14"/>
    <x v="40"/>
    <x v="1561"/>
    <x v="4"/>
    <x v="14"/>
  </r>
  <r>
    <x v="2102"/>
    <x v="2102"/>
    <s v="The Guru is basement parties, lake swimming, a smile shared between reunited friends, and the doe-eyed innocence of youth."/>
    <x v="28"/>
    <n v="1360"/>
    <x v="0"/>
    <x v="0"/>
    <x v="0"/>
    <n v="1304628648"/>
    <n v="1302036648"/>
    <x v="0"/>
    <n v="38"/>
    <b v="1"/>
    <x v="14"/>
    <x v="104"/>
    <x v="1562"/>
    <x v="4"/>
    <x v="14"/>
  </r>
  <r>
    <x v="2103"/>
    <x v="2103"/>
    <s v="Indie rocker, Matthew Moon, has something to share with you..."/>
    <x v="198"/>
    <n v="11364"/>
    <x v="0"/>
    <x v="0"/>
    <x v="0"/>
    <n v="1352488027"/>
    <n v="1349892427"/>
    <x v="0"/>
    <n v="115"/>
    <b v="1"/>
    <x v="14"/>
    <x v="91"/>
    <x v="1563"/>
    <x v="4"/>
    <x v="14"/>
  </r>
  <r>
    <x v="2104"/>
    <x v="2104"/>
    <s v="In the Raw is Seattle's the Ink &amp; the Echo's debut album.  It is honest, compelling, and speaks of raw human emotion."/>
    <x v="134"/>
    <n v="1036"/>
    <x v="0"/>
    <x v="0"/>
    <x v="0"/>
    <n v="1369958400"/>
    <n v="1367286434"/>
    <x v="0"/>
    <n v="37"/>
    <b v="1"/>
    <x v="14"/>
    <x v="22"/>
    <x v="138"/>
    <x v="4"/>
    <x v="14"/>
  </r>
  <r>
    <x v="2105"/>
    <x v="2105"/>
    <s v="Help Layla the Wolf fund the printing and releasing of our first E.P. Release called &quot;Sugar&quot;."/>
    <x v="13"/>
    <n v="5080"/>
    <x v="0"/>
    <x v="0"/>
    <x v="0"/>
    <n v="1416542400"/>
    <n v="1415472953"/>
    <x v="0"/>
    <n v="99"/>
    <b v="1"/>
    <x v="14"/>
    <x v="172"/>
    <x v="1564"/>
    <x v="4"/>
    <x v="14"/>
  </r>
  <r>
    <x v="2106"/>
    <x v="2106"/>
    <s v="We're recording a new full length album! So stoked for this project. We've been preparing for it for over a year. It's our best yet!"/>
    <x v="41"/>
    <n v="2355"/>
    <x v="0"/>
    <x v="0"/>
    <x v="0"/>
    <n v="1359176974"/>
    <n v="1356584974"/>
    <x v="0"/>
    <n v="44"/>
    <b v="1"/>
    <x v="14"/>
    <x v="13"/>
    <x v="1565"/>
    <x v="4"/>
    <x v="14"/>
  </r>
  <r>
    <x v="2107"/>
    <x v="2107"/>
    <s v="ACKER, an instrumental noise-rock band from Central Illinois, is raising funds to record a new album and release it on vinyl."/>
    <x v="13"/>
    <n v="2154.66"/>
    <x v="0"/>
    <x v="0"/>
    <x v="0"/>
    <n v="1415815393"/>
    <n v="1413997393"/>
    <x v="0"/>
    <n v="58"/>
    <b v="1"/>
    <x v="14"/>
    <x v="29"/>
    <x v="1566"/>
    <x v="4"/>
    <x v="14"/>
  </r>
  <r>
    <x v="2108"/>
    <x v="2108"/>
    <s v="A project to raise the funds for our early discography, pressed on vinyl the way we always envisioned it + help w/ future band plans."/>
    <x v="194"/>
    <n v="17170"/>
    <x v="0"/>
    <x v="0"/>
    <x v="0"/>
    <n v="1347249300"/>
    <n v="1344917580"/>
    <x v="0"/>
    <n v="191"/>
    <b v="1"/>
    <x v="14"/>
    <x v="13"/>
    <x v="1567"/>
    <x v="4"/>
    <x v="14"/>
  </r>
  <r>
    <x v="2109"/>
    <x v="2109"/>
    <s v="We are ready to make our first full-length album, and with your help, we can make it happen!"/>
    <x v="23"/>
    <n v="4261"/>
    <x v="0"/>
    <x v="0"/>
    <x v="0"/>
    <n v="1436115617"/>
    <n v="1433523617"/>
    <x v="0"/>
    <n v="40"/>
    <b v="1"/>
    <x v="14"/>
    <x v="13"/>
    <x v="1568"/>
    <x v="4"/>
    <x v="14"/>
  </r>
  <r>
    <x v="2110"/>
    <x v="2110"/>
    <s v="Brent Brown's breakout new album! Requires help from the record label... You!"/>
    <x v="13"/>
    <n v="2007"/>
    <x v="0"/>
    <x v="0"/>
    <x v="0"/>
    <n v="1401253140"/>
    <n v="1398873969"/>
    <x v="0"/>
    <n v="38"/>
    <b v="1"/>
    <x v="14"/>
    <x v="8"/>
    <x v="1569"/>
    <x v="4"/>
    <x v="14"/>
  </r>
  <r>
    <x v="2111"/>
    <x v="2111"/>
    <s v="We are a small community of people in Boston intending to make every moment a time to find love and give love.  We need your help!"/>
    <x v="13"/>
    <n v="2130"/>
    <x v="0"/>
    <x v="0"/>
    <x v="0"/>
    <n v="1313370000"/>
    <n v="1307594625"/>
    <x v="0"/>
    <n v="39"/>
    <b v="1"/>
    <x v="14"/>
    <x v="13"/>
    <x v="1570"/>
    <x v="4"/>
    <x v="14"/>
  </r>
  <r>
    <x v="2112"/>
    <x v="2112"/>
    <s v="BBB is going back into the studio to record and release &quot;Felix From Canada&quot; by popular demand.  We need your help!"/>
    <x v="43"/>
    <n v="300"/>
    <x v="0"/>
    <x v="0"/>
    <x v="0"/>
    <n v="1366064193"/>
    <n v="1364854593"/>
    <x v="0"/>
    <n v="11"/>
    <b v="1"/>
    <x v="14"/>
    <x v="8"/>
    <x v="50"/>
    <x v="4"/>
    <x v="14"/>
  </r>
  <r>
    <x v="2113"/>
    <x v="2113"/>
    <s v="Help us fund our second full-length album Honeycomb!"/>
    <x v="39"/>
    <n v="7340"/>
    <x v="0"/>
    <x v="0"/>
    <x v="0"/>
    <n v="1411505176"/>
    <n v="1408481176"/>
    <x v="0"/>
    <n v="107"/>
    <b v="1"/>
    <x v="14"/>
    <x v="2"/>
    <x v="1571"/>
    <x v="4"/>
    <x v="14"/>
  </r>
  <r>
    <x v="2114"/>
    <x v="2114"/>
    <s v="10 tracks of power pop, indie rock &amp; &quot;soaring sounds of hope from the edge.&quot; Help us polish &amp; release it by pre-ordering now!"/>
    <x v="10"/>
    <n v="5235"/>
    <x v="0"/>
    <x v="0"/>
    <x v="0"/>
    <n v="1291870740"/>
    <n v="1286480070"/>
    <x v="0"/>
    <n v="147"/>
    <b v="1"/>
    <x v="14"/>
    <x v="2"/>
    <x v="1572"/>
    <x v="4"/>
    <x v="14"/>
  </r>
  <r>
    <x v="2115"/>
    <x v="2115"/>
    <s v="The Violet Tone is heading to California but we need your help!  We've been at this for years and finally have a shot!"/>
    <x v="15"/>
    <n v="3385"/>
    <x v="0"/>
    <x v="0"/>
    <x v="0"/>
    <n v="1298167001"/>
    <n v="1295575001"/>
    <x v="0"/>
    <n v="36"/>
    <b v="1"/>
    <x v="14"/>
    <x v="235"/>
    <x v="1573"/>
    <x v="4"/>
    <x v="14"/>
  </r>
  <r>
    <x v="2116"/>
    <x v="2116"/>
    <s v="Launch Bitch's new project, BEACH.  Get a limited edition cassette EP, be on a song, or drive away in Bitch's tour bus/RV."/>
    <x v="240"/>
    <n v="48434"/>
    <x v="0"/>
    <x v="0"/>
    <x v="0"/>
    <n v="1349203203"/>
    <n v="1345056003"/>
    <x v="0"/>
    <n v="92"/>
    <b v="1"/>
    <x v="14"/>
    <x v="7"/>
    <x v="1574"/>
    <x v="4"/>
    <x v="14"/>
  </r>
  <r>
    <x v="2117"/>
    <x v="2117"/>
    <s v="Our next album is being mastered and we want your help to release it by putting your name down for a pre-sale copy and awesome merch!"/>
    <x v="38"/>
    <n v="1773"/>
    <x v="0"/>
    <x v="0"/>
    <x v="0"/>
    <n v="1445921940"/>
    <n v="1444699549"/>
    <x v="0"/>
    <n v="35"/>
    <b v="1"/>
    <x v="14"/>
    <x v="34"/>
    <x v="1575"/>
    <x v="4"/>
    <x v="14"/>
  </r>
  <r>
    <x v="2118"/>
    <x v="2118"/>
    <s v="PORCHES.  and Documentarians tour from New York to San Francisco and back."/>
    <x v="28"/>
    <n v="1346.11"/>
    <x v="0"/>
    <x v="0"/>
    <x v="0"/>
    <n v="1311538136"/>
    <n v="1308946136"/>
    <x v="0"/>
    <n v="17"/>
    <b v="1"/>
    <x v="14"/>
    <x v="165"/>
    <x v="1576"/>
    <x v="4"/>
    <x v="14"/>
  </r>
  <r>
    <x v="2119"/>
    <x v="2119"/>
    <s v="big long now is recording our debut album and we are looking for help mastering and pressing it to vinyl"/>
    <x v="13"/>
    <n v="2015"/>
    <x v="0"/>
    <x v="0"/>
    <x v="0"/>
    <n v="1345086445"/>
    <n v="1342494445"/>
    <x v="0"/>
    <n v="22"/>
    <b v="1"/>
    <x v="14"/>
    <x v="7"/>
    <x v="1577"/>
    <x v="4"/>
    <x v="14"/>
  </r>
  <r>
    <x v="2120"/>
    <x v="2120"/>
    <s v="&lt;3_x000a_Coming in from outer space. Help Hearty Har record their 1st album!!"/>
    <x v="6"/>
    <n v="8070.43"/>
    <x v="0"/>
    <x v="0"/>
    <x v="0"/>
    <n v="1388617736"/>
    <n v="1384384136"/>
    <x v="0"/>
    <n v="69"/>
    <b v="1"/>
    <x v="14"/>
    <x v="7"/>
    <x v="1578"/>
    <x v="4"/>
    <x v="14"/>
  </r>
  <r>
    <x v="2121"/>
    <x v="2121"/>
    <s v="Join us on an epic journey to discover a millennia old secret which will change the world forever."/>
    <x v="63"/>
    <n v="284"/>
    <x v="2"/>
    <x v="16"/>
    <x v="11"/>
    <n v="1484156948"/>
    <n v="1481564948"/>
    <x v="0"/>
    <n v="10"/>
    <b v="0"/>
    <x v="17"/>
    <x v="60"/>
    <x v="1579"/>
    <x v="6"/>
    <x v="17"/>
  </r>
  <r>
    <x v="2122"/>
    <x v="2122"/>
    <s v="Captain Kalani it's a retro game full of nostalgia for the old gamers but interesting for the new ones"/>
    <x v="58"/>
    <n v="310"/>
    <x v="2"/>
    <x v="14"/>
    <x v="10"/>
    <n v="1483773169"/>
    <n v="1481181169"/>
    <x v="0"/>
    <n v="3"/>
    <b v="0"/>
    <x v="17"/>
    <x v="50"/>
    <x v="1580"/>
    <x v="6"/>
    <x v="17"/>
  </r>
  <r>
    <x v="2123"/>
    <x v="2123"/>
    <s v="Indie developer boredom's products' Xbox 360 game about a Japanese-inspired hug-themed game show needs funding for animation and environmental models."/>
    <x v="2"/>
    <n v="50"/>
    <x v="2"/>
    <x v="0"/>
    <x v="0"/>
    <n v="1268636340"/>
    <n v="1263982307"/>
    <x v="0"/>
    <n v="5"/>
    <b v="0"/>
    <x v="17"/>
    <x v="54"/>
    <x v="119"/>
    <x v="6"/>
    <x v="17"/>
  </r>
  <r>
    <x v="2124"/>
    <x v="2124"/>
    <s v="AZAMAR is a Role Playing Game world involving fantasy and high magic, based on the popular OpenD6 OGL using the Cinema6 RPG Framework."/>
    <x v="184"/>
    <n v="115"/>
    <x v="2"/>
    <x v="0"/>
    <x v="0"/>
    <n v="1291093200"/>
    <n v="1286930435"/>
    <x v="0"/>
    <n v="5"/>
    <b v="0"/>
    <x v="17"/>
    <x v="54"/>
    <x v="1581"/>
    <x v="6"/>
    <x v="17"/>
  </r>
  <r>
    <x v="2125"/>
    <x v="2125"/>
    <s v="Becoming is a video game that aims to portray mental illness through a metaphysical and emotional story."/>
    <x v="127"/>
    <n v="852"/>
    <x v="2"/>
    <x v="0"/>
    <x v="0"/>
    <n v="1438734833"/>
    <n v="1436142833"/>
    <x v="0"/>
    <n v="27"/>
    <b v="0"/>
    <x v="17"/>
    <x v="60"/>
    <x v="1582"/>
    <x v="6"/>
    <x v="17"/>
  </r>
  <r>
    <x v="2126"/>
    <x v="2126"/>
    <s v="Lead your team to victory in this fast-paced, action, sports game! Use Power-ups and avoid attacks as you fight for victory!"/>
    <x v="22"/>
    <n v="10"/>
    <x v="2"/>
    <x v="0"/>
    <x v="0"/>
    <n v="1418080887"/>
    <n v="1415488887"/>
    <x v="0"/>
    <n v="2"/>
    <b v="0"/>
    <x v="17"/>
    <x v="50"/>
    <x v="144"/>
    <x v="6"/>
    <x v="17"/>
  </r>
  <r>
    <x v="2127"/>
    <x v="2127"/>
    <s v="Three Monkeys is an audio adventure game for PC."/>
    <x v="89"/>
    <n v="8076"/>
    <x v="2"/>
    <x v="1"/>
    <x v="1"/>
    <n v="1426158463"/>
    <n v="1423570063"/>
    <x v="0"/>
    <n v="236"/>
    <b v="0"/>
    <x v="17"/>
    <x v="129"/>
    <x v="1583"/>
    <x v="6"/>
    <x v="17"/>
  </r>
  <r>
    <x v="2128"/>
    <x v="2128"/>
    <s v="The Royal Snail has misdelivered all the invitations to the Royal Ball.  It's up to Makayla to set things right in the Fairy Forest"/>
    <x v="36"/>
    <n v="25"/>
    <x v="2"/>
    <x v="5"/>
    <x v="5"/>
    <n v="1411324369"/>
    <n v="1406140369"/>
    <x v="0"/>
    <n v="1"/>
    <b v="0"/>
    <x v="17"/>
    <x v="50"/>
    <x v="384"/>
    <x v="6"/>
    <x v="17"/>
  </r>
  <r>
    <x v="2129"/>
    <x v="2129"/>
    <s v="PKF is a Cat-Tastic 2D side-scrolling shooter! Stand up to all the big meanies with the power of positivity and save the universe!"/>
    <x v="13"/>
    <n v="236"/>
    <x v="2"/>
    <x v="0"/>
    <x v="0"/>
    <n v="1457570100"/>
    <n v="1454978100"/>
    <x v="0"/>
    <n v="12"/>
    <b v="0"/>
    <x v="17"/>
    <x v="81"/>
    <x v="1584"/>
    <x v="6"/>
    <x v="17"/>
  </r>
  <r>
    <x v="2130"/>
    <x v="2130"/>
    <s v="You are the hero tasked to save your home from the villainous Sanword."/>
    <x v="247"/>
    <n v="85"/>
    <x v="2"/>
    <x v="0"/>
    <x v="0"/>
    <n v="1408154663"/>
    <n v="1405130663"/>
    <x v="0"/>
    <n v="4"/>
    <b v="0"/>
    <x v="17"/>
    <x v="50"/>
    <x v="1241"/>
    <x v="6"/>
    <x v="17"/>
  </r>
  <r>
    <x v="2131"/>
    <x v="2131"/>
    <s v="From frightened girl to empowered woman, Scout's Honor is a tale about facing your fears and overcoming odds."/>
    <x v="2"/>
    <n v="25"/>
    <x v="2"/>
    <x v="0"/>
    <x v="0"/>
    <n v="1436677091"/>
    <n v="1434085091"/>
    <x v="0"/>
    <n v="3"/>
    <b v="0"/>
    <x v="17"/>
    <x v="62"/>
    <x v="1585"/>
    <x v="6"/>
    <x v="17"/>
  </r>
  <r>
    <x v="2132"/>
    <x v="2132"/>
    <s v="Fight your way to dominate the universe. Be the first to try our engaging cross-platform mmo-strategy and bring it closer to reality."/>
    <x v="57"/>
    <n v="2112.9899999999998"/>
    <x v="2"/>
    <x v="0"/>
    <x v="0"/>
    <n v="1391427692"/>
    <n v="1388835692"/>
    <x v="0"/>
    <n v="99"/>
    <b v="0"/>
    <x v="17"/>
    <x v="53"/>
    <x v="1586"/>
    <x v="6"/>
    <x v="17"/>
  </r>
  <r>
    <x v="2133"/>
    <x v="2133"/>
    <s v="Waddle Slide is an iPhone/Android application. The app is based around a penguin, who's objective is to find his way back to his igloo."/>
    <x v="28"/>
    <n v="16"/>
    <x v="2"/>
    <x v="0"/>
    <x v="0"/>
    <n v="1303628340"/>
    <n v="1300328399"/>
    <x v="0"/>
    <n v="3"/>
    <b v="0"/>
    <x v="17"/>
    <x v="53"/>
    <x v="1587"/>
    <x v="6"/>
    <x v="17"/>
  </r>
  <r>
    <x v="2134"/>
    <x v="2134"/>
    <s v="1st person Action Survivalist Rpg game. You get sent to a deadly Island to die not knowing that your not alone on the island."/>
    <x v="12"/>
    <n v="104"/>
    <x v="2"/>
    <x v="0"/>
    <x v="0"/>
    <n v="1367097391"/>
    <n v="1364505391"/>
    <x v="0"/>
    <n v="3"/>
    <b v="0"/>
    <x v="17"/>
    <x v="53"/>
    <x v="1588"/>
    <x v="6"/>
    <x v="17"/>
  </r>
  <r>
    <x v="2135"/>
    <x v="2135"/>
    <s v="Point-and-click adventure: The mysterious Nikola Tesla, a time traveling device, and an experiment gone wrong in Colorado Springs"/>
    <x v="10"/>
    <n v="478"/>
    <x v="2"/>
    <x v="0"/>
    <x v="0"/>
    <n v="1349392033"/>
    <n v="1346800033"/>
    <x v="0"/>
    <n v="22"/>
    <b v="0"/>
    <x v="17"/>
    <x v="54"/>
    <x v="1589"/>
    <x v="6"/>
    <x v="17"/>
  </r>
  <r>
    <x v="2136"/>
    <x v="2136"/>
    <s v="A dark and twisted game with physiological madness and corruption as a man becomes the ultimate bio weapon."/>
    <x v="58"/>
    <n v="47.69"/>
    <x v="2"/>
    <x v="0"/>
    <x v="0"/>
    <n v="1382184786"/>
    <n v="1379592786"/>
    <x v="0"/>
    <n v="4"/>
    <b v="0"/>
    <x v="17"/>
    <x v="50"/>
    <x v="1590"/>
    <x v="6"/>
    <x v="17"/>
  </r>
  <r>
    <x v="2137"/>
    <x v="2137"/>
    <s v="Arrest, interrogate, and uncover the truth as a local woman recruited by the KGB. For Windows, Mac &amp; Linux."/>
    <x v="63"/>
    <n v="14203"/>
    <x v="2"/>
    <x v="5"/>
    <x v="5"/>
    <n v="1417804229"/>
    <n v="1415212229"/>
    <x v="0"/>
    <n v="534"/>
    <b v="0"/>
    <x v="17"/>
    <x v="58"/>
    <x v="1591"/>
    <x v="6"/>
    <x v="17"/>
  </r>
  <r>
    <x v="2138"/>
    <x v="2138"/>
    <s v="A game with a mixture of a few genres from RPG, Simulation and to adventure elements."/>
    <x v="28"/>
    <n v="128"/>
    <x v="2"/>
    <x v="1"/>
    <x v="1"/>
    <n v="1383959939"/>
    <n v="1381364339"/>
    <x v="0"/>
    <n v="12"/>
    <b v="0"/>
    <x v="17"/>
    <x v="55"/>
    <x v="1592"/>
    <x v="6"/>
    <x v="17"/>
  </r>
  <r>
    <x v="2139"/>
    <x v="2139"/>
    <s v="An adventuring RPG with ghosts, mysteries, and flexible gameplay paths, Manorkept is a game that promises an unforgettable experience."/>
    <x v="11"/>
    <n v="1626"/>
    <x v="2"/>
    <x v="0"/>
    <x v="0"/>
    <n v="1478196008"/>
    <n v="1475604008"/>
    <x v="0"/>
    <n v="56"/>
    <b v="0"/>
    <x v="17"/>
    <x v="62"/>
    <x v="1593"/>
    <x v="6"/>
    <x v="17"/>
  </r>
  <r>
    <x v="2140"/>
    <x v="2140"/>
    <s v="COOKIN UP ONE HOT ENTREE! BobToons USA is gathering the ingredients to create a hot new video game &quot;The Sabroso Showdown&quot;"/>
    <x v="69"/>
    <n v="560"/>
    <x v="2"/>
    <x v="0"/>
    <x v="0"/>
    <n v="1357934424"/>
    <n v="1355342424"/>
    <x v="0"/>
    <n v="11"/>
    <b v="0"/>
    <x v="17"/>
    <x v="50"/>
    <x v="1594"/>
    <x v="6"/>
    <x v="17"/>
  </r>
  <r>
    <x v="2141"/>
    <x v="2141"/>
    <s v="A place where people can test out the latest video games, for an hourly fee. It's cheaper than wasting money on a $60 game that sucked"/>
    <x v="36"/>
    <n v="0"/>
    <x v="2"/>
    <x v="0"/>
    <x v="0"/>
    <n v="1415947159"/>
    <n v="1413351559"/>
    <x v="0"/>
    <n v="0"/>
    <b v="0"/>
    <x v="17"/>
    <x v="50"/>
    <x v="121"/>
    <x v="6"/>
    <x v="17"/>
  </r>
  <r>
    <x v="2142"/>
    <x v="2142"/>
    <s v="a third-person exploration adventure game developed by yetanotherIndie will be released on August 2016 for PC, Linux and XBox one."/>
    <x v="124"/>
    <n v="601"/>
    <x v="2"/>
    <x v="12"/>
    <x v="3"/>
    <n v="1451494210"/>
    <n v="1449075010"/>
    <x v="0"/>
    <n v="12"/>
    <b v="0"/>
    <x v="17"/>
    <x v="52"/>
    <x v="1595"/>
    <x v="6"/>
    <x v="17"/>
  </r>
  <r>
    <x v="2143"/>
    <x v="2143"/>
    <s v="Head Cap will provide easy access to tables, dice rollers and record sheet management to streamline your tabletop Battletech games."/>
    <x v="13"/>
    <n v="225"/>
    <x v="2"/>
    <x v="0"/>
    <x v="0"/>
    <n v="1279738800"/>
    <n v="1275599812"/>
    <x v="0"/>
    <n v="5"/>
    <b v="0"/>
    <x v="17"/>
    <x v="57"/>
    <x v="834"/>
    <x v="6"/>
    <x v="17"/>
  </r>
  <r>
    <x v="2144"/>
    <x v="2144"/>
    <s v="A thousand community-built sandbox games (and more!) with a fully-customizable game engine."/>
    <x v="322"/>
    <n v="607"/>
    <x v="2"/>
    <x v="0"/>
    <x v="0"/>
    <n v="1379164040"/>
    <n v="1376399240"/>
    <x v="0"/>
    <n v="24"/>
    <b v="0"/>
    <x v="17"/>
    <x v="53"/>
    <x v="1596"/>
    <x v="6"/>
    <x v="17"/>
  </r>
  <r>
    <x v="2145"/>
    <x v="2145"/>
    <s v="When the gods of religions and days passed return to our modern world, humanity must fight for its survival and future."/>
    <x v="36"/>
    <n v="4565"/>
    <x v="2"/>
    <x v="0"/>
    <x v="0"/>
    <n v="1385534514"/>
    <n v="1382938914"/>
    <x v="0"/>
    <n v="89"/>
    <b v="0"/>
    <x v="17"/>
    <x v="75"/>
    <x v="1597"/>
    <x v="6"/>
    <x v="17"/>
  </r>
  <r>
    <x v="2146"/>
    <x v="2146"/>
    <s v="New professional gaming organization with a tournament winning Dota 2 team, &amp; divisions in all eSports games looking to re brand/expand"/>
    <x v="10"/>
    <n v="1"/>
    <x v="2"/>
    <x v="0"/>
    <x v="0"/>
    <n v="1455207510"/>
    <n v="1453997910"/>
    <x v="0"/>
    <n v="1"/>
    <b v="0"/>
    <x v="17"/>
    <x v="50"/>
    <x v="120"/>
    <x v="6"/>
    <x v="17"/>
  </r>
  <r>
    <x v="2147"/>
    <x v="2147"/>
    <s v="A Point and Click Adventure on Steroids."/>
    <x v="303"/>
    <n v="2716"/>
    <x v="2"/>
    <x v="0"/>
    <x v="0"/>
    <n v="1416125148"/>
    <n v="1413356748"/>
    <x v="0"/>
    <n v="55"/>
    <b v="0"/>
    <x v="17"/>
    <x v="60"/>
    <x v="1598"/>
    <x v="6"/>
    <x v="17"/>
  </r>
  <r>
    <x v="2148"/>
    <x v="2148"/>
    <s v="zomblock's is a online zombie survival game where you can craft new weapons,find food and water to keep yourself alive."/>
    <x v="213"/>
    <n v="2"/>
    <x v="2"/>
    <x v="1"/>
    <x v="1"/>
    <n v="1427992582"/>
    <n v="1425404182"/>
    <x v="0"/>
    <n v="2"/>
    <b v="0"/>
    <x v="17"/>
    <x v="53"/>
    <x v="120"/>
    <x v="6"/>
    <x v="17"/>
  </r>
  <r>
    <x v="2149"/>
    <x v="2149"/>
    <s v="Project Gert is a sequel to the Android game Project Gert, for Xbox Live.  One character embodying two personality's, and sets of abilities.  "/>
    <x v="13"/>
    <n v="0"/>
    <x v="2"/>
    <x v="0"/>
    <x v="0"/>
    <n v="1280534400"/>
    <n v="1277512556"/>
    <x v="0"/>
    <n v="0"/>
    <b v="0"/>
    <x v="17"/>
    <x v="50"/>
    <x v="121"/>
    <x v="6"/>
    <x v="17"/>
  </r>
  <r>
    <x v="2150"/>
    <x v="2150"/>
    <s v="A pixel styled open world detective game."/>
    <x v="63"/>
    <n v="405"/>
    <x v="2"/>
    <x v="10"/>
    <x v="8"/>
    <n v="1468392599"/>
    <n v="1465800599"/>
    <x v="0"/>
    <n v="4"/>
    <b v="0"/>
    <x v="17"/>
    <x v="60"/>
    <x v="1599"/>
    <x v="6"/>
    <x v="17"/>
  </r>
  <r>
    <x v="2151"/>
    <x v="2151"/>
    <s v="Crazy Artist makes gaming more comfortable and fun for Playstation 4 users. I really want to give you a Handee Job!"/>
    <x v="101"/>
    <n v="118"/>
    <x v="2"/>
    <x v="0"/>
    <x v="0"/>
    <n v="1467231614"/>
    <n v="1464639614"/>
    <x v="0"/>
    <n v="6"/>
    <b v="0"/>
    <x v="17"/>
    <x v="50"/>
    <x v="1584"/>
    <x v="6"/>
    <x v="17"/>
  </r>
  <r>
    <x v="2152"/>
    <x v="2152"/>
    <s v="Our game is going to be a space shooter that has RPG elements with New Game+! It will be unlike any space shooter ever played."/>
    <x v="11"/>
    <n v="50"/>
    <x v="2"/>
    <x v="0"/>
    <x v="0"/>
    <n v="1394909909"/>
    <n v="1392321509"/>
    <x v="0"/>
    <n v="4"/>
    <b v="0"/>
    <x v="17"/>
    <x v="50"/>
    <x v="385"/>
    <x v="6"/>
    <x v="17"/>
  </r>
  <r>
    <x v="2153"/>
    <x v="2153"/>
    <s v="Crowdfunding the Gamers Way. An online game with real world consequences.Do you dare to play? Can you turn the world around?"/>
    <x v="323"/>
    <n v="34"/>
    <x v="2"/>
    <x v="0"/>
    <x v="0"/>
    <n v="1420876740"/>
    <n v="1417470718"/>
    <x v="0"/>
    <n v="4"/>
    <b v="0"/>
    <x v="17"/>
    <x v="50"/>
    <x v="439"/>
    <x v="6"/>
    <x v="17"/>
  </r>
  <r>
    <x v="2154"/>
    <x v="2154"/>
    <s v="A Real Time Strategy game based on Greek mythology in a fictional world."/>
    <x v="49"/>
    <n v="2"/>
    <x v="2"/>
    <x v="0"/>
    <x v="0"/>
    <n v="1390921827"/>
    <n v="1389193827"/>
    <x v="0"/>
    <n v="2"/>
    <b v="0"/>
    <x v="17"/>
    <x v="60"/>
    <x v="120"/>
    <x v="6"/>
    <x v="17"/>
  </r>
  <r>
    <x v="2155"/>
    <x v="2155"/>
    <s v="A Level Editor, Turned up to eleven. Infinite creativity in one package, solo or with up to 16 of your friends."/>
    <x v="10"/>
    <n v="115"/>
    <x v="2"/>
    <x v="1"/>
    <x v="1"/>
    <n v="1459443385"/>
    <n v="1456854985"/>
    <x v="0"/>
    <n v="5"/>
    <b v="0"/>
    <x v="17"/>
    <x v="53"/>
    <x v="1581"/>
    <x v="6"/>
    <x v="17"/>
  </r>
  <r>
    <x v="2156"/>
    <x v="2156"/>
    <s v="Captain and manage your ship along with your crew in this deep space adventure! (PC/Linux/Mac)"/>
    <x v="324"/>
    <n v="1493"/>
    <x v="2"/>
    <x v="0"/>
    <x v="0"/>
    <n v="1379363406"/>
    <n v="1375475406"/>
    <x v="0"/>
    <n v="83"/>
    <b v="0"/>
    <x v="17"/>
    <x v="56"/>
    <x v="1600"/>
    <x v="6"/>
    <x v="17"/>
  </r>
  <r>
    <x v="2157"/>
    <x v="2157"/>
    <s v="Gamers and 90's fans unite in this small tale of epic proportions!"/>
    <x v="96"/>
    <n v="21144"/>
    <x v="2"/>
    <x v="0"/>
    <x v="0"/>
    <n v="1482479940"/>
    <n v="1479684783"/>
    <x v="0"/>
    <n v="57"/>
    <b v="0"/>
    <x v="17"/>
    <x v="58"/>
    <x v="1601"/>
    <x v="6"/>
    <x v="17"/>
  </r>
  <r>
    <x v="2158"/>
    <x v="2158"/>
    <s v="A next generation golf game with a course designer and a massively multiplayer online tour. Join the fun and help us create it"/>
    <x v="82"/>
    <n v="19770.11"/>
    <x v="2"/>
    <x v="0"/>
    <x v="0"/>
    <n v="1360009774"/>
    <n v="1356121774"/>
    <x v="0"/>
    <n v="311"/>
    <b v="0"/>
    <x v="17"/>
    <x v="113"/>
    <x v="1602"/>
    <x v="6"/>
    <x v="17"/>
  </r>
  <r>
    <x v="2159"/>
    <x v="2159"/>
    <s v="The world is dead, humans are nearly extinct._x000a_Vampires and Werewolves hunt the survivors. Zombies hunt us all._x000a_How will you survive?"/>
    <x v="172"/>
    <n v="26"/>
    <x v="2"/>
    <x v="0"/>
    <x v="0"/>
    <n v="1310837574"/>
    <n v="1308245574"/>
    <x v="0"/>
    <n v="2"/>
    <b v="0"/>
    <x v="17"/>
    <x v="60"/>
    <x v="31"/>
    <x v="6"/>
    <x v="17"/>
  </r>
  <r>
    <x v="2160"/>
    <x v="2160"/>
    <s v="An awesome side-scroller tower defense game.  Think &quot;Plants vs Zombies&quot; but from a side-on perspective."/>
    <x v="3"/>
    <n v="85"/>
    <x v="2"/>
    <x v="0"/>
    <x v="0"/>
    <n v="1337447105"/>
    <n v="1334855105"/>
    <x v="0"/>
    <n v="16"/>
    <b v="0"/>
    <x v="17"/>
    <x v="60"/>
    <x v="1603"/>
    <x v="6"/>
    <x v="17"/>
  </r>
  <r>
    <x v="2161"/>
    <x v="2161"/>
    <s v="We're trying to fund hard copies of our debut album!"/>
    <x v="44"/>
    <n v="463"/>
    <x v="0"/>
    <x v="0"/>
    <x v="0"/>
    <n v="1443040059"/>
    <n v="1440448059"/>
    <x v="0"/>
    <n v="13"/>
    <b v="1"/>
    <x v="11"/>
    <x v="31"/>
    <x v="1604"/>
    <x v="4"/>
    <x v="11"/>
  </r>
  <r>
    <x v="2162"/>
    <x v="2162"/>
    <s v="Then &amp; Now is the 1st Solo album from me Ian Stewart. To learn more about me, my music, and my life visit www.ianstewartlive.com"/>
    <x v="37"/>
    <n v="5052"/>
    <x v="0"/>
    <x v="0"/>
    <x v="0"/>
    <n v="1406226191"/>
    <n v="1403547791"/>
    <x v="0"/>
    <n v="58"/>
    <b v="1"/>
    <x v="11"/>
    <x v="20"/>
    <x v="1605"/>
    <x v="4"/>
    <x v="11"/>
  </r>
  <r>
    <x v="2163"/>
    <x v="2163"/>
    <s v="Mongrel is looking to hit the studio once again in June so we can bring you a new cd later this year and we need your help!"/>
    <x v="30"/>
    <n v="3305"/>
    <x v="0"/>
    <x v="0"/>
    <x v="0"/>
    <n v="1433735400"/>
    <n v="1429306520"/>
    <x v="0"/>
    <n v="44"/>
    <b v="1"/>
    <x v="11"/>
    <x v="88"/>
    <x v="1606"/>
    <x v="4"/>
    <x v="11"/>
  </r>
  <r>
    <x v="2164"/>
    <x v="2164"/>
    <s v="South Florida roots country/rock outfit's long awaited debut record"/>
    <x v="62"/>
    <n v="5645"/>
    <x v="0"/>
    <x v="0"/>
    <x v="0"/>
    <n v="1466827140"/>
    <n v="1464196414"/>
    <x v="0"/>
    <n v="83"/>
    <b v="1"/>
    <x v="11"/>
    <x v="33"/>
    <x v="1607"/>
    <x v="4"/>
    <x v="11"/>
  </r>
  <r>
    <x v="2165"/>
    <x v="2165"/>
    <s v="Vous aimez le rock fort ? Aidez les Beat Cheese Ã  produire leur premier album ! Do you like cheese? Help us produce our first album!"/>
    <x v="30"/>
    <n v="3466"/>
    <x v="0"/>
    <x v="6"/>
    <x v="3"/>
    <n v="1460127635"/>
    <n v="1457539235"/>
    <x v="0"/>
    <n v="117"/>
    <b v="1"/>
    <x v="11"/>
    <x v="86"/>
    <x v="1608"/>
    <x v="4"/>
    <x v="11"/>
  </r>
  <r>
    <x v="2166"/>
    <x v="2166"/>
    <s v="Drummer John Roccesano (Johnny Rock) produces an album written and performed by friends, recorded and mixed on tape, pressed on vinyl."/>
    <x v="13"/>
    <n v="2932"/>
    <x v="0"/>
    <x v="0"/>
    <x v="0"/>
    <n v="1417813618"/>
    <n v="1413922018"/>
    <x v="0"/>
    <n v="32"/>
    <b v="1"/>
    <x v="11"/>
    <x v="92"/>
    <x v="1609"/>
    <x v="4"/>
    <x v="11"/>
  </r>
  <r>
    <x v="2167"/>
    <x v="2167"/>
    <s v="We need YOUR HELP to take one more step to this make release sound amazing!"/>
    <x v="325"/>
    <n v="180"/>
    <x v="0"/>
    <x v="0"/>
    <x v="0"/>
    <n v="1347672937"/>
    <n v="1346463337"/>
    <x v="0"/>
    <n v="8"/>
    <b v="1"/>
    <x v="11"/>
    <x v="28"/>
    <x v="381"/>
    <x v="4"/>
    <x v="11"/>
  </r>
  <r>
    <x v="2168"/>
    <x v="2168"/>
    <s v="We're hitting the studio to record our next album, &quot;Pizazz&quot;!! Help us put the FUN in FUNK!!"/>
    <x v="102"/>
    <n v="21884.69"/>
    <x v="0"/>
    <x v="0"/>
    <x v="0"/>
    <n v="1486702800"/>
    <n v="1484058261"/>
    <x v="0"/>
    <n v="340"/>
    <b v="1"/>
    <x v="11"/>
    <x v="108"/>
    <x v="1610"/>
    <x v="4"/>
    <x v="11"/>
  </r>
  <r>
    <x v="2169"/>
    <x v="2169"/>
    <s v="An innovative new YouTube series reviewing the HOT new music technology that people love. For Rockers, Jazzers, Rappers and everyone"/>
    <x v="326"/>
    <n v="153"/>
    <x v="0"/>
    <x v="0"/>
    <x v="0"/>
    <n v="1488473351"/>
    <n v="1488214151"/>
    <x v="0"/>
    <n v="7"/>
    <b v="1"/>
    <x v="11"/>
    <x v="8"/>
    <x v="1611"/>
    <x v="4"/>
    <x v="11"/>
  </r>
  <r>
    <x v="2170"/>
    <x v="2170"/>
    <s v="We are a hard rock band from Northern California trying to raise $350 for our next EP. Be a part of our journey!"/>
    <x v="18"/>
    <n v="633"/>
    <x v="0"/>
    <x v="0"/>
    <x v="0"/>
    <n v="1440266422"/>
    <n v="1436810422"/>
    <x v="0"/>
    <n v="19"/>
    <b v="1"/>
    <x v="11"/>
    <x v="141"/>
    <x v="1612"/>
    <x v="4"/>
    <x v="11"/>
  </r>
  <r>
    <x v="2171"/>
    <x v="2171"/>
    <s v="Like records? We do, too! Help this Los Angeles based rock 'n' roll band get their new album out on vinyl!"/>
    <x v="23"/>
    <n v="4243"/>
    <x v="0"/>
    <x v="0"/>
    <x v="0"/>
    <n v="1434949200"/>
    <n v="1431903495"/>
    <x v="0"/>
    <n v="47"/>
    <b v="1"/>
    <x v="11"/>
    <x v="6"/>
    <x v="1613"/>
    <x v="4"/>
    <x v="11"/>
  </r>
  <r>
    <x v="2172"/>
    <x v="2172"/>
    <s v="hey friends. We are Hollow Point 9._x000a_We are calling on you to help us._x000a_In our journey to make our debut album."/>
    <x v="28"/>
    <n v="1000"/>
    <x v="0"/>
    <x v="0"/>
    <x v="0"/>
    <n v="1429365320"/>
    <n v="1426773320"/>
    <x v="0"/>
    <n v="13"/>
    <b v="1"/>
    <x v="11"/>
    <x v="8"/>
    <x v="926"/>
    <x v="4"/>
    <x v="11"/>
  </r>
  <r>
    <x v="2173"/>
    <x v="2173"/>
    <s v="Our first full length album, One Eyed King, is an overdriven roadtrip through the heart of darkness. Rocknroll with a reading problem."/>
    <x v="285"/>
    <n v="5331"/>
    <x v="0"/>
    <x v="0"/>
    <x v="0"/>
    <n v="1378785540"/>
    <n v="1376066243"/>
    <x v="0"/>
    <n v="90"/>
    <b v="1"/>
    <x v="11"/>
    <x v="37"/>
    <x v="1614"/>
    <x v="4"/>
    <x v="11"/>
  </r>
  <r>
    <x v="2174"/>
    <x v="2174"/>
    <s v="Chivo and his band of miscreants present their debut album _x000a_'Blind Energy' ...we think you are going to like it."/>
    <x v="23"/>
    <n v="4119"/>
    <x v="0"/>
    <x v="1"/>
    <x v="1"/>
    <n v="1462453307"/>
    <n v="1459861307"/>
    <x v="0"/>
    <n v="63"/>
    <b v="1"/>
    <x v="11"/>
    <x v="33"/>
    <x v="1615"/>
    <x v="4"/>
    <x v="11"/>
  </r>
  <r>
    <x v="2175"/>
    <x v="2175"/>
    <s v="Trying to get the last bit of money together to finish recording the first full length Repulsur album, &quot;The After School Special&quot;."/>
    <x v="176"/>
    <n v="1750"/>
    <x v="0"/>
    <x v="0"/>
    <x v="0"/>
    <n v="1469059986"/>
    <n v="1468455186"/>
    <x v="0"/>
    <n v="26"/>
    <b v="1"/>
    <x v="11"/>
    <x v="211"/>
    <x v="1616"/>
    <x v="4"/>
    <x v="11"/>
  </r>
  <r>
    <x v="2176"/>
    <x v="2176"/>
    <s v="The Mike Farley Band has re-assembled its original line up and needs your help to make a new full-length album!"/>
    <x v="10"/>
    <n v="6301"/>
    <x v="0"/>
    <x v="0"/>
    <x v="0"/>
    <n v="1430579509"/>
    <n v="1427987509"/>
    <x v="0"/>
    <n v="71"/>
    <b v="1"/>
    <x v="11"/>
    <x v="9"/>
    <x v="1617"/>
    <x v="4"/>
    <x v="11"/>
  </r>
  <r>
    <x v="2177"/>
    <x v="2177"/>
    <s v="Stone Horse ~ _x000a_Doing what they do best, laying down honest and _x000a_proper Rock-n-Roll guaranteed to soothe your soul!"/>
    <x v="30"/>
    <n v="2503"/>
    <x v="0"/>
    <x v="0"/>
    <x v="0"/>
    <n v="1465192867"/>
    <n v="1463032867"/>
    <x v="0"/>
    <n v="38"/>
    <b v="1"/>
    <x v="11"/>
    <x v="8"/>
    <x v="1618"/>
    <x v="4"/>
    <x v="11"/>
  </r>
  <r>
    <x v="2178"/>
    <x v="2178"/>
    <s v="We are making our third studio album and no longer have a label telling us what we can/can't do. This record is for the fans."/>
    <x v="31"/>
    <n v="34660"/>
    <x v="0"/>
    <x v="0"/>
    <x v="0"/>
    <n v="1484752597"/>
    <n v="1482160597"/>
    <x v="0"/>
    <n v="859"/>
    <b v="1"/>
    <x v="11"/>
    <x v="86"/>
    <x v="1619"/>
    <x v="4"/>
    <x v="11"/>
  </r>
  <r>
    <x v="2179"/>
    <x v="2179"/>
    <s v="Woodhouse is making an EP!  If you are a fan of whiskey and loud guitars, contribute to the cause!"/>
    <x v="28"/>
    <n v="1614"/>
    <x v="0"/>
    <x v="0"/>
    <x v="0"/>
    <n v="1428725192"/>
    <n v="1426133192"/>
    <x v="0"/>
    <n v="21"/>
    <b v="1"/>
    <x v="11"/>
    <x v="164"/>
    <x v="1620"/>
    <x v="4"/>
    <x v="11"/>
  </r>
  <r>
    <x v="2180"/>
    <x v="2180"/>
    <s v="Help fund the new record by independent alternative rockers FOUR STAR MARY &quot;PIECES&quot;"/>
    <x v="10"/>
    <n v="5359.21"/>
    <x v="0"/>
    <x v="0"/>
    <x v="0"/>
    <n v="1447434268"/>
    <n v="1443801868"/>
    <x v="0"/>
    <n v="78"/>
    <b v="1"/>
    <x v="11"/>
    <x v="13"/>
    <x v="1621"/>
    <x v="4"/>
    <x v="11"/>
  </r>
  <r>
    <x v="2181"/>
    <x v="2181"/>
    <s v="Broken Contract is a sci-fi, action/adventure, miniature based game of sci-fi worker insurrection in a dystopian future for 2+ players."/>
    <x v="13"/>
    <n v="3062"/>
    <x v="0"/>
    <x v="0"/>
    <x v="0"/>
    <n v="1487635653"/>
    <n v="1486426053"/>
    <x v="0"/>
    <n v="53"/>
    <b v="1"/>
    <x v="32"/>
    <x v="42"/>
    <x v="1622"/>
    <x v="6"/>
    <x v="32"/>
  </r>
  <r>
    <x v="2182"/>
    <x v="2182"/>
    <s v="An incredibly comprehensive tabletop rpg book for the post apocalypse, inspired by Dungeon World."/>
    <x v="9"/>
    <n v="15725"/>
    <x v="0"/>
    <x v="5"/>
    <x v="5"/>
    <n v="1412285825"/>
    <n v="1409261825"/>
    <x v="0"/>
    <n v="356"/>
    <b v="1"/>
    <x v="32"/>
    <x v="285"/>
    <x v="1623"/>
    <x v="6"/>
    <x v="32"/>
  </r>
  <r>
    <x v="2183"/>
    <x v="2183"/>
    <s v="Don't just kill them, let the dice decide what kills'em. As a Bonus Get the game TRAPPED free, a Fast paced Dice game for 2-8 Players."/>
    <x v="40"/>
    <n v="8807"/>
    <x v="0"/>
    <x v="0"/>
    <x v="0"/>
    <n v="1486616400"/>
    <n v="1484037977"/>
    <x v="0"/>
    <n v="279"/>
    <b v="1"/>
    <x v="32"/>
    <x v="286"/>
    <x v="1624"/>
    <x v="6"/>
    <x v="32"/>
  </r>
  <r>
    <x v="2184"/>
    <x v="2184"/>
    <s v="Trading beautiful colors on behalf of the bishop! Become the best merchant of the Fresco World in this innovative game by Queen Games."/>
    <x v="3"/>
    <n v="28474"/>
    <x v="0"/>
    <x v="0"/>
    <x v="0"/>
    <n v="1453737600"/>
    <n v="1452530041"/>
    <x v="1"/>
    <n v="266"/>
    <b v="1"/>
    <x v="32"/>
    <x v="245"/>
    <x v="1625"/>
    <x v="6"/>
    <x v="32"/>
  </r>
  <r>
    <x v="2185"/>
    <x v="2185"/>
    <s v="Empire of the Dead-Requiem is a miniatures expansion to our 28mm tabletop game set in a Dark and Gothic, Steampunk Victorian Empire."/>
    <x v="10"/>
    <n v="92848.5"/>
    <x v="0"/>
    <x v="1"/>
    <x v="1"/>
    <n v="1364286239"/>
    <n v="1360830239"/>
    <x v="0"/>
    <n v="623"/>
    <b v="1"/>
    <x v="32"/>
    <x v="287"/>
    <x v="1626"/>
    <x v="6"/>
    <x v="32"/>
  </r>
  <r>
    <x v="2186"/>
    <x v="2186"/>
    <s v="The real-time digital social deduction game where there's no moderator, no sleeping, and no dying."/>
    <x v="22"/>
    <n v="21935"/>
    <x v="0"/>
    <x v="0"/>
    <x v="0"/>
    <n v="1473213600"/>
    <n v="1470062743"/>
    <x v="0"/>
    <n v="392"/>
    <b v="1"/>
    <x v="32"/>
    <x v="5"/>
    <x v="1627"/>
    <x v="6"/>
    <x v="32"/>
  </r>
  <r>
    <x v="2187"/>
    <x v="2187"/>
    <s v="The War of Currents! 2-5 electricity innovators build routes, grow tech trees, and play the stock market in 20 minutes per player."/>
    <x v="22"/>
    <n v="202928.5"/>
    <x v="0"/>
    <x v="0"/>
    <x v="0"/>
    <n v="1428033540"/>
    <n v="1425531666"/>
    <x v="1"/>
    <n v="3562"/>
    <b v="1"/>
    <x v="32"/>
    <x v="288"/>
    <x v="1628"/>
    <x v="6"/>
    <x v="32"/>
  </r>
  <r>
    <x v="2188"/>
    <x v="2188"/>
    <s v="Beautifully unique, precision cut, metal gaming dice derived from a passion in tabletop gaming and engineering design."/>
    <x v="327"/>
    <n v="22645"/>
    <x v="0"/>
    <x v="2"/>
    <x v="2"/>
    <n v="1477414800"/>
    <n v="1474380241"/>
    <x v="0"/>
    <n v="514"/>
    <b v="1"/>
    <x v="32"/>
    <x v="289"/>
    <x v="1629"/>
    <x v="6"/>
    <x v="32"/>
  </r>
  <r>
    <x v="2189"/>
    <x v="2189"/>
    <s v="Help me fund the Argonauts! Sculpted by Dave Kidd, based on concept art from Roberto Cirillo, created by Fet Milner and myself!"/>
    <x v="38"/>
    <n v="6039"/>
    <x v="0"/>
    <x v="1"/>
    <x v="1"/>
    <n v="1461276000"/>
    <n v="1460055300"/>
    <x v="0"/>
    <n v="88"/>
    <b v="1"/>
    <x v="32"/>
    <x v="290"/>
    <x v="1630"/>
    <x v="6"/>
    <x v="32"/>
  </r>
  <r>
    <x v="2190"/>
    <x v="2190"/>
    <s v="You are an evil Overlord.  Your mission?  To make everyone as miserable as possible.  Can you achieve world domination?"/>
    <x v="266"/>
    <n v="35076"/>
    <x v="0"/>
    <x v="0"/>
    <x v="0"/>
    <n v="1458716340"/>
    <n v="1455721204"/>
    <x v="0"/>
    <n v="537"/>
    <b v="1"/>
    <x v="32"/>
    <x v="85"/>
    <x v="1631"/>
    <x v="6"/>
    <x v="32"/>
  </r>
  <r>
    <x v="2191"/>
    <x v="2191"/>
    <s v="This campaign features the Government Special Forces on Outland. 28mm scale white metal miniatures for Sci-Fi games in any setting."/>
    <x v="47"/>
    <n v="898"/>
    <x v="0"/>
    <x v="1"/>
    <x v="1"/>
    <n v="1487102427"/>
    <n v="1486065627"/>
    <x v="0"/>
    <n v="25"/>
    <b v="1"/>
    <x v="32"/>
    <x v="28"/>
    <x v="1632"/>
    <x v="6"/>
    <x v="32"/>
  </r>
  <r>
    <x v="2192"/>
    <x v="2192"/>
    <s v="Legends Untold; A cooperative adventure game for 1-4 players.  5 minutes setup, 1 hour play time. Supported by an immersive campaign."/>
    <x v="14"/>
    <n v="129748.82"/>
    <x v="0"/>
    <x v="1"/>
    <x v="1"/>
    <n v="1481842800"/>
    <n v="1479414344"/>
    <x v="0"/>
    <n v="3238"/>
    <b v="1"/>
    <x v="32"/>
    <x v="291"/>
    <x v="1633"/>
    <x v="6"/>
    <x v="32"/>
  </r>
  <r>
    <x v="2193"/>
    <x v="2193"/>
    <s v="The premier sword-and-sorcery RPG now in 2E hardback format! Inspired by Robert E. Howard, H.P. Lovecraft, and Clark Ashton Smith!"/>
    <x v="36"/>
    <n v="67856"/>
    <x v="0"/>
    <x v="0"/>
    <x v="0"/>
    <n v="1479704340"/>
    <n v="1477043072"/>
    <x v="0"/>
    <n v="897"/>
    <b v="1"/>
    <x v="32"/>
    <x v="292"/>
    <x v="1634"/>
    <x v="6"/>
    <x v="32"/>
  </r>
  <r>
    <x v="2194"/>
    <x v="2194"/>
    <s v="LAST CHANCE! A fast paced card game for people who like to play god, build hybrid cat monsters and add flamethrowers to space dragons."/>
    <x v="3"/>
    <n v="53737"/>
    <x v="0"/>
    <x v="0"/>
    <x v="0"/>
    <n v="1459012290"/>
    <n v="1456423890"/>
    <x v="0"/>
    <n v="878"/>
    <b v="1"/>
    <x v="32"/>
    <x v="293"/>
    <x v="1635"/>
    <x v="6"/>
    <x v="32"/>
  </r>
  <r>
    <x v="2195"/>
    <x v="2195"/>
    <s v="A gritty, noir tabletop RPG with a fast-paced combo-based battle system."/>
    <x v="210"/>
    <n v="5535"/>
    <x v="0"/>
    <x v="0"/>
    <x v="0"/>
    <n v="1439317900"/>
    <n v="1436725900"/>
    <x v="0"/>
    <n v="115"/>
    <b v="1"/>
    <x v="32"/>
    <x v="28"/>
    <x v="1636"/>
    <x v="6"/>
    <x v="32"/>
  </r>
  <r>
    <x v="2196"/>
    <x v="2196"/>
    <s v="Race your friends in style with this classic Grand Prix game."/>
    <x v="32"/>
    <n v="15937"/>
    <x v="0"/>
    <x v="0"/>
    <x v="0"/>
    <n v="1480662000"/>
    <n v="1478000502"/>
    <x v="0"/>
    <n v="234"/>
    <b v="1"/>
    <x v="32"/>
    <x v="35"/>
    <x v="1637"/>
    <x v="6"/>
    <x v="32"/>
  </r>
  <r>
    <x v="2197"/>
    <x v="2197"/>
    <s v="A strategy game of magic and deception, where aspiring  Illusionists clash in a grand contest for fame and fortune."/>
    <x v="11"/>
    <n v="285309.33"/>
    <x v="0"/>
    <x v="0"/>
    <x v="0"/>
    <n v="1425132059"/>
    <n v="1422540059"/>
    <x v="0"/>
    <n v="4330"/>
    <b v="1"/>
    <x v="32"/>
    <x v="294"/>
    <x v="1638"/>
    <x v="6"/>
    <x v="32"/>
  </r>
  <r>
    <x v="2198"/>
    <x v="2198"/>
    <s v="A tactical Miniatures board game for 2-4 players set in a mysterious underwater realm where 4 factions battle for supremacy."/>
    <x v="79"/>
    <n v="53157"/>
    <x v="0"/>
    <x v="0"/>
    <x v="0"/>
    <n v="1447507200"/>
    <n v="1444911600"/>
    <x v="0"/>
    <n v="651"/>
    <b v="1"/>
    <x v="32"/>
    <x v="18"/>
    <x v="1639"/>
    <x v="6"/>
    <x v="32"/>
  </r>
  <r>
    <x v="2199"/>
    <x v="2199"/>
    <s v="A new strategic board game designed to flip out your opponent."/>
    <x v="7"/>
    <n v="13228"/>
    <x v="0"/>
    <x v="17"/>
    <x v="3"/>
    <n v="1444903198"/>
    <n v="1442311198"/>
    <x v="1"/>
    <n v="251"/>
    <b v="1"/>
    <x v="32"/>
    <x v="92"/>
    <x v="1640"/>
    <x v="6"/>
    <x v="32"/>
  </r>
  <r>
    <x v="2200"/>
    <x v="2200"/>
    <s v="Adding 4 new sets of inspiration tools, detailing creatures and items, to the current 7 that detail locations, npcs, and plots for RPGs"/>
    <x v="13"/>
    <n v="10843"/>
    <x v="0"/>
    <x v="1"/>
    <x v="1"/>
    <n v="1436151600"/>
    <n v="1433775668"/>
    <x v="0"/>
    <n v="263"/>
    <b v="1"/>
    <x v="32"/>
    <x v="295"/>
    <x v="1641"/>
    <x v="6"/>
    <x v="32"/>
  </r>
  <r>
    <x v="2201"/>
    <x v="2201"/>
    <s v="Oh Hello! I make 8bit / Pop Punk under the name of Superpowerless and with your help, I'm looking to fund a new music video! :)"/>
    <x v="252"/>
    <n v="420.99"/>
    <x v="0"/>
    <x v="1"/>
    <x v="1"/>
    <n v="1358367565"/>
    <n v="1357157965"/>
    <x v="0"/>
    <n v="28"/>
    <b v="1"/>
    <x v="15"/>
    <x v="296"/>
    <x v="1642"/>
    <x v="4"/>
    <x v="15"/>
  </r>
  <r>
    <x v="2202"/>
    <x v="2202"/>
    <s v="An electro-organic album of evolved dance music inspired by seminal cyberpunk works."/>
    <x v="23"/>
    <n v="28167.25"/>
    <x v="0"/>
    <x v="0"/>
    <x v="0"/>
    <n v="1351801368"/>
    <n v="1349209368"/>
    <x v="0"/>
    <n v="721"/>
    <b v="1"/>
    <x v="15"/>
    <x v="297"/>
    <x v="1643"/>
    <x v="4"/>
    <x v="15"/>
  </r>
  <r>
    <x v="2203"/>
    <x v="2203"/>
    <s v="The Invisible City is a project built &amp; powered by my fans. A full video and audio experience that I hope to merge into a live show."/>
    <x v="13"/>
    <n v="2191"/>
    <x v="0"/>
    <x v="5"/>
    <x v="5"/>
    <n v="1443127082"/>
    <n v="1440535082"/>
    <x v="0"/>
    <n v="50"/>
    <b v="1"/>
    <x v="15"/>
    <x v="5"/>
    <x v="1644"/>
    <x v="4"/>
    <x v="15"/>
  </r>
  <r>
    <x v="2204"/>
    <x v="2204"/>
    <s v="A professional pressing of the new (and greatest) Mirror Kisses album on beautiful white vinyl. Backers hear it first!"/>
    <x v="15"/>
    <n v="1993"/>
    <x v="0"/>
    <x v="0"/>
    <x v="0"/>
    <n v="1362814119"/>
    <n v="1360222119"/>
    <x v="0"/>
    <n v="73"/>
    <b v="1"/>
    <x v="15"/>
    <x v="18"/>
    <x v="1645"/>
    <x v="4"/>
    <x v="15"/>
  </r>
  <r>
    <x v="2205"/>
    <x v="2205"/>
    <s v="Lestat is filming their first video, and they need your help! From their release, Arisen, &quot;Midnight Toll&quot;. Hear it at lestatmusic.com."/>
    <x v="47"/>
    <n v="1140"/>
    <x v="0"/>
    <x v="0"/>
    <x v="0"/>
    <n v="1338579789"/>
    <n v="1335987789"/>
    <x v="0"/>
    <n v="27"/>
    <b v="1"/>
    <x v="15"/>
    <x v="143"/>
    <x v="1312"/>
    <x v="4"/>
    <x v="15"/>
  </r>
  <r>
    <x v="2206"/>
    <x v="2206"/>
    <s v="We really think we might have what it takes to make it someday! But we really need help to take the first step and release this album!"/>
    <x v="184"/>
    <n v="1130"/>
    <x v="0"/>
    <x v="0"/>
    <x v="0"/>
    <n v="1334556624"/>
    <n v="1333001424"/>
    <x v="0"/>
    <n v="34"/>
    <b v="1"/>
    <x v="15"/>
    <x v="33"/>
    <x v="1646"/>
    <x v="4"/>
    <x v="15"/>
  </r>
  <r>
    <x v="2207"/>
    <x v="2207"/>
    <s v="Each piece has a story behind it. Not of some life drama but of an experience you live whilst listening; Happiness evoking"/>
    <x v="13"/>
    <n v="2000"/>
    <x v="0"/>
    <x v="0"/>
    <x v="0"/>
    <n v="1384580373"/>
    <n v="1381984773"/>
    <x v="0"/>
    <n v="7"/>
    <b v="1"/>
    <x v="15"/>
    <x v="8"/>
    <x v="1647"/>
    <x v="4"/>
    <x v="15"/>
  </r>
  <r>
    <x v="2208"/>
    <x v="2208"/>
    <s v="Early Summer, SIR will be releasing two EP's. The funding of this project will determine if they get professional pressings or cdr's"/>
    <x v="28"/>
    <n v="1016"/>
    <x v="0"/>
    <x v="0"/>
    <x v="0"/>
    <n v="1333771200"/>
    <n v="1328649026"/>
    <x v="0"/>
    <n v="24"/>
    <b v="1"/>
    <x v="15"/>
    <x v="21"/>
    <x v="1648"/>
    <x v="4"/>
    <x v="15"/>
  </r>
  <r>
    <x v="2209"/>
    <x v="2209"/>
    <s v="Support us and pledge for rewards on our new bigger Tour of the US, Canada and Colombia!"/>
    <x v="2"/>
    <n v="754"/>
    <x v="0"/>
    <x v="1"/>
    <x v="1"/>
    <n v="1397516400"/>
    <n v="1396524644"/>
    <x v="0"/>
    <n v="15"/>
    <b v="1"/>
    <x v="15"/>
    <x v="298"/>
    <x v="1649"/>
    <x v="4"/>
    <x v="15"/>
  </r>
  <r>
    <x v="2210"/>
    <x v="2210"/>
    <s v="Influenced by Little Dragon, J. Dilla, Erykah Badu &amp; Beach House, this genre-defying record fuses hip-hop, soul, pop and electronica."/>
    <x v="23"/>
    <n v="4457"/>
    <x v="0"/>
    <x v="0"/>
    <x v="0"/>
    <n v="1334424960"/>
    <n v="1329442510"/>
    <x v="0"/>
    <n v="72"/>
    <b v="1"/>
    <x v="15"/>
    <x v="38"/>
    <x v="1650"/>
    <x v="4"/>
    <x v="15"/>
  </r>
  <r>
    <x v="2211"/>
    <x v="2211"/>
    <s v="Telefuture, a record label sharing 80's inspired electronic music, wants to release some incredible albums on various physical mediums!"/>
    <x v="30"/>
    <n v="4890"/>
    <x v="0"/>
    <x v="0"/>
    <x v="0"/>
    <n v="1397113140"/>
    <n v="1395168625"/>
    <x v="0"/>
    <n v="120"/>
    <b v="1"/>
    <x v="15"/>
    <x v="279"/>
    <x v="610"/>
    <x v="4"/>
    <x v="15"/>
  </r>
  <r>
    <x v="2212"/>
    <x v="2212"/>
    <s v="Help Dragon's Eye relaunch with 4 new releases by Yann Novak, Pinkcourtesyphone, Steve Roden &amp; Lawrence English + Stephen Vitiello"/>
    <x v="12"/>
    <n v="6863"/>
    <x v="0"/>
    <x v="0"/>
    <x v="0"/>
    <n v="1383526800"/>
    <n v="1380650177"/>
    <x v="0"/>
    <n v="123"/>
    <b v="1"/>
    <x v="15"/>
    <x v="35"/>
    <x v="1651"/>
    <x v="4"/>
    <x v="15"/>
  </r>
  <r>
    <x v="2213"/>
    <x v="2213"/>
    <s v="NOTE: THIS PROJECT IS ALREADY 100% FUNDED!!! _x000a_This is an &quot;Extended Campaign Run&quot; for anyone who wants a CD of my seventh solo album."/>
    <x v="328"/>
    <n v="10"/>
    <x v="0"/>
    <x v="0"/>
    <x v="0"/>
    <n v="1431719379"/>
    <n v="1429127379"/>
    <x v="0"/>
    <n v="1"/>
    <b v="1"/>
    <x v="15"/>
    <x v="177"/>
    <x v="119"/>
    <x v="4"/>
    <x v="15"/>
  </r>
  <r>
    <x v="2214"/>
    <x v="2214"/>
    <s v="Join this Kickstarter project today to assist Spiff in converting his analog recordings from the 80's to digital!"/>
    <x v="20"/>
    <n v="1755.01"/>
    <x v="0"/>
    <x v="0"/>
    <x v="0"/>
    <n v="1391713248"/>
    <n v="1389121248"/>
    <x v="0"/>
    <n v="24"/>
    <b v="1"/>
    <x v="15"/>
    <x v="101"/>
    <x v="1652"/>
    <x v="4"/>
    <x v="15"/>
  </r>
  <r>
    <x v="2215"/>
    <x v="2215"/>
    <s v="Ambient Electro Grind-fest!"/>
    <x v="131"/>
    <n v="860"/>
    <x v="0"/>
    <x v="0"/>
    <x v="0"/>
    <n v="1331621940"/>
    <n v="1329671572"/>
    <x v="0"/>
    <n v="33"/>
    <b v="1"/>
    <x v="15"/>
    <x v="94"/>
    <x v="1653"/>
    <x v="4"/>
    <x v="15"/>
  </r>
  <r>
    <x v="2216"/>
    <x v="2216"/>
    <s v="We are taking pre-orders for a very limited run of new t-shirts and tote bags! Available exclusivly through this Kickstarter campaign."/>
    <x v="43"/>
    <n v="317"/>
    <x v="0"/>
    <x v="0"/>
    <x v="0"/>
    <n v="1437674545"/>
    <n v="1436464945"/>
    <x v="0"/>
    <n v="14"/>
    <b v="1"/>
    <x v="15"/>
    <x v="6"/>
    <x v="1654"/>
    <x v="4"/>
    <x v="15"/>
  </r>
  <r>
    <x v="2217"/>
    <x v="2217"/>
    <s v="I ran out of cassettes of both my records, and Trevor thinks if I start selling them at his tape shop Jackknife, business will boom!"/>
    <x v="329"/>
    <n v="425"/>
    <x v="0"/>
    <x v="0"/>
    <x v="0"/>
    <n v="1446451200"/>
    <n v="1445539113"/>
    <x v="0"/>
    <n v="9"/>
    <b v="1"/>
    <x v="15"/>
    <x v="7"/>
    <x v="1655"/>
    <x v="4"/>
    <x v="15"/>
  </r>
  <r>
    <x v="2218"/>
    <x v="2218"/>
    <s v="Help Idiot Stare press their next album to CD. Over 40 minutes of intense industrial rock that you're going to want to own!"/>
    <x v="13"/>
    <n v="2456.66"/>
    <x v="0"/>
    <x v="0"/>
    <x v="0"/>
    <n v="1346198400"/>
    <n v="1344281383"/>
    <x v="0"/>
    <n v="76"/>
    <b v="1"/>
    <x v="15"/>
    <x v="4"/>
    <x v="1656"/>
    <x v="4"/>
    <x v="15"/>
  </r>
  <r>
    <x v="2219"/>
    <x v="2219"/>
    <s v="An album that illustrates events in our lives, whether trivial or significant, through the tones of electronic music."/>
    <x v="28"/>
    <n v="1015"/>
    <x v="0"/>
    <x v="0"/>
    <x v="0"/>
    <n v="1440004512"/>
    <n v="1437412512"/>
    <x v="0"/>
    <n v="19"/>
    <b v="1"/>
    <x v="15"/>
    <x v="21"/>
    <x v="1657"/>
    <x v="4"/>
    <x v="15"/>
  </r>
  <r>
    <x v="2220"/>
    <x v="2220"/>
    <s v="Darkpine is recording and releasing a 5-track EP within the coming months this summer and hopes for your support."/>
    <x v="8"/>
    <n v="3540"/>
    <x v="0"/>
    <x v="0"/>
    <x v="0"/>
    <n v="1374888436"/>
    <n v="1372296436"/>
    <x v="0"/>
    <n v="69"/>
    <b v="1"/>
    <x v="15"/>
    <x v="7"/>
    <x v="1658"/>
    <x v="4"/>
    <x v="15"/>
  </r>
  <r>
    <x v="2221"/>
    <x v="2221"/>
    <s v="Welcome to the Dice Bazaar! Roll dice to buy &amp; trade products at the bazaar, block opponents, tame cobras, and score points!"/>
    <x v="51"/>
    <n v="8109"/>
    <x v="0"/>
    <x v="0"/>
    <x v="0"/>
    <n v="1461369600"/>
    <n v="1458748809"/>
    <x v="0"/>
    <n v="218"/>
    <b v="1"/>
    <x v="32"/>
    <x v="29"/>
    <x v="1659"/>
    <x v="6"/>
    <x v="32"/>
  </r>
  <r>
    <x v="2222"/>
    <x v="2222"/>
    <s v="Passing Shot is a tennis dice game for two players. Strategic use of the dice rolls allow you to score points to win game, set &amp; match."/>
    <x v="2"/>
    <n v="813"/>
    <x v="0"/>
    <x v="0"/>
    <x v="0"/>
    <n v="1327776847"/>
    <n v="1325184847"/>
    <x v="0"/>
    <n v="30"/>
    <b v="1"/>
    <x v="32"/>
    <x v="200"/>
    <x v="1660"/>
    <x v="6"/>
    <x v="32"/>
  </r>
  <r>
    <x v="2223"/>
    <x v="2223"/>
    <s v="Cardboard scenery for Sci-Fi 28-32mm miniature games. Easy to assemble, disassemble and transport. Supplied unpainted. By MCSTUDIO."/>
    <x v="330"/>
    <n v="20631"/>
    <x v="0"/>
    <x v="5"/>
    <x v="5"/>
    <n v="1435418568"/>
    <n v="1432826568"/>
    <x v="0"/>
    <n v="100"/>
    <b v="1"/>
    <x v="32"/>
    <x v="6"/>
    <x v="1661"/>
    <x v="6"/>
    <x v="32"/>
  </r>
  <r>
    <x v="2224"/>
    <x v="2224"/>
    <s v="The most haunted house in the world, presented with multiple storylines, in multiple time periods, and for multiple RPG systems."/>
    <x v="3"/>
    <n v="24315"/>
    <x v="0"/>
    <x v="0"/>
    <x v="0"/>
    <n v="1477767600"/>
    <n v="1475337675"/>
    <x v="0"/>
    <n v="296"/>
    <b v="1"/>
    <x v="32"/>
    <x v="299"/>
    <x v="1662"/>
    <x v="6"/>
    <x v="32"/>
  </r>
  <r>
    <x v="2225"/>
    <x v="2225"/>
    <s v="Fantasy Dungeon terrain for 28mm tabletop games. This is pre-punched card that is easy to assemble with no painting required."/>
    <x v="223"/>
    <n v="198415.01"/>
    <x v="0"/>
    <x v="1"/>
    <x v="1"/>
    <n v="1411326015"/>
    <n v="1408734015"/>
    <x v="0"/>
    <n v="1204"/>
    <b v="1"/>
    <x v="32"/>
    <x v="300"/>
    <x v="1663"/>
    <x v="6"/>
    <x v="32"/>
  </r>
  <r>
    <x v="2226"/>
    <x v="2226"/>
    <s v="Missed the Kickstarter? Contact your local gaming store before going online. Or click on the order button. Thanks for the support!"/>
    <x v="102"/>
    <n v="19523.310000000001"/>
    <x v="0"/>
    <x v="0"/>
    <x v="0"/>
    <n v="1455253140"/>
    <n v="1452625822"/>
    <x v="0"/>
    <n v="321"/>
    <b v="1"/>
    <x v="32"/>
    <x v="29"/>
    <x v="1664"/>
    <x v="6"/>
    <x v="32"/>
  </r>
  <r>
    <x v="2227"/>
    <x v="2227"/>
    <s v="Mechabrick is a set of precision plastic kits to convert your Minifigs into robots then battle with them in an exciting board game."/>
    <x v="93"/>
    <n v="20459"/>
    <x v="0"/>
    <x v="1"/>
    <x v="1"/>
    <n v="1384374155"/>
    <n v="1381778555"/>
    <x v="0"/>
    <n v="301"/>
    <b v="1"/>
    <x v="32"/>
    <x v="96"/>
    <x v="1665"/>
    <x v="6"/>
    <x v="32"/>
  </r>
  <r>
    <x v="2228"/>
    <x v="2228"/>
    <s v="Modular system for storage and transport of ships &amp; game essentials + acrylic maneuver templates and tokens for 3 popular space games."/>
    <x v="28"/>
    <n v="11744.9"/>
    <x v="0"/>
    <x v="12"/>
    <x v="3"/>
    <n v="1439707236"/>
    <n v="1437115236"/>
    <x v="0"/>
    <n v="144"/>
    <b v="1"/>
    <x v="32"/>
    <x v="301"/>
    <x v="1666"/>
    <x v="6"/>
    <x v="32"/>
  </r>
  <r>
    <x v="2229"/>
    <x v="2229"/>
    <s v="Tessen is an exciting 15 minute card game. Gather mystical animals and use your warriors to defend or steal animals from your opponent."/>
    <x v="331"/>
    <n v="13704.33"/>
    <x v="0"/>
    <x v="0"/>
    <x v="0"/>
    <n v="1378180800"/>
    <n v="1375113391"/>
    <x v="0"/>
    <n v="539"/>
    <b v="1"/>
    <x v="32"/>
    <x v="193"/>
    <x v="1667"/>
    <x v="6"/>
    <x v="32"/>
  </r>
  <r>
    <x v="2230"/>
    <x v="2230"/>
    <s v="Dungeon Crawl for All! A card game of swords, monsters and LOOT! Adventurers as young as 5 and &quot;seasoned&quot; warriors are all welcomed."/>
    <x v="0"/>
    <n v="10706"/>
    <x v="0"/>
    <x v="0"/>
    <x v="0"/>
    <n v="1398460127"/>
    <n v="1395868127"/>
    <x v="0"/>
    <n v="498"/>
    <b v="1"/>
    <x v="32"/>
    <x v="9"/>
    <x v="1668"/>
    <x v="6"/>
    <x v="32"/>
  </r>
  <r>
    <x v="2231"/>
    <x v="2231"/>
    <s v="A game about communities by Ben Robbins, creator of Microscope. Do you change the Kingdom or does the Kingdom change you?"/>
    <x v="30"/>
    <n v="30303.24"/>
    <x v="0"/>
    <x v="0"/>
    <x v="0"/>
    <n v="1372136400"/>
    <n v="1369864301"/>
    <x v="0"/>
    <n v="1113"/>
    <b v="1"/>
    <x v="32"/>
    <x v="302"/>
    <x v="1669"/>
    <x v="6"/>
    <x v="32"/>
  </r>
  <r>
    <x v="2232"/>
    <x v="2232"/>
    <s v="Backstory Cards help you and your friends create vibrant backstories for roleplaying games, no matter the system or genre."/>
    <x v="10"/>
    <n v="24790"/>
    <x v="0"/>
    <x v="0"/>
    <x v="0"/>
    <n v="1405738800"/>
    <n v="1402945408"/>
    <x v="0"/>
    <n v="988"/>
    <b v="1"/>
    <x v="32"/>
    <x v="303"/>
    <x v="1670"/>
    <x v="6"/>
    <x v="32"/>
  </r>
  <r>
    <x v="2233"/>
    <x v="2233"/>
    <s v="Cadaver is a lighthearted game of friendly necromancy! Players compete to resurrect as many bodies as possible!"/>
    <x v="30"/>
    <n v="8301"/>
    <x v="0"/>
    <x v="1"/>
    <x v="1"/>
    <n v="1450051200"/>
    <n v="1448269539"/>
    <x v="0"/>
    <n v="391"/>
    <b v="1"/>
    <x v="32"/>
    <x v="304"/>
    <x v="1671"/>
    <x v="6"/>
    <x v="32"/>
  </r>
  <r>
    <x v="2234"/>
    <x v="2234"/>
    <s v="Pine Tar Baseball is a fun and fast paced dice and card game for 1 to 2 players. The game features fast streamlined game play."/>
    <x v="213"/>
    <n v="1165"/>
    <x v="0"/>
    <x v="0"/>
    <x v="0"/>
    <n v="1483645647"/>
    <n v="1481053647"/>
    <x v="0"/>
    <n v="28"/>
    <b v="1"/>
    <x v="32"/>
    <x v="305"/>
    <x v="1672"/>
    <x v="6"/>
    <x v="32"/>
  </r>
  <r>
    <x v="2235"/>
    <x v="2235"/>
    <s v="An amazing set of sceneries to create unique atmospheres for your tabletop gaming."/>
    <x v="93"/>
    <n v="19931"/>
    <x v="0"/>
    <x v="5"/>
    <x v="5"/>
    <n v="1427585511"/>
    <n v="1424997111"/>
    <x v="0"/>
    <n v="147"/>
    <b v="1"/>
    <x v="32"/>
    <x v="42"/>
    <x v="1673"/>
    <x v="6"/>
    <x v="32"/>
  </r>
  <r>
    <x v="2236"/>
    <x v="2236"/>
    <s v="Assume the role of an intergalactic real-estate agent attempting to satisfy various creature clientele!"/>
    <x v="70"/>
    <n v="15039"/>
    <x v="0"/>
    <x v="0"/>
    <x v="0"/>
    <n v="1454338123"/>
    <n v="1451746123"/>
    <x v="0"/>
    <n v="680"/>
    <b v="1"/>
    <x v="32"/>
    <x v="293"/>
    <x v="1674"/>
    <x v="6"/>
    <x v="32"/>
  </r>
  <r>
    <x v="2237"/>
    <x v="2237"/>
    <s v="A real-time cooperative adventure for 2-8 players. Defeat legendary monsters to earn gold and escape before the time RUNS OUT!"/>
    <x v="102"/>
    <n v="63527"/>
    <x v="0"/>
    <x v="0"/>
    <x v="0"/>
    <n v="1415779140"/>
    <n v="1412294683"/>
    <x v="0"/>
    <n v="983"/>
    <b v="1"/>
    <x v="32"/>
    <x v="278"/>
    <x v="1675"/>
    <x v="6"/>
    <x v="32"/>
  </r>
  <r>
    <x v="2238"/>
    <x v="2238"/>
    <s v="28mm Fantasy Miniature Range in leadfree white metal: Orcs, wolves and more."/>
    <x v="23"/>
    <n v="5496"/>
    <x v="0"/>
    <x v="12"/>
    <x v="3"/>
    <n v="1489157716"/>
    <n v="1486565716"/>
    <x v="0"/>
    <n v="79"/>
    <b v="1"/>
    <x v="32"/>
    <x v="0"/>
    <x v="1676"/>
    <x v="6"/>
    <x v="32"/>
  </r>
  <r>
    <x v="2239"/>
    <x v="2239"/>
    <s v="Next stretch goal unlocks at $33,000 and/or 500 backers unlocks 2 bonus stretch goals."/>
    <x v="31"/>
    <n v="32006.67"/>
    <x v="0"/>
    <x v="0"/>
    <x v="0"/>
    <n v="1385870520"/>
    <n v="1382742014"/>
    <x v="0"/>
    <n v="426"/>
    <b v="1"/>
    <x v="32"/>
    <x v="30"/>
    <x v="1677"/>
    <x v="6"/>
    <x v="32"/>
  </r>
  <r>
    <x v="2240"/>
    <x v="2240"/>
    <s v="Protect, store, organize and display 225 of your favorite dice in this modular and easy to use dice vault system. Oak and leather."/>
    <x v="10"/>
    <n v="13534"/>
    <x v="0"/>
    <x v="0"/>
    <x v="0"/>
    <n v="1461354544"/>
    <n v="1458762544"/>
    <x v="0"/>
    <n v="96"/>
    <b v="1"/>
    <x v="32"/>
    <x v="306"/>
    <x v="1678"/>
    <x v="6"/>
    <x v="32"/>
  </r>
  <r>
    <x v="2241"/>
    <x v="2241"/>
    <s v="You are Ex- Military criminals sent on suicide missions on the edge of space. Science Fiction Tabletop RPG using Savage Worlds"/>
    <x v="28"/>
    <n v="8064"/>
    <x v="0"/>
    <x v="1"/>
    <x v="1"/>
    <n v="1488484300"/>
    <n v="1485892300"/>
    <x v="0"/>
    <n v="163"/>
    <b v="1"/>
    <x v="32"/>
    <x v="307"/>
    <x v="1679"/>
    <x v="6"/>
    <x v="32"/>
  </r>
  <r>
    <x v="2242"/>
    <x v="2242"/>
    <s v="Inconceivable! An amazing new illustrative deck based on The Princess Bride movie."/>
    <x v="3"/>
    <n v="136009.76"/>
    <x v="0"/>
    <x v="0"/>
    <x v="0"/>
    <n v="1385521320"/>
    <n v="1382449733"/>
    <x v="0"/>
    <n v="2525"/>
    <b v="1"/>
    <x v="32"/>
    <x v="308"/>
    <x v="1680"/>
    <x v="6"/>
    <x v="32"/>
  </r>
  <r>
    <x v="2243"/>
    <x v="2243"/>
    <s v="1 Week Only! A game starring children, but it's not a childâ€™s game: it's for adults willing to experience horror as only children can."/>
    <x v="332"/>
    <n v="9302.5"/>
    <x v="0"/>
    <x v="0"/>
    <x v="0"/>
    <n v="1489374000"/>
    <n v="1488823290"/>
    <x v="0"/>
    <n v="2035"/>
    <b v="1"/>
    <x v="32"/>
    <x v="309"/>
    <x v="1681"/>
    <x v="6"/>
    <x v="32"/>
  </r>
  <r>
    <x v="2244"/>
    <x v="2244"/>
    <s v="Finely sculpted 28mm Classic Fantasy metal and resin miniatures perfectly themed for use as a warband or adventuring party."/>
    <x v="10"/>
    <n v="18851"/>
    <x v="0"/>
    <x v="0"/>
    <x v="0"/>
    <n v="1476649800"/>
    <n v="1475609946"/>
    <x v="0"/>
    <n v="290"/>
    <b v="1"/>
    <x v="32"/>
    <x v="310"/>
    <x v="1682"/>
    <x v="6"/>
    <x v="32"/>
  </r>
  <r>
    <x v="2245"/>
    <x v="2245"/>
    <s v="You've got a time machine, high-powered weapons and a whole lot of history to save. Welcome to TimeWatch!"/>
    <x v="23"/>
    <n v="105881"/>
    <x v="0"/>
    <x v="0"/>
    <x v="0"/>
    <n v="1393005600"/>
    <n v="1390323617"/>
    <x v="0"/>
    <n v="1980"/>
    <b v="1"/>
    <x v="32"/>
    <x v="311"/>
    <x v="1683"/>
    <x v="6"/>
    <x v="32"/>
  </r>
  <r>
    <x v="2246"/>
    <x v="2246"/>
    <s v="The BESPOKE GEEK is a brand new clothing company from Bletchley, England producing handmade and individual hoodies for geeks."/>
    <x v="30"/>
    <n v="2503"/>
    <x v="0"/>
    <x v="1"/>
    <x v="1"/>
    <n v="1441393210"/>
    <n v="1438801210"/>
    <x v="0"/>
    <n v="57"/>
    <b v="1"/>
    <x v="32"/>
    <x v="8"/>
    <x v="1684"/>
    <x v="6"/>
    <x v="32"/>
  </r>
  <r>
    <x v="2247"/>
    <x v="2247"/>
    <s v="Take on the role of an ancient forager in this fun strategy game from the designer of Biblios."/>
    <x v="17"/>
    <n v="19324"/>
    <x v="0"/>
    <x v="0"/>
    <x v="0"/>
    <n v="1438185565"/>
    <n v="1436975965"/>
    <x v="0"/>
    <n v="380"/>
    <b v="1"/>
    <x v="32"/>
    <x v="3"/>
    <x v="1685"/>
    <x v="6"/>
    <x v="32"/>
  </r>
  <r>
    <x v="2248"/>
    <x v="2248"/>
    <s v="Select your Wizard, determine your rivals, and then duel to the death to demonstrate your superiority wielding the Roots of Magic!"/>
    <x v="39"/>
    <n v="7505"/>
    <x v="0"/>
    <x v="1"/>
    <x v="1"/>
    <n v="1481749278"/>
    <n v="1479157278"/>
    <x v="0"/>
    <n v="128"/>
    <b v="1"/>
    <x v="32"/>
    <x v="13"/>
    <x v="1686"/>
    <x v="6"/>
    <x v="32"/>
  </r>
  <r>
    <x v="2249"/>
    <x v="2249"/>
    <s v="March with the legions against the enemies of Rome in this role-playing game of military adventures."/>
    <x v="8"/>
    <n v="5907"/>
    <x v="0"/>
    <x v="0"/>
    <x v="0"/>
    <n v="1364917965"/>
    <n v="1362329565"/>
    <x v="0"/>
    <n v="180"/>
    <b v="1"/>
    <x v="32"/>
    <x v="312"/>
    <x v="1687"/>
    <x v="6"/>
    <x v="32"/>
  </r>
  <r>
    <x v="2250"/>
    <x v="2250"/>
    <s v="A customizable gaming table, for the best gaming experience, portable, storable and lightweight, that can be taken anywhere"/>
    <x v="31"/>
    <n v="243778"/>
    <x v="0"/>
    <x v="0"/>
    <x v="0"/>
    <n v="1480727273"/>
    <n v="1478131673"/>
    <x v="0"/>
    <n v="571"/>
    <b v="1"/>
    <x v="32"/>
    <x v="313"/>
    <x v="1688"/>
    <x v="6"/>
    <x v="32"/>
  </r>
  <r>
    <x v="2251"/>
    <x v="2251"/>
    <s v="A great game full of lying, scheming, and werewolves.  Now with additional characters to add even more mayhem!"/>
    <x v="0"/>
    <n v="11428.19"/>
    <x v="0"/>
    <x v="0"/>
    <x v="0"/>
    <n v="1408177077"/>
    <n v="1406362677"/>
    <x v="0"/>
    <n v="480"/>
    <b v="1"/>
    <x v="32"/>
    <x v="84"/>
    <x v="1689"/>
    <x v="6"/>
    <x v="32"/>
  </r>
  <r>
    <x v="2252"/>
    <x v="2252"/>
    <s v="A new faction for the 30 mm scale wargame, featuring skirmishes between gangs in a pimp and lethal post-apocalyptic world."/>
    <x v="7"/>
    <n v="24505"/>
    <x v="0"/>
    <x v="3"/>
    <x v="3"/>
    <n v="1470469938"/>
    <n v="1469173938"/>
    <x v="0"/>
    <n v="249"/>
    <b v="1"/>
    <x v="32"/>
    <x v="212"/>
    <x v="1690"/>
    <x v="6"/>
    <x v="32"/>
  </r>
  <r>
    <x v="2253"/>
    <x v="2253"/>
    <s v="ZoMbushed! - a solo/co-op action zombie survival card game where players must fight to survive by overcoming obstacles and monsters."/>
    <x v="6"/>
    <n v="9015"/>
    <x v="0"/>
    <x v="0"/>
    <x v="0"/>
    <n v="1447862947"/>
    <n v="1445267347"/>
    <x v="0"/>
    <n v="84"/>
    <b v="1"/>
    <x v="32"/>
    <x v="40"/>
    <x v="1691"/>
    <x v="6"/>
    <x v="32"/>
  </r>
  <r>
    <x v="2254"/>
    <x v="2254"/>
    <s v="A dexterity microgame by father/daughter team, Jason and Claire Kotarski. Make 100 project."/>
    <x v="2"/>
    <n v="2299"/>
    <x v="0"/>
    <x v="0"/>
    <x v="0"/>
    <n v="1485271968"/>
    <n v="1484667168"/>
    <x v="0"/>
    <n v="197"/>
    <b v="1"/>
    <x v="32"/>
    <x v="314"/>
    <x v="1692"/>
    <x v="6"/>
    <x v="32"/>
  </r>
  <r>
    <x v="2255"/>
    <x v="2255"/>
    <s v="This is the second set of 5 expansions for our route-building game, Jet Set!"/>
    <x v="333"/>
    <n v="11323"/>
    <x v="0"/>
    <x v="0"/>
    <x v="0"/>
    <n v="1462661451"/>
    <n v="1460069451"/>
    <x v="0"/>
    <n v="271"/>
    <b v="1"/>
    <x v="32"/>
    <x v="315"/>
    <x v="1693"/>
    <x v="6"/>
    <x v="32"/>
  </r>
  <r>
    <x v="2256"/>
    <x v="2256"/>
    <s v="Build your crypto-currency empire and sabotage your opponents. A deck building, card game. 2-4 players. 15 minutes."/>
    <x v="334"/>
    <n v="1069"/>
    <x v="0"/>
    <x v="1"/>
    <x v="1"/>
    <n v="1479811846"/>
    <n v="1478602246"/>
    <x v="0"/>
    <n v="50"/>
    <b v="1"/>
    <x v="32"/>
    <x v="316"/>
    <x v="1694"/>
    <x v="6"/>
    <x v="32"/>
  </r>
  <r>
    <x v="2257"/>
    <x v="2257"/>
    <s v="Our Wargame Hab Block is a very versatile &amp; modular product, an ideal piece of terrain for most 28mm Sc-fi gaming system you would play"/>
    <x v="30"/>
    <n v="15903.5"/>
    <x v="0"/>
    <x v="1"/>
    <x v="1"/>
    <n v="1466377200"/>
    <n v="1463351329"/>
    <x v="0"/>
    <n v="169"/>
    <b v="1"/>
    <x v="32"/>
    <x v="317"/>
    <x v="1695"/>
    <x v="6"/>
    <x v="32"/>
  </r>
  <r>
    <x v="2258"/>
    <x v="2258"/>
    <s v="A Dungeon World campaign setting that takes place after the end of the worlds."/>
    <x v="41"/>
    <n v="3223"/>
    <x v="0"/>
    <x v="0"/>
    <x v="0"/>
    <n v="1434045687"/>
    <n v="1431453687"/>
    <x v="0"/>
    <n v="205"/>
    <b v="1"/>
    <x v="32"/>
    <x v="92"/>
    <x v="1696"/>
    <x v="6"/>
    <x v="32"/>
  </r>
  <r>
    <x v="2259"/>
    <x v="2259"/>
    <s v="More Halfmen, more goats, more guns, and most of all some neat buildings and structures for the little fellas to hang out in!"/>
    <x v="28"/>
    <n v="18671"/>
    <x v="0"/>
    <x v="1"/>
    <x v="1"/>
    <n v="1481224736"/>
    <n v="1480360736"/>
    <x v="0"/>
    <n v="206"/>
    <b v="1"/>
    <x v="32"/>
    <x v="318"/>
    <x v="1697"/>
    <x v="6"/>
    <x v="32"/>
  </r>
  <r>
    <x v="2260"/>
    <x v="2260"/>
    <s v="A fine wood cryptex dice vault to store your favorite dice. Designed to hold a standard set of 7 polyhedrals for your favorite RPG."/>
    <x v="30"/>
    <n v="8173"/>
    <x v="0"/>
    <x v="0"/>
    <x v="0"/>
    <n v="1395876250"/>
    <n v="1393287850"/>
    <x v="0"/>
    <n v="84"/>
    <b v="1"/>
    <x v="32"/>
    <x v="319"/>
    <x v="1698"/>
    <x v="6"/>
    <x v="32"/>
  </r>
  <r>
    <x v="2261"/>
    <x v="2261"/>
    <s v="When you think about super heroes, you think of their stunning colorful outfits. Hero dice is great for super hero or anyother games :)"/>
    <x v="28"/>
    <n v="7795"/>
    <x v="0"/>
    <x v="2"/>
    <x v="2"/>
    <n v="1487093020"/>
    <n v="1485278620"/>
    <x v="0"/>
    <n v="210"/>
    <b v="1"/>
    <x v="32"/>
    <x v="320"/>
    <x v="1699"/>
    <x v="6"/>
    <x v="32"/>
  </r>
  <r>
    <x v="2262"/>
    <x v="2262"/>
    <s v="An RPG about mortal servants of the Horsemen of the Apocalypse deciding to not end the world."/>
    <x v="126"/>
    <n v="5087"/>
    <x v="0"/>
    <x v="0"/>
    <x v="0"/>
    <n v="1416268800"/>
    <n v="1413295358"/>
    <x v="0"/>
    <n v="181"/>
    <b v="1"/>
    <x v="32"/>
    <x v="224"/>
    <x v="1700"/>
    <x v="6"/>
    <x v="32"/>
  </r>
  <r>
    <x v="2263"/>
    <x v="2263"/>
    <s v="These are degenerated men who have, since birth, suffered the effect of mutation and turned into something wicked!"/>
    <x v="51"/>
    <n v="8666"/>
    <x v="0"/>
    <x v="11"/>
    <x v="9"/>
    <n v="1422734313"/>
    <n v="1420919913"/>
    <x v="0"/>
    <n v="60"/>
    <b v="1"/>
    <x v="32"/>
    <x v="31"/>
    <x v="1701"/>
    <x v="6"/>
    <x v="32"/>
  </r>
  <r>
    <x v="2264"/>
    <x v="2264"/>
    <s v="Thunder Alley Crew Chief Expansion from Nothing Now Games. Add Strategy and Control to your racing team. Get Your Crew Chief Today!"/>
    <x v="12"/>
    <n v="10802"/>
    <x v="0"/>
    <x v="0"/>
    <x v="0"/>
    <n v="1463972400"/>
    <n v="1462543114"/>
    <x v="0"/>
    <n v="445"/>
    <b v="1"/>
    <x v="32"/>
    <x v="144"/>
    <x v="1702"/>
    <x v="6"/>
    <x v="32"/>
  </r>
  <r>
    <x v="2265"/>
    <x v="2265"/>
    <s v="A second chance to get the deals from earlier campaigns just in time for the Holiday season. Pulp, Cthulhu, Sci-Fi, Old West and more!"/>
    <x v="48"/>
    <n v="597"/>
    <x v="0"/>
    <x v="1"/>
    <x v="1"/>
    <n v="1479846507"/>
    <n v="1479241707"/>
    <x v="0"/>
    <n v="17"/>
    <b v="1"/>
    <x v="32"/>
    <x v="321"/>
    <x v="1703"/>
    <x v="6"/>
    <x v="32"/>
  </r>
  <r>
    <x v="2266"/>
    <x v="2266"/>
    <s v="Want to be LORD OF THE GOATS? Start building your herd using thievery, magic, bombs and mostly goats."/>
    <x v="15"/>
    <n v="4804"/>
    <x v="0"/>
    <x v="0"/>
    <x v="0"/>
    <n v="1461722400"/>
    <n v="1460235592"/>
    <x v="0"/>
    <n v="194"/>
    <b v="1"/>
    <x v="32"/>
    <x v="261"/>
    <x v="1704"/>
    <x v="6"/>
    <x v="32"/>
  </r>
  <r>
    <x v="2267"/>
    <x v="2267"/>
    <s v="Highly-detailed 2x2&quot; dungeon tiles made of a durable polymer-plastic &amp; VERY affordable cost. Perfect for tabletop &amp; role-playing games."/>
    <x v="22"/>
    <n v="76105"/>
    <x v="0"/>
    <x v="0"/>
    <x v="0"/>
    <n v="1419123600"/>
    <n v="1416945297"/>
    <x v="0"/>
    <n v="404"/>
    <b v="1"/>
    <x v="32"/>
    <x v="322"/>
    <x v="1705"/>
    <x v="6"/>
    <x v="32"/>
  </r>
  <r>
    <x v="2268"/>
    <x v="2268"/>
    <s v="Chardonnay Go, the viral video with 23 million views, is now a hilarious board game for wine lovers, moms and other shameless people."/>
    <x v="89"/>
    <n v="28728"/>
    <x v="0"/>
    <x v="0"/>
    <x v="0"/>
    <n v="1489283915"/>
    <n v="1486691915"/>
    <x v="0"/>
    <n v="194"/>
    <b v="1"/>
    <x v="32"/>
    <x v="33"/>
    <x v="1706"/>
    <x v="6"/>
    <x v="32"/>
  </r>
  <r>
    <x v="2269"/>
    <x v="2269"/>
    <s v="Add exciting loot drops to your CR 1-4, 5-8, 9-12, 13-16, and 17-20 encounters! Each deck has over 200 possible outcomes!"/>
    <x v="30"/>
    <n v="45041"/>
    <x v="0"/>
    <x v="0"/>
    <x v="0"/>
    <n v="1488862800"/>
    <n v="1486745663"/>
    <x v="0"/>
    <n v="902"/>
    <b v="1"/>
    <x v="32"/>
    <x v="323"/>
    <x v="1707"/>
    <x v="6"/>
    <x v="32"/>
  </r>
  <r>
    <x v="2270"/>
    <x v="2270"/>
    <s v="MCG Premium Sleeves offer excellent protection for your cards. This line is about to be expanded with new sleeves sizes!"/>
    <x v="31"/>
    <n v="180062"/>
    <x v="0"/>
    <x v="0"/>
    <x v="0"/>
    <n v="1484085540"/>
    <n v="1482353513"/>
    <x v="0"/>
    <n v="1670"/>
    <b v="1"/>
    <x v="32"/>
    <x v="324"/>
    <x v="1708"/>
    <x v="6"/>
    <x v="32"/>
  </r>
  <r>
    <x v="2271"/>
    <x v="2271"/>
    <s v="Man vs Meeple is the show where we talk about all things board game related. Help us make the very most of our channel for you."/>
    <x v="22"/>
    <n v="56618"/>
    <x v="0"/>
    <x v="0"/>
    <x v="0"/>
    <n v="1481328004"/>
    <n v="1478736004"/>
    <x v="0"/>
    <n v="1328"/>
    <b v="1"/>
    <x v="32"/>
    <x v="103"/>
    <x v="1709"/>
    <x v="6"/>
    <x v="32"/>
  </r>
  <r>
    <x v="2272"/>
    <x v="2272"/>
    <s v="Pick the Lock is a game of chance and strategy. Attempt to obtain priceless treasures and outwit the other players."/>
    <x v="28"/>
    <n v="13566"/>
    <x v="0"/>
    <x v="0"/>
    <x v="0"/>
    <n v="1449506836"/>
    <n v="1446914836"/>
    <x v="0"/>
    <n v="944"/>
    <b v="1"/>
    <x v="32"/>
    <x v="325"/>
    <x v="1710"/>
    <x v="6"/>
    <x v="32"/>
  </r>
  <r>
    <x v="2273"/>
    <x v="2273"/>
    <s v="London, 1937. Top-Secret docs are missing. So, too, is Agent Adler! Intelligence has 7 hrs to find him. Deduction, Deception &amp; Action!"/>
    <x v="30"/>
    <n v="5509"/>
    <x v="0"/>
    <x v="5"/>
    <x v="5"/>
    <n v="1489320642"/>
    <n v="1487164242"/>
    <x v="0"/>
    <n v="147"/>
    <b v="1"/>
    <x v="32"/>
    <x v="47"/>
    <x v="1711"/>
    <x v="6"/>
    <x v="32"/>
  </r>
  <r>
    <x v="2274"/>
    <x v="2274"/>
    <s v="Ryubix Manor-A system agnostic (OSR/OGL compatible) haunted house module for 4-8 players, scalable to 20th level. 325 area descriptions"/>
    <x v="30"/>
    <n v="2990"/>
    <x v="0"/>
    <x v="0"/>
    <x v="0"/>
    <n v="1393156857"/>
    <n v="1390564857"/>
    <x v="0"/>
    <n v="99"/>
    <b v="1"/>
    <x v="32"/>
    <x v="28"/>
    <x v="1712"/>
    <x v="6"/>
    <x v="32"/>
  </r>
  <r>
    <x v="2275"/>
    <x v="2275"/>
    <s v="The aim of this project is to extend our existing Samurai Dwarf range from 6 to 9. The new sculpts will be done by Bob Olley."/>
    <x v="81"/>
    <n v="2650.5"/>
    <x v="0"/>
    <x v="1"/>
    <x v="1"/>
    <n v="1419259679"/>
    <n v="1416667679"/>
    <x v="0"/>
    <n v="79"/>
    <b v="1"/>
    <x v="32"/>
    <x v="326"/>
    <x v="1713"/>
    <x v="6"/>
    <x v="32"/>
  </r>
  <r>
    <x v="2276"/>
    <x v="2276"/>
    <s v="ABC cards include definitions, shapes recognition, robot tangram, a binary concentration and color memory games! Made in the U.S."/>
    <x v="335"/>
    <n v="4856"/>
    <x v="0"/>
    <x v="0"/>
    <x v="0"/>
    <n v="1388936289"/>
    <n v="1386344289"/>
    <x v="0"/>
    <n v="75"/>
    <b v="1"/>
    <x v="32"/>
    <x v="6"/>
    <x v="1714"/>
    <x v="6"/>
    <x v="32"/>
  </r>
  <r>
    <x v="2277"/>
    <x v="2277"/>
    <s v="Police Precinct is a cooperative game where the players take on the roles as police officers, with different areas of expertise."/>
    <x v="0"/>
    <n v="11992"/>
    <x v="0"/>
    <x v="0"/>
    <x v="0"/>
    <n v="1330359423"/>
    <n v="1327767423"/>
    <x v="0"/>
    <n v="207"/>
    <b v="1"/>
    <x v="32"/>
    <x v="48"/>
    <x v="1715"/>
    <x v="6"/>
    <x v="32"/>
  </r>
  <r>
    <x v="2278"/>
    <x v="2278"/>
    <s v="Dice forged from stone one by one entirely by hand for demanding Gamers and Collectors."/>
    <x v="13"/>
    <n v="5414"/>
    <x v="0"/>
    <x v="13"/>
    <x v="3"/>
    <n v="1451861940"/>
    <n v="1448902867"/>
    <x v="0"/>
    <n v="102"/>
    <b v="1"/>
    <x v="32"/>
    <x v="306"/>
    <x v="1716"/>
    <x v="6"/>
    <x v="32"/>
  </r>
  <r>
    <x v="2279"/>
    <x v="2279"/>
    <s v="The Zombie Apocalypse has begun! Fortunately, YOU have your priorities straight. What could be more important than Geocaching?"/>
    <x v="28"/>
    <n v="1538"/>
    <x v="0"/>
    <x v="0"/>
    <x v="0"/>
    <n v="1423022400"/>
    <n v="1421436099"/>
    <x v="0"/>
    <n v="32"/>
    <b v="1"/>
    <x v="32"/>
    <x v="224"/>
    <x v="1717"/>
    <x v="6"/>
    <x v="32"/>
  </r>
  <r>
    <x v="2280"/>
    <x v="2280"/>
    <s v="A range of highly detailed 28mm fantasy miniatures and supporting gaming rules by Andrea Sfiligoi, creator of Song of Blades and Heroes"/>
    <x v="336"/>
    <n v="39550.5"/>
    <x v="0"/>
    <x v="0"/>
    <x v="0"/>
    <n v="1442501991"/>
    <n v="1439909991"/>
    <x v="0"/>
    <n v="480"/>
    <b v="1"/>
    <x v="32"/>
    <x v="327"/>
    <x v="1718"/>
    <x v="6"/>
    <x v="32"/>
  </r>
  <r>
    <x v="2281"/>
    <x v="2281"/>
    <s v="I am trying to get a new band off the ground, and in order to be taken seriously and get gigs, we need some killer recordings!"/>
    <x v="43"/>
    <n v="555"/>
    <x v="0"/>
    <x v="0"/>
    <x v="0"/>
    <n v="1311576600"/>
    <n v="1306219897"/>
    <x v="0"/>
    <n v="11"/>
    <b v="1"/>
    <x v="11"/>
    <x v="85"/>
    <x v="1719"/>
    <x v="4"/>
    <x v="11"/>
  </r>
  <r>
    <x v="2282"/>
    <x v="2282"/>
    <s v="Sage King is recording his debut album and wants YOU to be a part of the creation process"/>
    <x v="47"/>
    <n v="1390"/>
    <x v="0"/>
    <x v="0"/>
    <x v="0"/>
    <n v="1452744686"/>
    <n v="1447560686"/>
    <x v="0"/>
    <n v="12"/>
    <b v="1"/>
    <x v="11"/>
    <x v="85"/>
    <x v="1720"/>
    <x v="4"/>
    <x v="11"/>
  </r>
  <r>
    <x v="2283"/>
    <x v="2283"/>
    <s v="Help California's own Heart to Heart fund their debut full length record! Forever be apart of the the &lt;3 T &lt;3 family! We need you!"/>
    <x v="9"/>
    <n v="3025.66"/>
    <x v="0"/>
    <x v="0"/>
    <x v="0"/>
    <n v="1336528804"/>
    <n v="1331348404"/>
    <x v="0"/>
    <n v="48"/>
    <b v="1"/>
    <x v="11"/>
    <x v="7"/>
    <x v="1721"/>
    <x v="4"/>
    <x v="11"/>
  </r>
  <r>
    <x v="2284"/>
    <x v="2284"/>
    <s v="The Vinyl Skyway reunite to make a third album. "/>
    <x v="12"/>
    <n v="6373.27"/>
    <x v="0"/>
    <x v="0"/>
    <x v="0"/>
    <n v="1299902400"/>
    <n v="1297451245"/>
    <x v="0"/>
    <n v="59"/>
    <b v="1"/>
    <x v="11"/>
    <x v="6"/>
    <x v="1722"/>
    <x v="4"/>
    <x v="11"/>
  </r>
  <r>
    <x v="2285"/>
    <x v="2285"/>
    <s v="BSA is headed to Nashville, TN USA to record our first album at the historic Welcome to 1979 Studio. Come re-write history with us..."/>
    <x v="9"/>
    <n v="3641"/>
    <x v="0"/>
    <x v="0"/>
    <x v="0"/>
    <n v="1340944043"/>
    <n v="1338352043"/>
    <x v="0"/>
    <n v="79"/>
    <b v="1"/>
    <x v="11"/>
    <x v="10"/>
    <x v="1723"/>
    <x v="4"/>
    <x v="11"/>
  </r>
  <r>
    <x v="2286"/>
    <x v="2286"/>
    <s v="Arson In The Suburbs is ready to release its FIRST three song E.P. and looking to raise funds to get back in the studio! RnFnR!"/>
    <x v="15"/>
    <n v="1501"/>
    <x v="0"/>
    <x v="0"/>
    <x v="0"/>
    <n v="1378439940"/>
    <n v="1376003254"/>
    <x v="0"/>
    <n v="14"/>
    <b v="1"/>
    <x v="11"/>
    <x v="8"/>
    <x v="1724"/>
    <x v="4"/>
    <x v="11"/>
  </r>
  <r>
    <x v="2287"/>
    <x v="2287"/>
    <s v="Pre-order Crushed Out's new album TEETH &amp; support the pressing of 12&quot; vinyl records. Release date; Sept. 16, 2014."/>
    <x v="37"/>
    <n v="5398.99"/>
    <x v="0"/>
    <x v="0"/>
    <x v="0"/>
    <n v="1403539260"/>
    <n v="1401724860"/>
    <x v="0"/>
    <n v="106"/>
    <b v="1"/>
    <x v="11"/>
    <x v="28"/>
    <x v="1725"/>
    <x v="4"/>
    <x v="11"/>
  </r>
  <r>
    <x v="2288"/>
    <x v="2288"/>
    <s v="Technocracy will be released on digital media on June 26th, but we all know analog is king!  Help us press this album on vinyl!"/>
    <x v="28"/>
    <n v="1001"/>
    <x v="0"/>
    <x v="0"/>
    <x v="0"/>
    <n v="1340733600"/>
    <n v="1339098689"/>
    <x v="0"/>
    <n v="25"/>
    <b v="1"/>
    <x v="11"/>
    <x v="8"/>
    <x v="1726"/>
    <x v="4"/>
    <x v="11"/>
  </r>
  <r>
    <x v="2289"/>
    <x v="2289"/>
    <s v="Blind Man Deaf Boy is a Folk Punk band from Denver, we need money to get ourselves a van and take it on tour around the west coast."/>
    <x v="15"/>
    <n v="1611"/>
    <x v="0"/>
    <x v="0"/>
    <x v="0"/>
    <n v="1386372120"/>
    <n v="1382659060"/>
    <x v="0"/>
    <n v="25"/>
    <b v="1"/>
    <x v="11"/>
    <x v="13"/>
    <x v="1727"/>
    <x v="4"/>
    <x v="11"/>
  </r>
  <r>
    <x v="2290"/>
    <x v="2290"/>
    <s v="American Standard needs your help pressing their debut EP. Be involved in the artistic process and receive swag in return!"/>
    <x v="15"/>
    <n v="1561"/>
    <x v="0"/>
    <x v="0"/>
    <x v="0"/>
    <n v="1259686800"/>
    <n v="1252908330"/>
    <x v="0"/>
    <n v="29"/>
    <b v="1"/>
    <x v="11"/>
    <x v="3"/>
    <x v="1728"/>
    <x v="4"/>
    <x v="11"/>
  </r>
  <r>
    <x v="2291"/>
    <x v="2291"/>
    <s v="So we've recorded a 5-song EP with a 2-time Grammy winner, but we need to raise the  $$$ to mix, master and press it to CD and vinyl!"/>
    <x v="30"/>
    <n v="4320"/>
    <x v="0"/>
    <x v="0"/>
    <x v="0"/>
    <n v="1335153600"/>
    <n v="1332199618"/>
    <x v="0"/>
    <n v="43"/>
    <b v="1"/>
    <x v="11"/>
    <x v="36"/>
    <x v="1729"/>
    <x v="4"/>
    <x v="11"/>
  </r>
  <r>
    <x v="2292"/>
    <x v="2292"/>
    <s v="Aiding Contra in the telling of the &quot;Blue Planet Chronicles&quot;, a concept about the history of our beautiful home; Planet Earth!"/>
    <x v="13"/>
    <n v="2145.0100000000002"/>
    <x v="0"/>
    <x v="0"/>
    <x v="0"/>
    <n v="1334767476"/>
    <n v="1332175476"/>
    <x v="0"/>
    <n v="46"/>
    <b v="1"/>
    <x v="11"/>
    <x v="13"/>
    <x v="1730"/>
    <x v="4"/>
    <x v="11"/>
  </r>
  <r>
    <x v="2293"/>
    <x v="2293"/>
    <s v="Donate here to be a part of the upcoming album. Every little bit helps!"/>
    <x v="16"/>
    <n v="920"/>
    <x v="0"/>
    <x v="0"/>
    <x v="0"/>
    <n v="1348545540"/>
    <n v="1346345999"/>
    <x v="0"/>
    <n v="27"/>
    <b v="1"/>
    <x v="11"/>
    <x v="29"/>
    <x v="1731"/>
    <x v="4"/>
    <x v="11"/>
  </r>
  <r>
    <x v="2294"/>
    <x v="2294"/>
    <s v="This is the Kickstarter project for my new upcoming album. It's heavy &amp; you can be a part of it! MONTSTER WORLD DOMINATION 2013!"/>
    <x v="10"/>
    <n v="7304.04"/>
    <x v="0"/>
    <x v="0"/>
    <x v="0"/>
    <n v="1358702480"/>
    <n v="1356110480"/>
    <x v="0"/>
    <n v="112"/>
    <b v="1"/>
    <x v="11"/>
    <x v="91"/>
    <x v="1732"/>
    <x v="4"/>
    <x v="11"/>
  </r>
  <r>
    <x v="2295"/>
    <x v="2295"/>
    <s v="The second full length album by SHADOWRAPTR is nearly complete. We just need a little boost to get us there. Think of the children."/>
    <x v="38"/>
    <n v="1503"/>
    <x v="0"/>
    <x v="0"/>
    <x v="0"/>
    <n v="1359240856"/>
    <n v="1356648856"/>
    <x v="0"/>
    <n v="34"/>
    <b v="1"/>
    <x v="11"/>
    <x v="105"/>
    <x v="1733"/>
    <x v="4"/>
    <x v="11"/>
  </r>
  <r>
    <x v="2296"/>
    <x v="2296"/>
    <s v="Ed Hamell AKA Hamell on Trial is recording an album titled The Happiest Man in the World. He needs your help."/>
    <x v="39"/>
    <n v="10435"/>
    <x v="0"/>
    <x v="0"/>
    <x v="0"/>
    <n v="1330018426"/>
    <n v="1326994426"/>
    <x v="0"/>
    <n v="145"/>
    <b v="1"/>
    <x v="11"/>
    <x v="328"/>
    <x v="1734"/>
    <x v="4"/>
    <x v="11"/>
  </r>
  <r>
    <x v="2297"/>
    <x v="2297"/>
    <s v="New Jersey Alternative Rock band COCO needs YOUR help self-releasing debut EP!"/>
    <x v="28"/>
    <n v="1006"/>
    <x v="0"/>
    <x v="0"/>
    <x v="0"/>
    <n v="1331697540"/>
    <n v="1328749249"/>
    <x v="0"/>
    <n v="19"/>
    <b v="1"/>
    <x v="11"/>
    <x v="7"/>
    <x v="1735"/>
    <x v="4"/>
    <x v="11"/>
  </r>
  <r>
    <x v="2298"/>
    <x v="2298"/>
    <s v="My name is Jonny Gray, and my friends and I are working together to raise funds for my debut album"/>
    <x v="11"/>
    <n v="31522"/>
    <x v="0"/>
    <x v="0"/>
    <x v="0"/>
    <n v="1395861033"/>
    <n v="1393272633"/>
    <x v="0"/>
    <n v="288"/>
    <b v="1"/>
    <x v="11"/>
    <x v="2"/>
    <x v="1736"/>
    <x v="4"/>
    <x v="11"/>
  </r>
  <r>
    <x v="2299"/>
    <x v="2299"/>
    <s v="Fly Radio has finished tracking their album now all that is left is the mixing/mastering and duplication!"/>
    <x v="43"/>
    <n v="1050.5"/>
    <x v="0"/>
    <x v="0"/>
    <x v="0"/>
    <n v="1296953209"/>
    <n v="1295657209"/>
    <x v="0"/>
    <n v="14"/>
    <b v="1"/>
    <x v="11"/>
    <x v="329"/>
    <x v="1737"/>
    <x v="4"/>
    <x v="11"/>
  </r>
  <r>
    <x v="2300"/>
    <x v="2300"/>
    <s v="Big Fiction leaves for tour on 6/27 but the Prison Van needs some work!  New brakes, transmission repair, tires... it needs a bit."/>
    <x v="134"/>
    <n v="810"/>
    <x v="0"/>
    <x v="0"/>
    <x v="0"/>
    <n v="1340904416"/>
    <n v="1339694816"/>
    <x v="0"/>
    <n v="7"/>
    <b v="1"/>
    <x v="11"/>
    <x v="7"/>
    <x v="1738"/>
    <x v="4"/>
    <x v="11"/>
  </r>
  <r>
    <x v="2301"/>
    <x v="2301"/>
    <s v="We are America's first trock band, and we're ready to bring you our first album!"/>
    <x v="10"/>
    <n v="6680.22"/>
    <x v="0"/>
    <x v="0"/>
    <x v="0"/>
    <n v="1371785496"/>
    <n v="1369193496"/>
    <x v="1"/>
    <n v="211"/>
    <b v="1"/>
    <x v="14"/>
    <x v="84"/>
    <x v="1739"/>
    <x v="4"/>
    <x v="14"/>
  </r>
  <r>
    <x v="2302"/>
    <x v="2302"/>
    <s v="Wildcat Strike is looking to complete it's second full length album, titled &quot;Digital Age&quot;, and we want you to be a part of it!"/>
    <x v="98"/>
    <n v="3925"/>
    <x v="0"/>
    <x v="0"/>
    <x v="0"/>
    <n v="1388473200"/>
    <n v="1385585434"/>
    <x v="1"/>
    <n v="85"/>
    <b v="1"/>
    <x v="14"/>
    <x v="193"/>
    <x v="1740"/>
    <x v="4"/>
    <x v="14"/>
  </r>
  <r>
    <x v="2303"/>
    <x v="2303"/>
    <s v="Abby Travis (EODM, Bangles, Masters of Reality, KMFDM) wants to release her new album as a vinyl picture disc and limited edition CD."/>
    <x v="337"/>
    <n v="7053.61"/>
    <x v="0"/>
    <x v="0"/>
    <x v="0"/>
    <n v="1323747596"/>
    <n v="1320287996"/>
    <x v="1"/>
    <n v="103"/>
    <b v="1"/>
    <x v="14"/>
    <x v="15"/>
    <x v="1741"/>
    <x v="4"/>
    <x v="14"/>
  </r>
  <r>
    <x v="2304"/>
    <x v="2304"/>
    <s v="This winter and springtime we will be recording a new full-length album with big voices, big fireworks and mega soul.  "/>
    <x v="12"/>
    <n v="6042.02"/>
    <x v="0"/>
    <x v="0"/>
    <x v="0"/>
    <n v="1293857940"/>
    <n v="1290281691"/>
    <x v="1"/>
    <n v="113"/>
    <b v="1"/>
    <x v="14"/>
    <x v="7"/>
    <x v="1742"/>
    <x v="4"/>
    <x v="14"/>
  </r>
  <r>
    <x v="2305"/>
    <x v="2305"/>
    <s v="If you're reading this, we want to say that every dollar counts in these final hours of our campaign. Thank you for all your support!"/>
    <x v="102"/>
    <n v="18221"/>
    <x v="0"/>
    <x v="0"/>
    <x v="0"/>
    <n v="1407520800"/>
    <n v="1405356072"/>
    <x v="1"/>
    <n v="167"/>
    <b v="1"/>
    <x v="14"/>
    <x v="7"/>
    <x v="1743"/>
    <x v="4"/>
    <x v="14"/>
  </r>
  <r>
    <x v="2306"/>
    <x v="2306"/>
    <s v="Indie rockers, Dewveall, are recording new music. Take a seat at the table; let them cook you a meal and sing you some songs."/>
    <x v="8"/>
    <n v="3736.55"/>
    <x v="0"/>
    <x v="0"/>
    <x v="0"/>
    <n v="1331352129"/>
    <n v="1328760129"/>
    <x v="1"/>
    <n v="73"/>
    <b v="1"/>
    <x v="14"/>
    <x v="13"/>
    <x v="1744"/>
    <x v="4"/>
    <x v="14"/>
  </r>
  <r>
    <x v="2307"/>
    <x v="2307"/>
    <s v="Printing, copywriting, and album art for my first record. It's 100% ready to listen we just need some help to get it out there."/>
    <x v="338"/>
    <n v="2095.2600000000002"/>
    <x v="0"/>
    <x v="0"/>
    <x v="0"/>
    <n v="1336245328"/>
    <n v="1333653333"/>
    <x v="1"/>
    <n v="75"/>
    <b v="1"/>
    <x v="14"/>
    <x v="13"/>
    <x v="1745"/>
    <x v="4"/>
    <x v="14"/>
  </r>
  <r>
    <x v="2308"/>
    <x v="2308"/>
    <s v="For our next record we're combining amazing visuals with new and creative music to create an truly beautiful worship experience."/>
    <x v="63"/>
    <n v="50653.11"/>
    <x v="0"/>
    <x v="0"/>
    <x v="0"/>
    <n v="1409274000"/>
    <n v="1406847996"/>
    <x v="1"/>
    <n v="614"/>
    <b v="1"/>
    <x v="14"/>
    <x v="7"/>
    <x v="1746"/>
    <x v="4"/>
    <x v="14"/>
  </r>
  <r>
    <x v="2309"/>
    <x v="2309"/>
    <s v="|| HELP MARNY LION PROUDFIT RECORD HER SECOND INDIE FOLK ALBUM THIS MARCH â€“ THE BARN IS WAITING ||"/>
    <x v="12"/>
    <n v="6400.47"/>
    <x v="0"/>
    <x v="0"/>
    <x v="0"/>
    <n v="1362872537"/>
    <n v="1359848537"/>
    <x v="1"/>
    <n v="107"/>
    <b v="1"/>
    <x v="14"/>
    <x v="13"/>
    <x v="1747"/>
    <x v="4"/>
    <x v="14"/>
  </r>
  <r>
    <x v="2310"/>
    <x v="2310"/>
    <s v="Two records, a new LP and a full cover of Bowie's Diamond Dogs, to be self-released in Spring 2013 -with your involvement and support."/>
    <x v="17"/>
    <n v="79335.360000000001"/>
    <x v="0"/>
    <x v="0"/>
    <x v="0"/>
    <n v="1363889015"/>
    <n v="1361300615"/>
    <x v="1"/>
    <n v="1224"/>
    <b v="1"/>
    <x v="14"/>
    <x v="330"/>
    <x v="1748"/>
    <x v="4"/>
    <x v="14"/>
  </r>
  <r>
    <x v="2311"/>
    <x v="2311"/>
    <s v="I'm heading back into the studio!  I'm planning to record a CD of original songs and one with some jazz standards."/>
    <x v="7"/>
    <n v="9370"/>
    <x v="0"/>
    <x v="0"/>
    <x v="0"/>
    <n v="1399421189"/>
    <n v="1396829189"/>
    <x v="1"/>
    <n v="104"/>
    <b v="1"/>
    <x v="14"/>
    <x v="3"/>
    <x v="1749"/>
    <x v="4"/>
    <x v="14"/>
  </r>
  <r>
    <x v="2312"/>
    <x v="2312"/>
    <s v="Help Brooklyn psychedelic synth rockers DINOWALRUS release their 3rd Record, COMPLEXION, on vinyl!"/>
    <x v="9"/>
    <n v="3236"/>
    <x v="0"/>
    <x v="0"/>
    <x v="0"/>
    <n v="1397862000"/>
    <n v="1395155478"/>
    <x v="1"/>
    <n v="79"/>
    <b v="1"/>
    <x v="14"/>
    <x v="29"/>
    <x v="1750"/>
    <x v="4"/>
    <x v="14"/>
  </r>
  <r>
    <x v="2313"/>
    <x v="2313"/>
    <s v="A Sunny Day in Glasgow are recording a new album and we need your help!"/>
    <x v="10"/>
    <n v="8792.02"/>
    <x v="0"/>
    <x v="0"/>
    <x v="0"/>
    <n v="1336086026"/>
    <n v="1333494026"/>
    <x v="1"/>
    <n v="157"/>
    <b v="1"/>
    <x v="14"/>
    <x v="98"/>
    <x v="1751"/>
    <x v="4"/>
    <x v="14"/>
  </r>
  <r>
    <x v="2314"/>
    <x v="2314"/>
    <s v="Eliot &amp; Eads, an Americana rock band of St. Louis natives, is recording an album about the heartland. Help them complete the record!"/>
    <x v="38"/>
    <n v="1883.64"/>
    <x v="0"/>
    <x v="0"/>
    <x v="0"/>
    <n v="1339074857"/>
    <n v="1336482857"/>
    <x v="1"/>
    <n v="50"/>
    <b v="1"/>
    <x v="14"/>
    <x v="96"/>
    <x v="1752"/>
    <x v="4"/>
    <x v="14"/>
  </r>
  <r>
    <x v="2315"/>
    <x v="2315"/>
    <s v="Rice invites you to be a part of the creation of their first album and spread their message of love."/>
    <x v="30"/>
    <n v="2565"/>
    <x v="0"/>
    <x v="0"/>
    <x v="0"/>
    <n v="1336238743"/>
    <n v="1333646743"/>
    <x v="1"/>
    <n v="64"/>
    <b v="1"/>
    <x v="14"/>
    <x v="33"/>
    <x v="1753"/>
    <x v="4"/>
    <x v="14"/>
  </r>
  <r>
    <x v="2316"/>
    <x v="2316"/>
    <s v="&quot;The Universal Thump&quot; is the forthcoming orchestral pop album by acclaimed Brooklyn-based Australian singer-songwriter-pianist, Greta Gertler."/>
    <x v="36"/>
    <n v="15606.4"/>
    <x v="0"/>
    <x v="0"/>
    <x v="0"/>
    <n v="1260383040"/>
    <n v="1253726650"/>
    <x v="1"/>
    <n v="200"/>
    <b v="1"/>
    <x v="14"/>
    <x v="3"/>
    <x v="1754"/>
    <x v="4"/>
    <x v="14"/>
  </r>
  <r>
    <x v="2317"/>
    <x v="2317"/>
    <s v="Snag the first Wolf Interval release by droners ibreatheFUR and He Can Jog. One month to preorder and then they're gone!"/>
    <x v="44"/>
    <n v="416"/>
    <x v="0"/>
    <x v="0"/>
    <x v="0"/>
    <n v="1266210000"/>
    <n v="1263474049"/>
    <x v="1"/>
    <n v="22"/>
    <b v="1"/>
    <x v="14"/>
    <x v="3"/>
    <x v="1755"/>
    <x v="4"/>
    <x v="14"/>
  </r>
  <r>
    <x v="2318"/>
    <x v="2318"/>
    <s v="A book/CD by Michael Hearst featuring songs and factoids that celebrate some of the most bizarre (and under-appreciated) animals that roam the planet!"/>
    <x v="10"/>
    <n v="6053"/>
    <x v="0"/>
    <x v="0"/>
    <x v="0"/>
    <n v="1253937540"/>
    <n v="1251214014"/>
    <x v="1"/>
    <n v="163"/>
    <b v="1"/>
    <x v="14"/>
    <x v="10"/>
    <x v="1756"/>
    <x v="4"/>
    <x v="14"/>
  </r>
  <r>
    <x v="2319"/>
    <x v="2319"/>
    <s v="The upcoming debut full-length album from Nevada Color &quot;Adventures&quot; will be available Spring 2014 with your help!"/>
    <x v="9"/>
    <n v="3231"/>
    <x v="0"/>
    <x v="0"/>
    <x v="0"/>
    <n v="1387072685"/>
    <n v="1384480685"/>
    <x v="1"/>
    <n v="77"/>
    <b v="1"/>
    <x v="14"/>
    <x v="29"/>
    <x v="1757"/>
    <x v="4"/>
    <x v="14"/>
  </r>
  <r>
    <x v="2320"/>
    <x v="2320"/>
    <s v="We've been hard at work crafting our next batch of songs, and we need your help to record it!  Have a look at our quick witchy video!"/>
    <x v="10"/>
    <n v="5433"/>
    <x v="0"/>
    <x v="0"/>
    <x v="0"/>
    <n v="1396463800"/>
    <n v="1393443400"/>
    <x v="1"/>
    <n v="89"/>
    <b v="1"/>
    <x v="14"/>
    <x v="15"/>
    <x v="1758"/>
    <x v="4"/>
    <x v="14"/>
  </r>
  <r>
    <x v="2321"/>
    <x v="2321"/>
    <s v="Universal organic liquid seasoning brewed all natural from lupine, oat, salt and water for soups, salads, stews and more"/>
    <x v="339"/>
    <n v="4130"/>
    <x v="3"/>
    <x v="15"/>
    <x v="3"/>
    <n v="1491282901"/>
    <n v="1488694501"/>
    <x v="0"/>
    <n v="64"/>
    <b v="0"/>
    <x v="33"/>
    <x v="115"/>
    <x v="1759"/>
    <x v="7"/>
    <x v="33"/>
  </r>
  <r>
    <x v="2322"/>
    <x v="2322"/>
    <s v="Jen bakes shortbread is a small batch, all natural shortbread cookie business looking for smart funding to grow!"/>
    <x v="200"/>
    <n v="85"/>
    <x v="3"/>
    <x v="0"/>
    <x v="0"/>
    <n v="1491769769"/>
    <n v="1489181369"/>
    <x v="0"/>
    <n v="4"/>
    <b v="0"/>
    <x v="33"/>
    <x v="56"/>
    <x v="1241"/>
    <x v="7"/>
    <x v="33"/>
  </r>
  <r>
    <x v="2323"/>
    <x v="2323"/>
    <s v="You can never go wrong with a Beef Stick, great taste with no fillers and can easily goes with you everywhere."/>
    <x v="49"/>
    <n v="120"/>
    <x v="3"/>
    <x v="0"/>
    <x v="0"/>
    <n v="1490033247"/>
    <n v="1489428447"/>
    <x v="0"/>
    <n v="4"/>
    <b v="0"/>
    <x v="33"/>
    <x v="216"/>
    <x v="180"/>
    <x v="7"/>
    <x v="33"/>
  </r>
  <r>
    <x v="2324"/>
    <x v="2324"/>
    <s v="A city centre shop selling great locally made food with room to chat and learn about eachother."/>
    <x v="51"/>
    <n v="1555"/>
    <x v="3"/>
    <x v="1"/>
    <x v="1"/>
    <n v="1490559285"/>
    <n v="1487970885"/>
    <x v="0"/>
    <n v="61"/>
    <b v="0"/>
    <x v="33"/>
    <x v="70"/>
    <x v="1760"/>
    <x v="7"/>
    <x v="33"/>
  </r>
  <r>
    <x v="2325"/>
    <x v="2325"/>
    <s v="Do you like to Maga? Do you like hot sauce as spicy as your memes? Do you like sexy frogs? Of course you do were all adults here."/>
    <x v="28"/>
    <n v="80"/>
    <x v="3"/>
    <x v="0"/>
    <x v="0"/>
    <n v="1490830331"/>
    <n v="1488241931"/>
    <x v="0"/>
    <n v="7"/>
    <b v="0"/>
    <x v="33"/>
    <x v="59"/>
    <x v="1761"/>
    <x v="7"/>
    <x v="33"/>
  </r>
  <r>
    <x v="2326"/>
    <x v="2326"/>
    <s v="The Savage Wienerâ„¢ launched last Summer.  Our Premium wieners are already a hit, our next project is The Ultimate Steak Hot Dog."/>
    <x v="36"/>
    <n v="108"/>
    <x v="3"/>
    <x v="0"/>
    <x v="0"/>
    <n v="1493571600"/>
    <n v="1489106948"/>
    <x v="0"/>
    <n v="1"/>
    <b v="0"/>
    <x v="33"/>
    <x v="60"/>
    <x v="1762"/>
    <x v="7"/>
    <x v="33"/>
  </r>
  <r>
    <x v="2327"/>
    <x v="2327"/>
    <s v="Gourmet Fermentation in a Mason Jar. Create delicious, nutritious fermented foods at home."/>
    <x v="19"/>
    <n v="184133.01"/>
    <x v="0"/>
    <x v="0"/>
    <x v="0"/>
    <n v="1409090440"/>
    <n v="1406066440"/>
    <x v="1"/>
    <n v="3355"/>
    <b v="1"/>
    <x v="33"/>
    <x v="331"/>
    <x v="1763"/>
    <x v="7"/>
    <x v="33"/>
  </r>
  <r>
    <x v="2328"/>
    <x v="2328"/>
    <s v="Our mission: To launch our Crimson Hot Sauce &amp; introduce our Chili &amp; Garlic Pickles. _x000a__x000a_Let's change the game together!"/>
    <x v="3"/>
    <n v="25445"/>
    <x v="0"/>
    <x v="0"/>
    <x v="0"/>
    <n v="1434307537"/>
    <n v="1431715537"/>
    <x v="1"/>
    <n v="537"/>
    <b v="1"/>
    <x v="33"/>
    <x v="172"/>
    <x v="1764"/>
    <x v="7"/>
    <x v="33"/>
  </r>
  <r>
    <x v="2329"/>
    <x v="2329"/>
    <s v="Vodka, whiskey and fruit brandy - coming soon! We are a coastal distillery located in historic Half Moon Bay, California."/>
    <x v="31"/>
    <n v="26480"/>
    <x v="0"/>
    <x v="0"/>
    <x v="0"/>
    <n v="1405609146"/>
    <n v="1403017146"/>
    <x v="1"/>
    <n v="125"/>
    <b v="1"/>
    <x v="33"/>
    <x v="6"/>
    <x v="1765"/>
    <x v="7"/>
    <x v="33"/>
  </r>
  <r>
    <x v="2330"/>
    <x v="2330"/>
    <s v="Help us launch our whiskey program! With your support we'll barrel and age our first whiskeys: Bourbon, Rye and an American Whiskey."/>
    <x v="19"/>
    <n v="35848"/>
    <x v="0"/>
    <x v="0"/>
    <x v="0"/>
    <n v="1451001600"/>
    <n v="1448400943"/>
    <x v="1"/>
    <n v="163"/>
    <b v="1"/>
    <x v="33"/>
    <x v="21"/>
    <x v="1766"/>
    <x v="7"/>
    <x v="33"/>
  </r>
  <r>
    <x v="2331"/>
    <x v="2331"/>
    <s v="Handcrafted, organic, single-origin, bean-to-bar, dark chocolate. Like fine wine, the secret is in the terroir."/>
    <x v="6"/>
    <n v="11545.1"/>
    <x v="0"/>
    <x v="0"/>
    <x v="0"/>
    <n v="1408320490"/>
    <n v="1405728490"/>
    <x v="1"/>
    <n v="283"/>
    <b v="1"/>
    <x v="33"/>
    <x v="124"/>
    <x v="1767"/>
    <x v="7"/>
    <x v="33"/>
  </r>
  <r>
    <x v="2332"/>
    <x v="2332"/>
    <s v="Pre-order our delicious, organic, small batch dried pastas (and more) so we can buy a new pasta dryer and move to a commercial kitchen."/>
    <x v="31"/>
    <n v="26577"/>
    <x v="0"/>
    <x v="0"/>
    <x v="0"/>
    <n v="1423235071"/>
    <n v="1420643071"/>
    <x v="1"/>
    <n v="352"/>
    <b v="1"/>
    <x v="33"/>
    <x v="6"/>
    <x v="1768"/>
    <x v="7"/>
    <x v="33"/>
  </r>
  <r>
    <x v="2333"/>
    <x v="2333"/>
    <s v="Homemade truffles for NYC chocolate fanatics. Truffle recipes for chocolate addicts from all over the world. Chocolate lovers unite."/>
    <x v="20"/>
    <n v="1273"/>
    <x v="0"/>
    <x v="0"/>
    <x v="0"/>
    <n v="1401385800"/>
    <n v="1399563390"/>
    <x v="1"/>
    <n v="94"/>
    <b v="1"/>
    <x v="33"/>
    <x v="197"/>
    <x v="1769"/>
    <x v="7"/>
    <x v="33"/>
  </r>
  <r>
    <x v="2334"/>
    <x v="2334"/>
    <s v="Help us get our delicious, organic, artisanal frozen pops on grocery store shelves in the Baltimore &amp; DC areas."/>
    <x v="23"/>
    <n v="4078"/>
    <x v="0"/>
    <x v="0"/>
    <x v="0"/>
    <n v="1415208840"/>
    <n v="1412611498"/>
    <x v="1"/>
    <n v="67"/>
    <b v="1"/>
    <x v="33"/>
    <x v="21"/>
    <x v="1770"/>
    <x v="7"/>
    <x v="33"/>
  </r>
  <r>
    <x v="2335"/>
    <x v="2335"/>
    <s v="We hand-harvest water to make flake finishing salt. We're opening a modern-day salt works in historic Gloucester, Massachusetts!"/>
    <x v="31"/>
    <n v="25568"/>
    <x v="0"/>
    <x v="0"/>
    <x v="0"/>
    <n v="1402494243"/>
    <n v="1399902243"/>
    <x v="1"/>
    <n v="221"/>
    <b v="1"/>
    <x v="33"/>
    <x v="21"/>
    <x v="1771"/>
    <x v="7"/>
    <x v="33"/>
  </r>
  <r>
    <x v="2336"/>
    <x v="2336"/>
    <s v="Aged in whiskey barrels for a unique fruity, spicy, and smoky flavor. Youâ€™ve never tasted sriracha quite like this before."/>
    <x v="22"/>
    <n v="104146.51"/>
    <x v="0"/>
    <x v="0"/>
    <x v="0"/>
    <n v="1394316695"/>
    <n v="1390860695"/>
    <x v="1"/>
    <n v="2165"/>
    <b v="1"/>
    <x v="33"/>
    <x v="332"/>
    <x v="1772"/>
    <x v="7"/>
    <x v="33"/>
  </r>
  <r>
    <x v="2337"/>
    <x v="2337"/>
    <s v="We make small batch, locally sourced bitters and shrubs for cocktails and cooking."/>
    <x v="14"/>
    <n v="13279"/>
    <x v="0"/>
    <x v="0"/>
    <x v="0"/>
    <n v="1403796143"/>
    <n v="1401204143"/>
    <x v="1"/>
    <n v="179"/>
    <b v="1"/>
    <x v="33"/>
    <x v="38"/>
    <x v="1773"/>
    <x v="7"/>
    <x v="33"/>
  </r>
  <r>
    <x v="2338"/>
    <x v="2338"/>
    <s v="Handcrafted treats made from dried fruits, nuts, spices &amp; dark chocolate. Gluten-free, dairy-free, soy-free, grain-free; flavor-full!"/>
    <x v="36"/>
    <n v="15171.5"/>
    <x v="0"/>
    <x v="0"/>
    <x v="0"/>
    <n v="1404077484"/>
    <n v="1401485484"/>
    <x v="1"/>
    <n v="123"/>
    <b v="1"/>
    <x v="33"/>
    <x v="7"/>
    <x v="1774"/>
    <x v="7"/>
    <x v="33"/>
  </r>
  <r>
    <x v="2339"/>
    <x v="2339"/>
    <s v="The 'food of the gods' has returned in molten glory! CACOCO revives drinking chocolate with a revolutionary sustainable model."/>
    <x v="31"/>
    <n v="73552"/>
    <x v="0"/>
    <x v="0"/>
    <x v="0"/>
    <n v="1482134340"/>
    <n v="1479496309"/>
    <x v="1"/>
    <n v="1104"/>
    <b v="1"/>
    <x v="33"/>
    <x v="238"/>
    <x v="1775"/>
    <x v="7"/>
    <x v="33"/>
  </r>
  <r>
    <x v="2340"/>
    <x v="2340"/>
    <s v="Strange Matter Coffee is opening a scratch bakery featuring craft doughnuts with vegan and gluten free options!"/>
    <x v="79"/>
    <n v="42311"/>
    <x v="0"/>
    <x v="0"/>
    <x v="0"/>
    <n v="1477841138"/>
    <n v="1475249138"/>
    <x v="1"/>
    <n v="403"/>
    <b v="1"/>
    <x v="33"/>
    <x v="6"/>
    <x v="1776"/>
    <x v="7"/>
    <x v="33"/>
  </r>
  <r>
    <x v="2341"/>
    <x v="2341"/>
    <s v="This website will serve as an interface to change lives and have a community routing for your success!"/>
    <x v="10"/>
    <n v="0"/>
    <x v="1"/>
    <x v="0"/>
    <x v="0"/>
    <n v="1436729504"/>
    <n v="1434137504"/>
    <x v="0"/>
    <n v="0"/>
    <b v="0"/>
    <x v="7"/>
    <x v="50"/>
    <x v="121"/>
    <x v="2"/>
    <x v="7"/>
  </r>
  <r>
    <x v="2342"/>
    <x v="2342"/>
    <s v="A series of informational and interactive online tutorials enabling businesses to proactively ensure mental and corporate vitality."/>
    <x v="62"/>
    <n v="0"/>
    <x v="1"/>
    <x v="0"/>
    <x v="0"/>
    <n v="1412571600"/>
    <n v="1410799870"/>
    <x v="0"/>
    <n v="0"/>
    <b v="0"/>
    <x v="7"/>
    <x v="50"/>
    <x v="121"/>
    <x v="2"/>
    <x v="7"/>
  </r>
  <r>
    <x v="2343"/>
    <x v="2343"/>
    <s v="The most influential and prestigious awards program that honors innovation and leadership in mobile technology and entertainment"/>
    <x v="3"/>
    <n v="300"/>
    <x v="1"/>
    <x v="0"/>
    <x v="0"/>
    <n v="1452282420"/>
    <n v="1447962505"/>
    <x v="0"/>
    <n v="1"/>
    <b v="0"/>
    <x v="7"/>
    <x v="56"/>
    <x v="468"/>
    <x v="2"/>
    <x v="7"/>
  </r>
  <r>
    <x v="2344"/>
    <x v="2344"/>
    <s v="SAVE MONEY! Stop worrying about account disputes, supervising installs, and corporation bull-****. We actively negotiate on your behalf"/>
    <x v="28"/>
    <n v="1"/>
    <x v="1"/>
    <x v="5"/>
    <x v="5"/>
    <n v="1466789269"/>
    <n v="1464197269"/>
    <x v="0"/>
    <n v="1"/>
    <b v="0"/>
    <x v="7"/>
    <x v="50"/>
    <x v="120"/>
    <x v="2"/>
    <x v="7"/>
  </r>
  <r>
    <x v="2345"/>
    <x v="2345"/>
    <s v="My team and I are creating a social media website for pet lovers across the world! Fashion, animal shows, adoptions, and more."/>
    <x v="9"/>
    <n v="0"/>
    <x v="1"/>
    <x v="0"/>
    <x v="0"/>
    <n v="1427845140"/>
    <n v="1424822556"/>
    <x v="0"/>
    <n v="0"/>
    <b v="0"/>
    <x v="7"/>
    <x v="50"/>
    <x v="121"/>
    <x v="2"/>
    <x v="7"/>
  </r>
  <r>
    <x v="2346"/>
    <x v="2346"/>
    <s v="Watch and Make FREE 3D Videos &amp; Pics - No Viewer needed. To Help Learn we have Training and Instant 3D viewers."/>
    <x v="127"/>
    <n v="39"/>
    <x v="1"/>
    <x v="0"/>
    <x v="0"/>
    <n v="1476731431"/>
    <n v="1472843431"/>
    <x v="0"/>
    <n v="3"/>
    <b v="0"/>
    <x v="7"/>
    <x v="50"/>
    <x v="31"/>
    <x v="2"/>
    <x v="7"/>
  </r>
  <r>
    <x v="2347"/>
    <x v="2347"/>
    <s v="Back this project and get access to a course about building COMPLETE web applications without coding."/>
    <x v="28"/>
    <n v="15"/>
    <x v="1"/>
    <x v="0"/>
    <x v="0"/>
    <n v="1472135676"/>
    <n v="1469543676"/>
    <x v="0"/>
    <n v="1"/>
    <b v="0"/>
    <x v="7"/>
    <x v="53"/>
    <x v="2"/>
    <x v="2"/>
    <x v="7"/>
  </r>
  <r>
    <x v="2348"/>
    <x v="2348"/>
    <s v="Own, Buy, Sell 3D property! 3D games, 3D traveling and earn in one virtual 3D NEASPACE, Best for Oculus Rift environment."/>
    <x v="54"/>
    <n v="270"/>
    <x v="1"/>
    <x v="0"/>
    <x v="0"/>
    <n v="1456006938"/>
    <n v="1450822938"/>
    <x v="0"/>
    <n v="5"/>
    <b v="0"/>
    <x v="7"/>
    <x v="50"/>
    <x v="1237"/>
    <x v="2"/>
    <x v="7"/>
  </r>
  <r>
    <x v="2349"/>
    <x v="2349"/>
    <s v="Poliword tries to provide the people of the world an opportunity to make real changes in their government through the internet."/>
    <x v="340"/>
    <n v="0"/>
    <x v="1"/>
    <x v="11"/>
    <x v="9"/>
    <n v="1439318228"/>
    <n v="1436812628"/>
    <x v="0"/>
    <n v="0"/>
    <b v="0"/>
    <x v="7"/>
    <x v="50"/>
    <x v="121"/>
    <x v="2"/>
    <x v="7"/>
  </r>
  <r>
    <x v="2350"/>
    <x v="2350"/>
    <s v="HoxWi are the future for real time interaction with on-line customers via chat or video conference."/>
    <x v="63"/>
    <n v="0"/>
    <x v="1"/>
    <x v="17"/>
    <x v="3"/>
    <n v="1483474370"/>
    <n v="1480882370"/>
    <x v="0"/>
    <n v="0"/>
    <b v="0"/>
    <x v="7"/>
    <x v="50"/>
    <x v="121"/>
    <x v="2"/>
    <x v="7"/>
  </r>
  <r>
    <x v="2351"/>
    <x v="2351"/>
    <s v="Donate $30 or more and receive a free selfie stick."/>
    <x v="341"/>
    <n v="108"/>
    <x v="1"/>
    <x v="4"/>
    <x v="4"/>
    <n v="1430360739"/>
    <n v="1427768739"/>
    <x v="0"/>
    <n v="7"/>
    <b v="0"/>
    <x v="7"/>
    <x v="60"/>
    <x v="1777"/>
    <x v="2"/>
    <x v="7"/>
  </r>
  <r>
    <x v="2352"/>
    <x v="2352"/>
    <s v="It is the mission of the Seekerâ€™s School of Thought and Philosophy to provide a safe and nurturing environment for all."/>
    <x v="13"/>
    <n v="0"/>
    <x v="1"/>
    <x v="0"/>
    <x v="0"/>
    <n v="1433603552"/>
    <n v="1428419552"/>
    <x v="0"/>
    <n v="0"/>
    <b v="0"/>
    <x v="7"/>
    <x v="50"/>
    <x v="121"/>
    <x v="2"/>
    <x v="7"/>
  </r>
  <r>
    <x v="2353"/>
    <x v="2353"/>
    <s v="The best dating website for bronys and pegasisters. The reason I'm trying to get the funds for this project is that I need a laptop."/>
    <x v="28"/>
    <n v="0"/>
    <x v="1"/>
    <x v="0"/>
    <x v="0"/>
    <n v="1429632822"/>
    <n v="1428596022"/>
    <x v="0"/>
    <n v="0"/>
    <b v="0"/>
    <x v="7"/>
    <x v="50"/>
    <x v="121"/>
    <x v="2"/>
    <x v="7"/>
  </r>
  <r>
    <x v="2354"/>
    <x v="2354"/>
    <s v="Almost done with doctorate degree but need funding of $35,000 to complete research of project."/>
    <x v="19"/>
    <n v="25"/>
    <x v="1"/>
    <x v="0"/>
    <x v="0"/>
    <n v="1420910460"/>
    <n v="1415726460"/>
    <x v="0"/>
    <n v="1"/>
    <b v="0"/>
    <x v="7"/>
    <x v="50"/>
    <x v="384"/>
    <x v="2"/>
    <x v="7"/>
  </r>
  <r>
    <x v="2355"/>
    <x v="2355"/>
    <s v="PriceItUpPlease will be an easy to use website that estimates the amount of your startup costs for that great idea you have!"/>
    <x v="6"/>
    <n v="55"/>
    <x v="1"/>
    <x v="2"/>
    <x v="2"/>
    <n v="1430604136"/>
    <n v="1428012136"/>
    <x v="0"/>
    <n v="2"/>
    <b v="0"/>
    <x v="7"/>
    <x v="60"/>
    <x v="446"/>
    <x v="2"/>
    <x v="7"/>
  </r>
  <r>
    <x v="2356"/>
    <x v="2356"/>
    <s v="HardstyleUnited.com The Global Hardstyle community. Your Hardstyle community."/>
    <x v="3"/>
    <n v="0"/>
    <x v="1"/>
    <x v="9"/>
    <x v="3"/>
    <n v="1433530104"/>
    <n v="1430938104"/>
    <x v="0"/>
    <n v="0"/>
    <b v="0"/>
    <x v="7"/>
    <x v="50"/>
    <x v="121"/>
    <x v="2"/>
    <x v="7"/>
  </r>
  <r>
    <x v="2357"/>
    <x v="2357"/>
    <s v="Click For Therapy is a website that was created to connect consumers and therapists across the UK."/>
    <x v="100"/>
    <n v="0"/>
    <x v="1"/>
    <x v="1"/>
    <x v="1"/>
    <n v="1445093578"/>
    <n v="1442501578"/>
    <x v="0"/>
    <n v="0"/>
    <b v="0"/>
    <x v="7"/>
    <x v="50"/>
    <x v="121"/>
    <x v="2"/>
    <x v="7"/>
  </r>
  <r>
    <x v="2358"/>
    <x v="2358"/>
    <s v="A website to auction, sell and swap items in the uk without a charge, without excess fees, the next ebay."/>
    <x v="15"/>
    <n v="0"/>
    <x v="1"/>
    <x v="1"/>
    <x v="1"/>
    <n v="1422664740"/>
    <n v="1417818036"/>
    <x v="0"/>
    <n v="0"/>
    <b v="0"/>
    <x v="7"/>
    <x v="50"/>
    <x v="121"/>
    <x v="2"/>
    <x v="7"/>
  </r>
  <r>
    <x v="2359"/>
    <x v="2359"/>
    <s v="I want to crowdfund the sequencing of my own genome to make it publicly available with crowd-sourced interpretation."/>
    <x v="51"/>
    <n v="1101"/>
    <x v="1"/>
    <x v="0"/>
    <x v="0"/>
    <n v="1438616124"/>
    <n v="1433432124"/>
    <x v="0"/>
    <n v="3"/>
    <b v="0"/>
    <x v="7"/>
    <x v="77"/>
    <x v="1778"/>
    <x v="2"/>
    <x v="7"/>
  </r>
  <r>
    <x v="2360"/>
    <x v="2360"/>
    <s v="Welcome to Bee Bay Canada, your commission free microjobs website.  Sell at any price and keep 100% of what you earn!"/>
    <x v="10"/>
    <n v="2"/>
    <x v="1"/>
    <x v="5"/>
    <x v="5"/>
    <n v="1454864280"/>
    <n v="1452272280"/>
    <x v="0"/>
    <n v="1"/>
    <b v="0"/>
    <x v="7"/>
    <x v="50"/>
    <x v="453"/>
    <x v="2"/>
    <x v="7"/>
  </r>
  <r>
    <x v="2361"/>
    <x v="2361"/>
    <s v="A website for email/sms alerts of your personal selection, comparison of prices,consolidated database, best deals around for clothing."/>
    <x v="48"/>
    <n v="0"/>
    <x v="1"/>
    <x v="5"/>
    <x v="5"/>
    <n v="1462053600"/>
    <n v="1459975008"/>
    <x v="0"/>
    <n v="0"/>
    <b v="0"/>
    <x v="7"/>
    <x v="50"/>
    <x v="121"/>
    <x v="2"/>
    <x v="7"/>
  </r>
  <r>
    <x v="2362"/>
    <x v="2362"/>
    <s v="The Columbus Ruby Brigade has brought monthly ruby goodness and camaraderie to all participants."/>
    <x v="329"/>
    <n v="120"/>
    <x v="1"/>
    <x v="0"/>
    <x v="0"/>
    <n v="1418315470"/>
    <n v="1415723470"/>
    <x v="0"/>
    <n v="2"/>
    <b v="0"/>
    <x v="7"/>
    <x v="129"/>
    <x v="88"/>
    <x v="2"/>
    <x v="7"/>
  </r>
  <r>
    <x v="2363"/>
    <x v="2363"/>
    <s v="This is an affordable social lead based web-site to help anyone who wants extra work or start their own business. We find your customer"/>
    <x v="164"/>
    <n v="0"/>
    <x v="1"/>
    <x v="0"/>
    <x v="0"/>
    <n v="1451348200"/>
    <n v="1447460200"/>
    <x v="0"/>
    <n v="0"/>
    <b v="0"/>
    <x v="7"/>
    <x v="50"/>
    <x v="121"/>
    <x v="2"/>
    <x v="7"/>
  </r>
  <r>
    <x v="2364"/>
    <x v="2364"/>
    <s v="Making a Minecraft server and Website and I need your help to fund it. Thanks in Advance!"/>
    <x v="342"/>
    <n v="0"/>
    <x v="1"/>
    <x v="0"/>
    <x v="0"/>
    <n v="1445898356"/>
    <n v="1441146356"/>
    <x v="0"/>
    <n v="0"/>
    <b v="0"/>
    <x v="7"/>
    <x v="50"/>
    <x v="121"/>
    <x v="2"/>
    <x v="7"/>
  </r>
  <r>
    <x v="2365"/>
    <x v="2365"/>
    <s v="A website that could group all your social 'identities' and online property together and find new followers or creators to follow"/>
    <x v="28"/>
    <n v="0"/>
    <x v="1"/>
    <x v="13"/>
    <x v="3"/>
    <n v="1453071600"/>
    <n v="1449596425"/>
    <x v="0"/>
    <n v="0"/>
    <b v="0"/>
    <x v="7"/>
    <x v="50"/>
    <x v="121"/>
    <x v="2"/>
    <x v="7"/>
  </r>
  <r>
    <x v="2366"/>
    <x v="2366"/>
    <s v="iDEA virtual activities, the perfect way to encourage children and families to get active - physically, socially and mentally."/>
    <x v="31"/>
    <n v="2630"/>
    <x v="1"/>
    <x v="1"/>
    <x v="1"/>
    <n v="1445431533"/>
    <n v="1442839533"/>
    <x v="0"/>
    <n v="27"/>
    <b v="0"/>
    <x v="7"/>
    <x v="57"/>
    <x v="1779"/>
    <x v="2"/>
    <x v="7"/>
  </r>
  <r>
    <x v="2367"/>
    <x v="2367"/>
    <s v="Our goal is to create a completely free website similar to Chegg.com for students to benefit from without raping their wallet!"/>
    <x v="63"/>
    <n v="670"/>
    <x v="1"/>
    <x v="0"/>
    <x v="0"/>
    <n v="1461622616"/>
    <n v="1456442216"/>
    <x v="0"/>
    <n v="14"/>
    <b v="0"/>
    <x v="7"/>
    <x v="60"/>
    <x v="1780"/>
    <x v="2"/>
    <x v="7"/>
  </r>
  <r>
    <x v="2368"/>
    <x v="2368"/>
    <s v="A professional and social media environment created to effectively match job seekers to jobs based on an algorithms-matching system"/>
    <x v="79"/>
    <n v="100"/>
    <x v="1"/>
    <x v="0"/>
    <x v="0"/>
    <n v="1429028365"/>
    <n v="1425143965"/>
    <x v="0"/>
    <n v="2"/>
    <b v="0"/>
    <x v="7"/>
    <x v="50"/>
    <x v="73"/>
    <x v="2"/>
    <x v="7"/>
  </r>
  <r>
    <x v="2369"/>
    <x v="2369"/>
    <s v="A website that lets local businesses offer deals to customers and be found online. They pay a small yearly fee and keep %100 of profit."/>
    <x v="31"/>
    <n v="0"/>
    <x v="1"/>
    <x v="0"/>
    <x v="0"/>
    <n v="1455132611"/>
    <n v="1452540611"/>
    <x v="0"/>
    <n v="0"/>
    <b v="0"/>
    <x v="7"/>
    <x v="50"/>
    <x v="121"/>
    <x v="2"/>
    <x v="7"/>
  </r>
  <r>
    <x v="2370"/>
    <x v="2370"/>
    <s v="Let's go get it back! Most people can get $5,000 to $6,000 more a year in tax deductions. Stop the abuse and get back your share!"/>
    <x v="31"/>
    <n v="82"/>
    <x v="1"/>
    <x v="0"/>
    <x v="0"/>
    <n v="1418877141"/>
    <n v="1416285141"/>
    <x v="0"/>
    <n v="4"/>
    <b v="0"/>
    <x v="7"/>
    <x v="50"/>
    <x v="442"/>
    <x v="2"/>
    <x v="7"/>
  </r>
  <r>
    <x v="2371"/>
    <x v="2371"/>
    <s v="ProjectPetal.com is an all in one website for all Makers to share projects and ideas. A Facebook(R) Twitter(R) &amp; Github(R) all in one."/>
    <x v="13"/>
    <n v="0"/>
    <x v="1"/>
    <x v="0"/>
    <x v="0"/>
    <n v="1435257596"/>
    <n v="1432665596"/>
    <x v="0"/>
    <n v="0"/>
    <b v="0"/>
    <x v="7"/>
    <x v="50"/>
    <x v="121"/>
    <x v="2"/>
    <x v="7"/>
  </r>
  <r>
    <x v="2372"/>
    <x v="2372"/>
    <s v="An online platform that will notify every listed individual, vet, council, pound and so on in a geographical area when a pet is lost!"/>
    <x v="62"/>
    <n v="180"/>
    <x v="1"/>
    <x v="2"/>
    <x v="2"/>
    <n v="1429839571"/>
    <n v="1427247571"/>
    <x v="0"/>
    <n v="6"/>
    <b v="0"/>
    <x v="7"/>
    <x v="56"/>
    <x v="180"/>
    <x v="2"/>
    <x v="7"/>
  </r>
  <r>
    <x v="2373"/>
    <x v="2373"/>
    <s v="We want to create a safe marketplace for buying and selling bicycles."/>
    <x v="343"/>
    <n v="50"/>
    <x v="1"/>
    <x v="11"/>
    <x v="9"/>
    <n v="1440863624"/>
    <n v="1438271624"/>
    <x v="0"/>
    <n v="1"/>
    <b v="0"/>
    <x v="7"/>
    <x v="50"/>
    <x v="73"/>
    <x v="2"/>
    <x v="7"/>
  </r>
  <r>
    <x v="2374"/>
    <x v="2374"/>
    <s v="Next time you want a beer, put down your keys and pick up your phone. We prevent drunk driving by delivering alcohol to you at home."/>
    <x v="29"/>
    <n v="10"/>
    <x v="1"/>
    <x v="0"/>
    <x v="0"/>
    <n v="1423772060"/>
    <n v="1421180060"/>
    <x v="0"/>
    <n v="1"/>
    <b v="0"/>
    <x v="7"/>
    <x v="50"/>
    <x v="119"/>
    <x v="2"/>
    <x v="7"/>
  </r>
  <r>
    <x v="2375"/>
    <x v="2375"/>
    <s v="Slice Trade is a new way to trade in your old phones. We buy back phones in any condition and pay you cash or give you a new one free!"/>
    <x v="3"/>
    <n v="0"/>
    <x v="1"/>
    <x v="0"/>
    <x v="0"/>
    <n v="1473451437"/>
    <n v="1470859437"/>
    <x v="0"/>
    <n v="0"/>
    <b v="0"/>
    <x v="7"/>
    <x v="50"/>
    <x v="121"/>
    <x v="2"/>
    <x v="7"/>
  </r>
  <r>
    <x v="2376"/>
    <x v="2376"/>
    <s v="Tough, pre-manufactured lost and found stickers that forward messages to the owners email and cellphone."/>
    <x v="9"/>
    <n v="326.33"/>
    <x v="1"/>
    <x v="0"/>
    <x v="0"/>
    <n v="1449785566"/>
    <n v="1447193566"/>
    <x v="0"/>
    <n v="4"/>
    <b v="0"/>
    <x v="7"/>
    <x v="57"/>
    <x v="1781"/>
    <x v="2"/>
    <x v="7"/>
  </r>
  <r>
    <x v="2377"/>
    <x v="2377"/>
    <s v="Fluttify is an Online Video Sharing Platform allowing friends to share their favorite Trending Content with each other."/>
    <x v="30"/>
    <n v="0"/>
    <x v="1"/>
    <x v="5"/>
    <x v="5"/>
    <n v="1480110783"/>
    <n v="1477515183"/>
    <x v="0"/>
    <n v="0"/>
    <b v="0"/>
    <x v="7"/>
    <x v="50"/>
    <x v="121"/>
    <x v="2"/>
    <x v="7"/>
  </r>
  <r>
    <x v="2378"/>
    <x v="2378"/>
    <s v="KEEPUP allows you to extend your social circle by introducing you to new people via your friends."/>
    <x v="74"/>
    <n v="0"/>
    <x v="1"/>
    <x v="0"/>
    <x v="0"/>
    <n v="1440548330"/>
    <n v="1438042730"/>
    <x v="0"/>
    <n v="0"/>
    <b v="0"/>
    <x v="7"/>
    <x v="50"/>
    <x v="121"/>
    <x v="2"/>
    <x v="7"/>
  </r>
  <r>
    <x v="2379"/>
    <x v="2379"/>
    <s v="Selectcooks.com is a community marketplace for people to list, find and hire chefs."/>
    <x v="11"/>
    <n v="0"/>
    <x v="1"/>
    <x v="0"/>
    <x v="0"/>
    <n v="1444004616"/>
    <n v="1440116616"/>
    <x v="0"/>
    <n v="0"/>
    <b v="0"/>
    <x v="7"/>
    <x v="50"/>
    <x v="121"/>
    <x v="2"/>
    <x v="7"/>
  </r>
  <r>
    <x v="2380"/>
    <x v="2380"/>
    <s v="Tired of waiting for likes? Here is a brand new social network centered on real-time hashtag chatting. Just chat and enjoy!"/>
    <x v="36"/>
    <n v="55"/>
    <x v="1"/>
    <x v="0"/>
    <x v="0"/>
    <n v="1443726142"/>
    <n v="1441134142"/>
    <x v="0"/>
    <n v="3"/>
    <b v="0"/>
    <x v="7"/>
    <x v="50"/>
    <x v="1782"/>
    <x v="2"/>
    <x v="7"/>
  </r>
  <r>
    <x v="2381"/>
    <x v="2381"/>
    <s v="Social Media Platform for the Marijuana Industry to create professionalism and a stable lasting market."/>
    <x v="344"/>
    <n v="1571"/>
    <x v="1"/>
    <x v="0"/>
    <x v="0"/>
    <n v="1428704848"/>
    <n v="1426112848"/>
    <x v="0"/>
    <n v="7"/>
    <b v="0"/>
    <x v="7"/>
    <x v="53"/>
    <x v="1783"/>
    <x v="2"/>
    <x v="7"/>
  </r>
  <r>
    <x v="2382"/>
    <x v="2382"/>
    <s v="Netiquette classes to teach our youth how make proper use of computer-mediated communications for personal and educational success."/>
    <x v="9"/>
    <n v="75"/>
    <x v="1"/>
    <x v="0"/>
    <x v="0"/>
    <n v="1438662603"/>
    <n v="1436502603"/>
    <x v="0"/>
    <n v="2"/>
    <b v="0"/>
    <x v="7"/>
    <x v="56"/>
    <x v="839"/>
    <x v="2"/>
    <x v="7"/>
  </r>
  <r>
    <x v="2383"/>
    <x v="2383"/>
    <s v="A quirky online shop where you can buy, sell and discover stuff that's &quot;a little bit different&quot;. We think &quot;it's right up your alley!&quot;"/>
    <x v="3"/>
    <n v="435"/>
    <x v="1"/>
    <x v="4"/>
    <x v="4"/>
    <n v="1424568107"/>
    <n v="1421976107"/>
    <x v="0"/>
    <n v="3"/>
    <b v="0"/>
    <x v="7"/>
    <x v="65"/>
    <x v="1784"/>
    <x v="2"/>
    <x v="7"/>
  </r>
  <r>
    <x v="2384"/>
    <x v="2384"/>
    <s v="We're seeking to reward our members for their social behavior. The members win on two levels- compensation and increased viral sharing!"/>
    <x v="28"/>
    <n v="8"/>
    <x v="1"/>
    <x v="0"/>
    <x v="0"/>
    <n v="1415932643"/>
    <n v="1413337043"/>
    <x v="0"/>
    <n v="8"/>
    <b v="0"/>
    <x v="7"/>
    <x v="60"/>
    <x v="120"/>
    <x v="2"/>
    <x v="7"/>
  </r>
  <r>
    <x v="2385"/>
    <x v="2385"/>
    <s v="Lyka will allow you to search for shoes in every sneaker store and website and then buy for in-store pickup or same-day delivery."/>
    <x v="99"/>
    <n v="788"/>
    <x v="1"/>
    <x v="0"/>
    <x v="0"/>
    <n v="1438793432"/>
    <n v="1436201432"/>
    <x v="0"/>
    <n v="7"/>
    <b v="0"/>
    <x v="7"/>
    <x v="60"/>
    <x v="1785"/>
    <x v="2"/>
    <x v="7"/>
  </r>
  <r>
    <x v="2386"/>
    <x v="2386"/>
    <s v="Realjobmatch is not just a job search site but a matching site , matching the right jobseekers with the best jobs."/>
    <x v="11"/>
    <n v="0"/>
    <x v="1"/>
    <x v="5"/>
    <x v="5"/>
    <n v="1420920424"/>
    <n v="1415736424"/>
    <x v="0"/>
    <n v="0"/>
    <b v="0"/>
    <x v="7"/>
    <x v="50"/>
    <x v="121"/>
    <x v="2"/>
    <x v="7"/>
  </r>
  <r>
    <x v="2387"/>
    <x v="2387"/>
    <s v="Learning should be fun! Effective health education includes the person's learning strengths, preferences and cultural perspective."/>
    <x v="60"/>
    <n v="1026"/>
    <x v="1"/>
    <x v="0"/>
    <x v="0"/>
    <n v="1469199740"/>
    <n v="1465311740"/>
    <x v="0"/>
    <n v="3"/>
    <b v="0"/>
    <x v="7"/>
    <x v="60"/>
    <x v="1786"/>
    <x v="2"/>
    <x v="7"/>
  </r>
  <r>
    <x v="2388"/>
    <x v="2388"/>
    <s v="The first ever trend-powered stock-market where you can buy and sell shares of you and your loved ones. Let's explore life together."/>
    <x v="258"/>
    <n v="463"/>
    <x v="1"/>
    <x v="0"/>
    <x v="0"/>
    <n v="1421350140"/>
    <n v="1418761759"/>
    <x v="0"/>
    <n v="8"/>
    <b v="0"/>
    <x v="7"/>
    <x v="60"/>
    <x v="1787"/>
    <x v="2"/>
    <x v="7"/>
  </r>
  <r>
    <x v="2389"/>
    <x v="2389"/>
    <s v="Kiwwi va dÃ©poussiÃ©rer le marchÃ© de l'emploi, avec peu de moyens mais de trÃ¨s bonnes idÃ©es, cependant, nous avons besoin de vous !"/>
    <x v="194"/>
    <n v="30"/>
    <x v="1"/>
    <x v="6"/>
    <x v="3"/>
    <n v="1437861540"/>
    <n v="1435160452"/>
    <x v="0"/>
    <n v="1"/>
    <b v="0"/>
    <x v="7"/>
    <x v="50"/>
    <x v="180"/>
    <x v="2"/>
    <x v="7"/>
  </r>
  <r>
    <x v="2390"/>
    <x v="2390"/>
    <s v="A SaaS solution for Businesses to align their strategies with customer value, using realtime strategic roadmaps &amp; visualisations."/>
    <x v="345"/>
    <n v="0"/>
    <x v="1"/>
    <x v="2"/>
    <x v="2"/>
    <n v="1420352264"/>
    <n v="1416896264"/>
    <x v="0"/>
    <n v="0"/>
    <b v="0"/>
    <x v="7"/>
    <x v="50"/>
    <x v="121"/>
    <x v="2"/>
    <x v="7"/>
  </r>
  <r>
    <x v="2391"/>
    <x v="2391"/>
    <s v="Using the power of internet to help people save hundreds in car repair."/>
    <x v="22"/>
    <n v="25"/>
    <x v="1"/>
    <x v="0"/>
    <x v="0"/>
    <n v="1427825044"/>
    <n v="1425236644"/>
    <x v="0"/>
    <n v="1"/>
    <b v="0"/>
    <x v="7"/>
    <x v="50"/>
    <x v="384"/>
    <x v="2"/>
    <x v="7"/>
  </r>
  <r>
    <x v="2392"/>
    <x v="2392"/>
    <s v="I am asking for $4,200 to launch a unique website serving professionals in any and all industries seeking additional income in Oregon."/>
    <x v="285"/>
    <n v="0"/>
    <x v="1"/>
    <x v="0"/>
    <x v="0"/>
    <n v="1446087223"/>
    <n v="1443495223"/>
    <x v="0"/>
    <n v="0"/>
    <b v="0"/>
    <x v="7"/>
    <x v="50"/>
    <x v="121"/>
    <x v="2"/>
    <x v="7"/>
  </r>
  <r>
    <x v="2393"/>
    <x v="2393"/>
    <s v="Imagine a world where you can swap a video game you're tired of playing for a video game you actually want to play for just $1.50!"/>
    <x v="57"/>
    <n v="50"/>
    <x v="1"/>
    <x v="0"/>
    <x v="0"/>
    <n v="1439048017"/>
    <n v="1436456017"/>
    <x v="0"/>
    <n v="1"/>
    <b v="0"/>
    <x v="7"/>
    <x v="50"/>
    <x v="73"/>
    <x v="2"/>
    <x v="7"/>
  </r>
  <r>
    <x v="2394"/>
    <x v="2394"/>
    <s v="We want to create the &quot;Facebook&quot; for Writers. We are working on a new world for people who like to write. Check out more wriyon.com"/>
    <x v="10"/>
    <n v="3"/>
    <x v="1"/>
    <x v="17"/>
    <x v="3"/>
    <n v="1424940093"/>
    <n v="1422348093"/>
    <x v="0"/>
    <n v="2"/>
    <b v="0"/>
    <x v="7"/>
    <x v="50"/>
    <x v="1788"/>
    <x v="2"/>
    <x v="7"/>
  </r>
  <r>
    <x v="2395"/>
    <x v="2395"/>
    <s v="I am making a social website where people can anonymously or openly vent, All walks of life all over the world"/>
    <x v="287"/>
    <n v="0"/>
    <x v="1"/>
    <x v="0"/>
    <x v="0"/>
    <n v="1484038620"/>
    <n v="1481597687"/>
    <x v="0"/>
    <n v="0"/>
    <b v="0"/>
    <x v="7"/>
    <x v="50"/>
    <x v="121"/>
    <x v="2"/>
    <x v="7"/>
  </r>
  <r>
    <x v="2396"/>
    <x v="2396"/>
    <s v="I'm creating a website with projects which I'll create later / Ich erstelle eine Webseite mit Projekten, welche ich spÃ¤ter erstelle."/>
    <x v="10"/>
    <n v="10"/>
    <x v="1"/>
    <x v="16"/>
    <x v="11"/>
    <n v="1444940558"/>
    <n v="1442348558"/>
    <x v="0"/>
    <n v="1"/>
    <b v="0"/>
    <x v="7"/>
    <x v="50"/>
    <x v="119"/>
    <x v="2"/>
    <x v="7"/>
  </r>
  <r>
    <x v="2397"/>
    <x v="2397"/>
    <s v="Matching refugees with sponsors in the US for 5 years. Our goal is to assist 300 Rohingya refugee families with supportive communities."/>
    <x v="346"/>
    <n v="0"/>
    <x v="1"/>
    <x v="0"/>
    <x v="0"/>
    <n v="1420233256"/>
    <n v="1417641256"/>
    <x v="0"/>
    <n v="0"/>
    <b v="0"/>
    <x v="7"/>
    <x v="50"/>
    <x v="121"/>
    <x v="2"/>
    <x v="7"/>
  </r>
  <r>
    <x v="2398"/>
    <x v="2398"/>
    <s v="The internets new search engine. Looking for funding to develop our backend web indexing software with an emphasis on automation."/>
    <x v="23"/>
    <n v="0"/>
    <x v="1"/>
    <x v="0"/>
    <x v="0"/>
    <n v="1435874384"/>
    <n v="1433282384"/>
    <x v="0"/>
    <n v="0"/>
    <b v="0"/>
    <x v="7"/>
    <x v="50"/>
    <x v="121"/>
    <x v="2"/>
    <x v="7"/>
  </r>
  <r>
    <x v="2399"/>
    <x v="2399"/>
    <s v="SheLifts is going to be the number One international social HUB &amp; information resource for women into weight lifting"/>
    <x v="93"/>
    <n v="0"/>
    <x v="1"/>
    <x v="11"/>
    <x v="9"/>
    <n v="1418934506"/>
    <n v="1415910506"/>
    <x v="0"/>
    <n v="0"/>
    <b v="0"/>
    <x v="7"/>
    <x v="50"/>
    <x v="121"/>
    <x v="2"/>
    <x v="7"/>
  </r>
  <r>
    <x v="2400"/>
    <x v="2400"/>
    <s v="New Innovation of Social Media with New Technology created to bring users even closer togethor - Tabs &amp; Features never seen before!"/>
    <x v="63"/>
    <n v="0"/>
    <x v="1"/>
    <x v="2"/>
    <x v="2"/>
    <n v="1460615164"/>
    <n v="1458023164"/>
    <x v="0"/>
    <n v="0"/>
    <b v="0"/>
    <x v="7"/>
    <x v="50"/>
    <x v="121"/>
    <x v="2"/>
    <x v="7"/>
  </r>
  <r>
    <x v="2401"/>
    <x v="2401"/>
    <s v="A &quot;Hypo-allergenic&quot; food cart that specializes in making traditional Indian Meals with a delicious American flavor combination."/>
    <x v="89"/>
    <n v="201"/>
    <x v="2"/>
    <x v="0"/>
    <x v="0"/>
    <n v="1457207096"/>
    <n v="1452023096"/>
    <x v="0"/>
    <n v="9"/>
    <b v="0"/>
    <x v="19"/>
    <x v="60"/>
    <x v="1789"/>
    <x v="7"/>
    <x v="19"/>
  </r>
  <r>
    <x v="2402"/>
    <x v="2402"/>
    <s v="Small town, delicious treats, and a mobile truck"/>
    <x v="14"/>
    <n v="52"/>
    <x v="2"/>
    <x v="0"/>
    <x v="0"/>
    <n v="1431533931"/>
    <n v="1428941931"/>
    <x v="0"/>
    <n v="1"/>
    <b v="0"/>
    <x v="19"/>
    <x v="50"/>
    <x v="368"/>
    <x v="7"/>
    <x v="19"/>
  </r>
  <r>
    <x v="2403"/>
    <x v="2403"/>
    <s v="The aim is to start a business/service serving the finest green tea to my local area by trike as well as selling tea online."/>
    <x v="38"/>
    <n v="202"/>
    <x v="2"/>
    <x v="1"/>
    <x v="1"/>
    <n v="1459368658"/>
    <n v="1454188258"/>
    <x v="0"/>
    <n v="12"/>
    <b v="0"/>
    <x v="19"/>
    <x v="123"/>
    <x v="1790"/>
    <x v="7"/>
    <x v="19"/>
  </r>
  <r>
    <x v="2404"/>
    <x v="2404"/>
    <s v="We would love another Donut Food Truck for your famous Square Donuts.  We have one successful truck and retail store open already!"/>
    <x v="36"/>
    <n v="0"/>
    <x v="2"/>
    <x v="0"/>
    <x v="0"/>
    <n v="1451782607"/>
    <n v="1449190607"/>
    <x v="0"/>
    <n v="0"/>
    <b v="0"/>
    <x v="19"/>
    <x v="50"/>
    <x v="121"/>
    <x v="7"/>
    <x v="19"/>
  </r>
  <r>
    <x v="2405"/>
    <x v="2405"/>
    <s v="We are the first gaming-themed food truck, bringing gourmet pub fare to the Jacksonville area."/>
    <x v="10"/>
    <n v="1126"/>
    <x v="2"/>
    <x v="0"/>
    <x v="0"/>
    <n v="1472911375"/>
    <n v="1471096975"/>
    <x v="0"/>
    <n v="20"/>
    <b v="0"/>
    <x v="19"/>
    <x v="61"/>
    <x v="1791"/>
    <x v="7"/>
    <x v="19"/>
  </r>
  <r>
    <x v="2406"/>
    <x v="2406"/>
    <s v="Be a part of something BIG, support us in opening the best burger truck in Tacoma! ~ &quot;So I donâ€™t have to dream alone!&quot;"/>
    <x v="53"/>
    <n v="1345"/>
    <x v="2"/>
    <x v="0"/>
    <x v="0"/>
    <n v="1421635190"/>
    <n v="1418179190"/>
    <x v="0"/>
    <n v="16"/>
    <b v="0"/>
    <x v="19"/>
    <x v="139"/>
    <x v="1792"/>
    <x v="7"/>
    <x v="19"/>
  </r>
  <r>
    <x v="2407"/>
    <x v="2407"/>
    <s v="Hummus-mediterranean diet, real food, organic, vegan, kosher._x000a_An original great health oriented street food in Santa Fe NM."/>
    <x v="29"/>
    <n v="5557"/>
    <x v="2"/>
    <x v="0"/>
    <x v="0"/>
    <n v="1428732000"/>
    <n v="1426772928"/>
    <x v="0"/>
    <n v="33"/>
    <b v="0"/>
    <x v="19"/>
    <x v="78"/>
    <x v="1793"/>
    <x v="7"/>
    <x v="19"/>
  </r>
  <r>
    <x v="2408"/>
    <x v="2408"/>
    <s v="A US Army Vet trying to get a Peruvian food truck going! Really good Peruvian food now mobile!"/>
    <x v="36"/>
    <n v="30"/>
    <x v="2"/>
    <x v="0"/>
    <x v="0"/>
    <n v="1415247757"/>
    <n v="1412652157"/>
    <x v="0"/>
    <n v="2"/>
    <b v="0"/>
    <x v="19"/>
    <x v="50"/>
    <x v="2"/>
    <x v="7"/>
    <x v="19"/>
  </r>
  <r>
    <x v="2409"/>
    <x v="2409"/>
    <s v="I am looking to start a food truck with an infusion of my Puerto Rican heritage and my love for BBQ."/>
    <x v="31"/>
    <n v="460"/>
    <x v="2"/>
    <x v="0"/>
    <x v="0"/>
    <n v="1439931675"/>
    <n v="1437339675"/>
    <x v="0"/>
    <n v="6"/>
    <b v="0"/>
    <x v="19"/>
    <x v="53"/>
    <x v="474"/>
    <x v="7"/>
    <x v="19"/>
  </r>
  <r>
    <x v="2410"/>
    <x v="2410"/>
    <s v="Websters grill truck the best slow cooked meats on hot coals_x000a_Beef bisket, roast Lamb, roast chicken, Ribs, burgers, sliders,"/>
    <x v="36"/>
    <n v="0"/>
    <x v="2"/>
    <x v="2"/>
    <x v="2"/>
    <n v="1441619275"/>
    <n v="1439027275"/>
    <x v="0"/>
    <n v="0"/>
    <b v="0"/>
    <x v="19"/>
    <x v="50"/>
    <x v="121"/>
    <x v="7"/>
    <x v="19"/>
  </r>
  <r>
    <x v="2411"/>
    <x v="2411"/>
    <s v="I want to create an authentic German food truck to travel all over the US. Spreading amazing German Food to Summer Time Music Festivals"/>
    <x v="31"/>
    <n v="151"/>
    <x v="2"/>
    <x v="0"/>
    <x v="0"/>
    <n v="1440524082"/>
    <n v="1437932082"/>
    <x v="0"/>
    <n v="3"/>
    <b v="0"/>
    <x v="19"/>
    <x v="60"/>
    <x v="690"/>
    <x v="7"/>
    <x v="19"/>
  </r>
  <r>
    <x v="2412"/>
    <x v="2412"/>
    <s v="Fini les burgers ou les sandwichs : Ã  votre pause dÃ©jeuner, repartez avec votre barquette de grillade de bÅ“uf, canard ou poulet !"/>
    <x v="6"/>
    <n v="0"/>
    <x v="2"/>
    <x v="6"/>
    <x v="3"/>
    <n v="1480185673"/>
    <n v="1476294073"/>
    <x v="0"/>
    <n v="0"/>
    <b v="0"/>
    <x v="19"/>
    <x v="50"/>
    <x v="121"/>
    <x v="7"/>
    <x v="19"/>
  </r>
  <r>
    <x v="2413"/>
    <x v="2413"/>
    <s v="Lone Pine Coffee Brewery will be a portable third-wave coffee shop available for wedding receptions and other events!"/>
    <x v="9"/>
    <n v="25"/>
    <x v="2"/>
    <x v="0"/>
    <x v="0"/>
    <n v="1401579000"/>
    <n v="1398911882"/>
    <x v="0"/>
    <n v="3"/>
    <b v="0"/>
    <x v="19"/>
    <x v="60"/>
    <x v="1585"/>
    <x v="7"/>
    <x v="19"/>
  </r>
  <r>
    <x v="2414"/>
    <x v="2414"/>
    <s v="95th St. Tacos needs your help in purchasing a food truck so that we can deliver the flavors of LA Tacos right to your neighborhood"/>
    <x v="36"/>
    <n v="460"/>
    <x v="2"/>
    <x v="0"/>
    <x v="0"/>
    <n v="1440215940"/>
    <n v="1436805660"/>
    <x v="0"/>
    <n v="13"/>
    <b v="0"/>
    <x v="19"/>
    <x v="56"/>
    <x v="1794"/>
    <x v="7"/>
    <x v="19"/>
  </r>
  <r>
    <x v="2415"/>
    <x v="2415"/>
    <s v="It will be ridiculously easy to become addicted to the full, rich flavor of locally raised beef, pork, and more..."/>
    <x v="127"/>
    <n v="335"/>
    <x v="2"/>
    <x v="0"/>
    <x v="0"/>
    <n v="1468615346"/>
    <n v="1466023346"/>
    <x v="0"/>
    <n v="6"/>
    <b v="0"/>
    <x v="19"/>
    <x v="60"/>
    <x v="1795"/>
    <x v="7"/>
    <x v="19"/>
  </r>
  <r>
    <x v="2416"/>
    <x v="2416"/>
    <s v="ex school bus redesigned into pickup truck complete with giant meat smoker in &quot;bed&quot; of truck and kitchen in the &quot;cab&quot; of the truck."/>
    <x v="22"/>
    <n v="5"/>
    <x v="2"/>
    <x v="0"/>
    <x v="0"/>
    <n v="1426345200"/>
    <n v="1421343743"/>
    <x v="0"/>
    <n v="1"/>
    <b v="0"/>
    <x v="19"/>
    <x v="50"/>
    <x v="144"/>
    <x v="7"/>
    <x v="19"/>
  </r>
  <r>
    <x v="2417"/>
    <x v="2417"/>
    <s v="I have been working on a recipe for 20 years now and need to perfect it!  Also want to do a gluten free version, then open a food truck"/>
    <x v="28"/>
    <n v="0"/>
    <x v="2"/>
    <x v="0"/>
    <x v="0"/>
    <n v="1407705187"/>
    <n v="1405113187"/>
    <x v="0"/>
    <n v="0"/>
    <b v="0"/>
    <x v="19"/>
    <x v="50"/>
    <x v="121"/>
    <x v="7"/>
    <x v="19"/>
  </r>
  <r>
    <x v="2418"/>
    <x v="2418"/>
    <s v="I want to start my food truck business."/>
    <x v="31"/>
    <n v="5"/>
    <x v="2"/>
    <x v="0"/>
    <x v="0"/>
    <n v="1427225644"/>
    <n v="1422045244"/>
    <x v="0"/>
    <n v="5"/>
    <b v="0"/>
    <x v="19"/>
    <x v="50"/>
    <x v="120"/>
    <x v="7"/>
    <x v="19"/>
  </r>
  <r>
    <x v="2419"/>
    <x v="2419"/>
    <s v="Farm to table, gourmet hippy hot dogs made from scratch with free range meats and organic produce: mind expanding recipes: TasteBudTrip"/>
    <x v="9"/>
    <n v="0"/>
    <x v="2"/>
    <x v="0"/>
    <x v="0"/>
    <n v="1424281389"/>
    <n v="1419097389"/>
    <x v="0"/>
    <n v="0"/>
    <b v="0"/>
    <x v="19"/>
    <x v="50"/>
    <x v="121"/>
    <x v="7"/>
    <x v="19"/>
  </r>
  <r>
    <x v="2420"/>
    <x v="2420"/>
    <s v="Pangea Cuisines offers authentic hand crafted dishes, utilizing fresh ingredients selected that very morning."/>
    <x v="347"/>
    <n v="2501"/>
    <x v="2"/>
    <x v="0"/>
    <x v="0"/>
    <n v="1415583695"/>
    <n v="1410396095"/>
    <x v="0"/>
    <n v="36"/>
    <b v="0"/>
    <x v="19"/>
    <x v="77"/>
    <x v="1796"/>
    <x v="7"/>
    <x v="19"/>
  </r>
  <r>
    <x v="2421"/>
    <x v="2421"/>
    <s v="help me start Merrill's first hot dog cart in this empty lot"/>
    <x v="12"/>
    <n v="1"/>
    <x v="2"/>
    <x v="0"/>
    <x v="0"/>
    <n v="1424536196"/>
    <n v="1421944196"/>
    <x v="0"/>
    <n v="1"/>
    <b v="0"/>
    <x v="19"/>
    <x v="50"/>
    <x v="120"/>
    <x v="7"/>
    <x v="19"/>
  </r>
  <r>
    <x v="2422"/>
    <x v="2422"/>
    <s v="Family owned business serving BBQ and seafood to the public"/>
    <x v="2"/>
    <n v="1"/>
    <x v="2"/>
    <x v="0"/>
    <x v="0"/>
    <n v="1426091036"/>
    <n v="1423502636"/>
    <x v="0"/>
    <n v="1"/>
    <b v="0"/>
    <x v="19"/>
    <x v="50"/>
    <x v="120"/>
    <x v="7"/>
    <x v="19"/>
  </r>
  <r>
    <x v="2423"/>
    <x v="2423"/>
    <s v="FBTR is a Texas-style, North Carolina based, homemade BBQ company looking to bring good meat to the masses."/>
    <x v="127"/>
    <n v="8"/>
    <x v="2"/>
    <x v="0"/>
    <x v="0"/>
    <n v="1420044890"/>
    <n v="1417452890"/>
    <x v="0"/>
    <n v="1"/>
    <b v="0"/>
    <x v="19"/>
    <x v="50"/>
    <x v="1797"/>
    <x v="7"/>
    <x v="19"/>
  </r>
  <r>
    <x v="2424"/>
    <x v="2424"/>
    <s v="Great and creative food from the heart in the form of a sweet food truck!"/>
    <x v="31"/>
    <n v="310"/>
    <x v="2"/>
    <x v="0"/>
    <x v="0"/>
    <n v="1414445108"/>
    <n v="1411853108"/>
    <x v="0"/>
    <n v="9"/>
    <b v="0"/>
    <x v="19"/>
    <x v="60"/>
    <x v="1798"/>
    <x v="7"/>
    <x v="19"/>
  </r>
  <r>
    <x v="2425"/>
    <x v="2425"/>
    <s v="I have the chance to take my Food Cart Business on the road. This is a major opportunity for a lot of people to learn and prosper."/>
    <x v="8"/>
    <n v="1"/>
    <x v="2"/>
    <x v="0"/>
    <x v="0"/>
    <n v="1464386640"/>
    <n v="1463090149"/>
    <x v="0"/>
    <n v="1"/>
    <b v="0"/>
    <x v="19"/>
    <x v="50"/>
    <x v="120"/>
    <x v="7"/>
    <x v="19"/>
  </r>
  <r>
    <x v="2426"/>
    <x v="2426"/>
    <s v="Aspiring to create a food truck with many delicious low calorie meals to encourage healthy eating while enjoying every bite."/>
    <x v="22"/>
    <n v="0"/>
    <x v="2"/>
    <x v="0"/>
    <x v="0"/>
    <n v="1439006692"/>
    <n v="1433822692"/>
    <x v="0"/>
    <n v="0"/>
    <b v="0"/>
    <x v="19"/>
    <x v="50"/>
    <x v="121"/>
    <x v="7"/>
    <x v="19"/>
  </r>
  <r>
    <x v="2427"/>
    <x v="2427"/>
    <s v="Fast and simple lunches for those on the go.  All (lunch) deals $10 or less."/>
    <x v="63"/>
    <n v="1"/>
    <x v="2"/>
    <x v="0"/>
    <x v="0"/>
    <n v="1458715133"/>
    <n v="1455262733"/>
    <x v="0"/>
    <n v="1"/>
    <b v="0"/>
    <x v="19"/>
    <x v="50"/>
    <x v="120"/>
    <x v="7"/>
    <x v="19"/>
  </r>
  <r>
    <x v="2428"/>
    <x v="2428"/>
    <s v="From Moo 2 You! We want to offer premium burgers to a taco flooded environment."/>
    <x v="19"/>
    <n v="1"/>
    <x v="2"/>
    <x v="0"/>
    <x v="0"/>
    <n v="1426182551"/>
    <n v="1423594151"/>
    <x v="0"/>
    <n v="1"/>
    <b v="0"/>
    <x v="19"/>
    <x v="50"/>
    <x v="120"/>
    <x v="7"/>
    <x v="19"/>
  </r>
  <r>
    <x v="2429"/>
    <x v="2429"/>
    <s v="Den tÃ¸ffeste foodtrucken i gata, bbq, ribs, briskets, pulled pork, frites, pickle, alt laget i en spesialbygd rÃ¸ykovn i bussen, av meg."/>
    <x v="348"/>
    <n v="2005"/>
    <x v="2"/>
    <x v="10"/>
    <x v="8"/>
    <n v="1486313040"/>
    <n v="1483131966"/>
    <x v="0"/>
    <n v="4"/>
    <b v="0"/>
    <x v="19"/>
    <x v="60"/>
    <x v="1799"/>
    <x v="7"/>
    <x v="19"/>
  </r>
  <r>
    <x v="2430"/>
    <x v="2430"/>
    <s v="This little guy will be circling the streets of Brickell &amp; Wynwood in Miami serving Venezuelan dishes. It needs TLC and some equipment"/>
    <x v="9"/>
    <n v="21"/>
    <x v="2"/>
    <x v="0"/>
    <x v="0"/>
    <n v="1455246504"/>
    <n v="1452654504"/>
    <x v="0"/>
    <n v="2"/>
    <b v="0"/>
    <x v="19"/>
    <x v="60"/>
    <x v="689"/>
    <x v="7"/>
    <x v="19"/>
  </r>
  <r>
    <x v="2431"/>
    <x v="2431"/>
    <s v="Go to Colorado and run a food truck with homemade food of all kinds."/>
    <x v="57"/>
    <n v="2"/>
    <x v="2"/>
    <x v="0"/>
    <x v="0"/>
    <n v="1467080613"/>
    <n v="1461896613"/>
    <x v="0"/>
    <n v="2"/>
    <b v="0"/>
    <x v="19"/>
    <x v="50"/>
    <x v="120"/>
    <x v="7"/>
    <x v="19"/>
  </r>
  <r>
    <x v="2432"/>
    <x v="2432"/>
    <s v="Looking to start competition cooking and need start-up help.  Offering brisket tasting to all contributors."/>
    <x v="32"/>
    <n v="2"/>
    <x v="2"/>
    <x v="0"/>
    <x v="0"/>
    <n v="1425791697"/>
    <n v="1423199697"/>
    <x v="0"/>
    <n v="2"/>
    <b v="0"/>
    <x v="19"/>
    <x v="50"/>
    <x v="120"/>
    <x v="7"/>
    <x v="19"/>
  </r>
  <r>
    <x v="2433"/>
    <x v="2433"/>
    <s v="I want to create an amazing menu that no one eals has.I have great ideas like a non-traditional pb&amp;j thats wraped in an eggroll &amp; fried"/>
    <x v="3"/>
    <n v="0"/>
    <x v="2"/>
    <x v="0"/>
    <x v="0"/>
    <n v="1456608943"/>
    <n v="1454016943"/>
    <x v="0"/>
    <n v="0"/>
    <b v="0"/>
    <x v="19"/>
    <x v="50"/>
    <x v="121"/>
    <x v="7"/>
    <x v="19"/>
  </r>
  <r>
    <x v="2434"/>
    <x v="2434"/>
    <s v="Mobile food truck loaded with locally grown fresh fruits and veggies. Caters to the inner-city and zip codes known as food deserts."/>
    <x v="22"/>
    <n v="26"/>
    <x v="2"/>
    <x v="0"/>
    <x v="0"/>
    <n v="1438662474"/>
    <n v="1435206474"/>
    <x v="0"/>
    <n v="2"/>
    <b v="0"/>
    <x v="19"/>
    <x v="50"/>
    <x v="31"/>
    <x v="7"/>
    <x v="19"/>
  </r>
  <r>
    <x v="2435"/>
    <x v="2435"/>
    <s v="Healthy, paleo food nearby gym and office areas. You pic your order and pay in the app and pic your time for just pic up the food."/>
    <x v="65"/>
    <n v="1224"/>
    <x v="2"/>
    <x v="11"/>
    <x v="9"/>
    <n v="1444027186"/>
    <n v="1441435186"/>
    <x v="0"/>
    <n v="4"/>
    <b v="0"/>
    <x v="19"/>
    <x v="50"/>
    <x v="1800"/>
    <x v="7"/>
    <x v="19"/>
  </r>
  <r>
    <x v="2436"/>
    <x v="2436"/>
    <s v="A sustainable vegan food truck. Locally and solar powered. Mission: hydroponic farms &amp; non profit eateries in impoverished lands by'30."/>
    <x v="349"/>
    <n v="45"/>
    <x v="2"/>
    <x v="5"/>
    <x v="5"/>
    <n v="1454078770"/>
    <n v="1448894770"/>
    <x v="0"/>
    <n v="2"/>
    <b v="0"/>
    <x v="19"/>
    <x v="50"/>
    <x v="381"/>
    <x v="7"/>
    <x v="19"/>
  </r>
  <r>
    <x v="2437"/>
    <x v="2437"/>
    <s v="Homemade Gumbo, Stews and Curry to be served hot and fresh everyday at any festival or concert we can attend."/>
    <x v="6"/>
    <n v="0"/>
    <x v="2"/>
    <x v="0"/>
    <x v="0"/>
    <n v="1426615200"/>
    <n v="1422400188"/>
    <x v="0"/>
    <n v="0"/>
    <b v="0"/>
    <x v="19"/>
    <x v="50"/>
    <x v="121"/>
    <x v="7"/>
    <x v="19"/>
  </r>
  <r>
    <x v="2438"/>
    <x v="2438"/>
    <s v="I'm starting a catering and food truck business of southern comfort food. My FOOD is my Art!  _x000a_Thanks for you help!"/>
    <x v="36"/>
    <n v="50"/>
    <x v="2"/>
    <x v="0"/>
    <x v="0"/>
    <n v="1449529062"/>
    <n v="1444341462"/>
    <x v="0"/>
    <n v="1"/>
    <b v="0"/>
    <x v="19"/>
    <x v="50"/>
    <x v="73"/>
    <x v="7"/>
    <x v="19"/>
  </r>
  <r>
    <x v="2439"/>
    <x v="2439"/>
    <s v="Expand cotton candy concession to include other foods and purchase a trailer to haul._x000a_Purchase unstuffed pets to fill with cotton candy"/>
    <x v="3"/>
    <n v="0"/>
    <x v="2"/>
    <x v="0"/>
    <x v="0"/>
    <n v="1445197129"/>
    <n v="1442605129"/>
    <x v="0"/>
    <n v="0"/>
    <b v="0"/>
    <x v="19"/>
    <x v="50"/>
    <x v="121"/>
    <x v="7"/>
    <x v="19"/>
  </r>
  <r>
    <x v="2440"/>
    <x v="2440"/>
    <s v="Starting a entire clean energy food truck and set a new standard for Cambodia"/>
    <x v="10"/>
    <n v="10"/>
    <x v="2"/>
    <x v="18"/>
    <x v="3"/>
    <n v="1455399313"/>
    <n v="1452807313"/>
    <x v="0"/>
    <n v="2"/>
    <b v="0"/>
    <x v="19"/>
    <x v="50"/>
    <x v="144"/>
    <x v="7"/>
    <x v="19"/>
  </r>
  <r>
    <x v="2441"/>
    <x v="2441"/>
    <s v="YOU can help Alchemy Pops POP up on a street near you!"/>
    <x v="51"/>
    <n v="8091"/>
    <x v="0"/>
    <x v="0"/>
    <x v="0"/>
    <n v="1437627540"/>
    <n v="1435806054"/>
    <x v="0"/>
    <n v="109"/>
    <b v="1"/>
    <x v="33"/>
    <x v="29"/>
    <x v="1801"/>
    <x v="7"/>
    <x v="33"/>
  </r>
  <r>
    <x v="2442"/>
    <x v="2442"/>
    <s v="The first tea from a new sustainable tea region in India's young, rising Himalayas."/>
    <x v="95"/>
    <n v="30226"/>
    <x v="0"/>
    <x v="0"/>
    <x v="0"/>
    <n v="1426777228"/>
    <n v="1424188828"/>
    <x v="0"/>
    <n v="372"/>
    <b v="1"/>
    <x v="33"/>
    <x v="9"/>
    <x v="1802"/>
    <x v="7"/>
    <x v="33"/>
  </r>
  <r>
    <x v="2443"/>
    <x v="2443"/>
    <s v="We empower coffee farmers to process their own premium beans, and connect them directly with coffee lovers on our online marketplace."/>
    <x v="22"/>
    <n v="40502.99"/>
    <x v="0"/>
    <x v="0"/>
    <x v="0"/>
    <n v="1408114822"/>
    <n v="1405522822"/>
    <x v="0"/>
    <n v="311"/>
    <b v="1"/>
    <x v="33"/>
    <x v="195"/>
    <x v="1803"/>
    <x v="7"/>
    <x v="33"/>
  </r>
  <r>
    <x v="2444"/>
    <x v="2444"/>
    <s v="Chocolate Truffles &amp; Sweet Treats handcrafted the European traditional way.  One bite and you will always want to eat dessert first!"/>
    <x v="9"/>
    <n v="3258"/>
    <x v="0"/>
    <x v="0"/>
    <x v="0"/>
    <n v="1464199591"/>
    <n v="1461607591"/>
    <x v="0"/>
    <n v="61"/>
    <b v="1"/>
    <x v="33"/>
    <x v="15"/>
    <x v="1804"/>
    <x v="7"/>
    <x v="33"/>
  </r>
  <r>
    <x v="2445"/>
    <x v="2445"/>
    <s v="Joe's Cellar is locally prepared old world Italian &quot;cellar food&quot;. _x000a_This is the stuff that makes non-Italians wish they were Italian!"/>
    <x v="10"/>
    <n v="8640"/>
    <x v="0"/>
    <x v="0"/>
    <x v="0"/>
    <n v="1443242021"/>
    <n v="1440650021"/>
    <x v="0"/>
    <n v="115"/>
    <b v="1"/>
    <x v="33"/>
    <x v="36"/>
    <x v="1805"/>
    <x v="7"/>
    <x v="33"/>
  </r>
  <r>
    <x v="2446"/>
    <x v="2446"/>
    <s v="The Brooklyn Cookie Company plans to bring our signature &quot;Mushroom&quot; Meringue Cookies and Just Meringues! to stores around the country!"/>
    <x v="10"/>
    <n v="8399"/>
    <x v="0"/>
    <x v="0"/>
    <x v="0"/>
    <n v="1480174071"/>
    <n v="1477578471"/>
    <x v="0"/>
    <n v="111"/>
    <b v="1"/>
    <x v="33"/>
    <x v="239"/>
    <x v="1806"/>
    <x v="7"/>
    <x v="33"/>
  </r>
  <r>
    <x v="2447"/>
    <x v="2447"/>
    <s v="Some days you just need cake! Homemade cake, wild (and classic) flavors, icing on the inside and shipped fresh to your home or office!"/>
    <x v="30"/>
    <n v="10680"/>
    <x v="0"/>
    <x v="0"/>
    <x v="0"/>
    <n v="1478923200"/>
    <n v="1476184593"/>
    <x v="0"/>
    <n v="337"/>
    <b v="1"/>
    <x v="33"/>
    <x v="333"/>
    <x v="1807"/>
    <x v="7"/>
    <x v="33"/>
  </r>
  <r>
    <x v="2448"/>
    <x v="2448"/>
    <s v="New ninja-cool campfire coffee mug from Ninja Narwhal Coffee Company. Perfect for holding 13oz of the best coffee in the universe!"/>
    <x v="44"/>
    <n v="430"/>
    <x v="0"/>
    <x v="0"/>
    <x v="0"/>
    <n v="1472621760"/>
    <n v="1472110513"/>
    <x v="0"/>
    <n v="9"/>
    <b v="1"/>
    <x v="33"/>
    <x v="29"/>
    <x v="1808"/>
    <x v="7"/>
    <x v="33"/>
  </r>
  <r>
    <x v="2449"/>
    <x v="2449"/>
    <s v="Wholesome, gluten-free, crunchy granola hand-baked in Jackson, WY. Rich in protein, omega 3's, and fiber. Help me get it to you!"/>
    <x v="3"/>
    <n v="10800"/>
    <x v="0"/>
    <x v="0"/>
    <x v="0"/>
    <n v="1417321515"/>
    <n v="1414725915"/>
    <x v="0"/>
    <n v="120"/>
    <b v="1"/>
    <x v="33"/>
    <x v="29"/>
    <x v="472"/>
    <x v="7"/>
    <x v="33"/>
  </r>
  <r>
    <x v="2450"/>
    <x v="2450"/>
    <s v="Old Coast Ales will be St. Augustine's very own micro brewery where our focus will be on creating unique and traditional beer styles."/>
    <x v="36"/>
    <n v="15230.03"/>
    <x v="0"/>
    <x v="0"/>
    <x v="0"/>
    <n v="1414465860"/>
    <n v="1411177456"/>
    <x v="0"/>
    <n v="102"/>
    <b v="1"/>
    <x v="33"/>
    <x v="21"/>
    <x v="1809"/>
    <x v="7"/>
    <x v="33"/>
  </r>
  <r>
    <x v="2451"/>
    <x v="2451"/>
    <s v="Meet the best tasting high protein, low sugar protein snack on the planet. Guaranteed to turn you into a stone cold fox."/>
    <x v="3"/>
    <n v="11545"/>
    <x v="0"/>
    <x v="0"/>
    <x v="0"/>
    <n v="1488750490"/>
    <n v="1487022490"/>
    <x v="0"/>
    <n v="186"/>
    <b v="1"/>
    <x v="33"/>
    <x v="41"/>
    <x v="1810"/>
    <x v="7"/>
    <x v="33"/>
  </r>
  <r>
    <x v="2452"/>
    <x v="2452"/>
    <s v="Italian inspired sauce with a spice and heat that make this simple Red Sauce unique! This company name still remains a secret, for now!"/>
    <x v="20"/>
    <n v="801"/>
    <x v="0"/>
    <x v="0"/>
    <x v="0"/>
    <n v="1451430000"/>
    <n v="1448914500"/>
    <x v="0"/>
    <n v="15"/>
    <b v="1"/>
    <x v="33"/>
    <x v="84"/>
    <x v="1811"/>
    <x v="7"/>
    <x v="33"/>
  </r>
  <r>
    <x v="2453"/>
    <x v="2453"/>
    <s v="Creating naturally smoked Jerky without the use of artificial ingredients or preservatives. A healthier snack that taste great!"/>
    <x v="9"/>
    <n v="4641"/>
    <x v="0"/>
    <x v="0"/>
    <x v="0"/>
    <n v="1486053409"/>
    <n v="1483461409"/>
    <x v="0"/>
    <n v="67"/>
    <b v="1"/>
    <x v="33"/>
    <x v="19"/>
    <x v="1812"/>
    <x v="7"/>
    <x v="33"/>
  </r>
  <r>
    <x v="2454"/>
    <x v="2454"/>
    <s v="Beer. Delicious, Salem made beer. Only the freshest, small batch beer straight from the source. Our beer is brewed within reach."/>
    <x v="19"/>
    <n v="35296"/>
    <x v="0"/>
    <x v="0"/>
    <x v="0"/>
    <n v="1489207808"/>
    <n v="1486183808"/>
    <x v="0"/>
    <n v="130"/>
    <b v="1"/>
    <x v="33"/>
    <x v="7"/>
    <x v="1813"/>
    <x v="7"/>
    <x v="33"/>
  </r>
  <r>
    <x v="2455"/>
    <x v="2455"/>
    <s v="Mama wants everyone to try her secret recipes for sauces and rubs. She uses only the freshest ingredients for them."/>
    <x v="43"/>
    <n v="546"/>
    <x v="0"/>
    <x v="0"/>
    <x v="0"/>
    <n v="1461177950"/>
    <n v="1458758750"/>
    <x v="0"/>
    <n v="16"/>
    <b v="1"/>
    <x v="33"/>
    <x v="112"/>
    <x v="1814"/>
    <x v="7"/>
    <x v="33"/>
  </r>
  <r>
    <x v="2456"/>
    <x v="2456"/>
    <s v="These beef sticks will make your taste buds dance with happiness. Plus they are healthier than most available today!"/>
    <x v="15"/>
    <n v="2713"/>
    <x v="0"/>
    <x v="0"/>
    <x v="0"/>
    <n v="1488063839"/>
    <n v="1485471839"/>
    <x v="0"/>
    <n v="67"/>
    <b v="1"/>
    <x v="33"/>
    <x v="141"/>
    <x v="1815"/>
    <x v="7"/>
    <x v="33"/>
  </r>
  <r>
    <x v="2457"/>
    <x v="2457"/>
    <s v="If you love wine, and have ever dreamed of crafting your own. You can in 3 easy steps.  Sample~Sprinkle~Savor."/>
    <x v="165"/>
    <n v="23530"/>
    <x v="0"/>
    <x v="0"/>
    <x v="0"/>
    <n v="1458826056"/>
    <n v="1456237656"/>
    <x v="0"/>
    <n v="124"/>
    <b v="1"/>
    <x v="33"/>
    <x v="21"/>
    <x v="1816"/>
    <x v="7"/>
    <x v="33"/>
  </r>
  <r>
    <x v="2458"/>
    <x v="2458"/>
    <s v="Three ladies starting a small bakery/toast bar concept @SmorgasburgLA.  House made pastries and bread using local and fun ingredients."/>
    <x v="10"/>
    <n v="5509"/>
    <x v="0"/>
    <x v="0"/>
    <x v="0"/>
    <n v="1465498800"/>
    <n v="1462481718"/>
    <x v="0"/>
    <n v="80"/>
    <b v="1"/>
    <x v="33"/>
    <x v="5"/>
    <x v="1817"/>
    <x v="7"/>
    <x v="33"/>
  </r>
  <r>
    <x v="2459"/>
    <x v="2459"/>
    <s v="Bringing delicious, scratch-made, baked goods to mainstreet Hopkins, MN. Specializing in cupcakes, cakes, cookies, and French macarons."/>
    <x v="11"/>
    <n v="30675"/>
    <x v="0"/>
    <x v="0"/>
    <x v="0"/>
    <n v="1458742685"/>
    <n v="1454858285"/>
    <x v="0"/>
    <n v="282"/>
    <b v="1"/>
    <x v="33"/>
    <x v="21"/>
    <x v="1818"/>
    <x v="7"/>
    <x v="33"/>
  </r>
  <r>
    <x v="2460"/>
    <x v="2460"/>
    <s v="A humble and homey bakery passionately obsessed with good bread. Grano will fast become your favorite neighborhood food hub."/>
    <x v="0"/>
    <n v="8567"/>
    <x v="0"/>
    <x v="0"/>
    <x v="0"/>
    <n v="1483417020"/>
    <n v="1480480167"/>
    <x v="0"/>
    <n v="68"/>
    <b v="1"/>
    <x v="33"/>
    <x v="7"/>
    <x v="1819"/>
    <x v="7"/>
    <x v="33"/>
  </r>
  <r>
    <x v="2461"/>
    <x v="2461"/>
    <s v="Songs of faith and worship that are so deeply spiritual you could sing them in church, so down to earth you could play them in a bar."/>
    <x v="51"/>
    <n v="7785"/>
    <x v="0"/>
    <x v="0"/>
    <x v="0"/>
    <n v="1317438000"/>
    <n v="1314577097"/>
    <x v="0"/>
    <n v="86"/>
    <b v="1"/>
    <x v="14"/>
    <x v="3"/>
    <x v="1820"/>
    <x v="4"/>
    <x v="14"/>
  </r>
  <r>
    <x v="2462"/>
    <x v="2462"/>
    <s v="CHURCHES, an indie rock band from Oakland, CA, is recording a new single about marriage equality and pressing it to 7&quot; vinyl."/>
    <x v="9"/>
    <n v="3321.25"/>
    <x v="0"/>
    <x v="0"/>
    <x v="0"/>
    <n v="1342672096"/>
    <n v="1340944096"/>
    <x v="0"/>
    <n v="115"/>
    <b v="1"/>
    <x v="14"/>
    <x v="38"/>
    <x v="1821"/>
    <x v="4"/>
    <x v="14"/>
  </r>
  <r>
    <x v="2463"/>
    <x v="2463"/>
    <s v="Emma Ate The Lion's debut full length album"/>
    <x v="13"/>
    <n v="2325"/>
    <x v="0"/>
    <x v="0"/>
    <x v="0"/>
    <n v="1366138800"/>
    <n v="1362710425"/>
    <x v="0"/>
    <n v="75"/>
    <b v="1"/>
    <x v="14"/>
    <x v="31"/>
    <x v="1144"/>
    <x v="4"/>
    <x v="14"/>
  </r>
  <r>
    <x v="2464"/>
    <x v="2464"/>
    <s v="The Enemy Feathers are passing the proverbial hat to see if we can raise enough money to complete Our NEW EP"/>
    <x v="13"/>
    <n v="2222"/>
    <x v="0"/>
    <x v="5"/>
    <x v="5"/>
    <n v="1443641340"/>
    <n v="1441143397"/>
    <x v="0"/>
    <n v="43"/>
    <b v="1"/>
    <x v="14"/>
    <x v="38"/>
    <x v="1822"/>
    <x v="4"/>
    <x v="14"/>
  </r>
  <r>
    <x v="2465"/>
    <x v="2465"/>
    <s v="An indie band from Spokane, WA looking to master and package their first full length album."/>
    <x v="176"/>
    <n v="1261"/>
    <x v="0"/>
    <x v="0"/>
    <x v="0"/>
    <n v="1348420548"/>
    <n v="1345828548"/>
    <x v="0"/>
    <n v="48"/>
    <b v="1"/>
    <x v="14"/>
    <x v="144"/>
    <x v="1823"/>
    <x v="4"/>
    <x v="14"/>
  </r>
  <r>
    <x v="2466"/>
    <x v="2466"/>
    <s v="With big dreams and big sounds, Jesse Alexander's Debut album titled &quot;For Once&quot; brings Indie Rock to a whole new level."/>
    <x v="30"/>
    <n v="2500"/>
    <x v="0"/>
    <x v="0"/>
    <x v="0"/>
    <n v="1368066453"/>
    <n v="1365474453"/>
    <x v="0"/>
    <n v="52"/>
    <b v="1"/>
    <x v="14"/>
    <x v="8"/>
    <x v="1824"/>
    <x v="4"/>
    <x v="14"/>
  </r>
  <r>
    <x v="2467"/>
    <x v="2467"/>
    <s v="We've finished our first EP and we're taking it on the road in three weeks! Help us fund manufacturing?"/>
    <x v="28"/>
    <n v="1185"/>
    <x v="0"/>
    <x v="0"/>
    <x v="0"/>
    <n v="1336669200"/>
    <n v="1335473931"/>
    <x v="0"/>
    <n v="43"/>
    <b v="1"/>
    <x v="14"/>
    <x v="17"/>
    <x v="1825"/>
    <x v="4"/>
    <x v="14"/>
  </r>
  <r>
    <x v="2468"/>
    <x v="2468"/>
    <s v="Please donate, support &amp; share this project so that I may be able to record my new EP this fall!"/>
    <x v="13"/>
    <n v="2144.34"/>
    <x v="0"/>
    <x v="0"/>
    <x v="0"/>
    <n v="1351400400"/>
    <n v="1348285321"/>
    <x v="0"/>
    <n v="58"/>
    <b v="1"/>
    <x v="14"/>
    <x v="13"/>
    <x v="1826"/>
    <x v="4"/>
    <x v="14"/>
  </r>
  <r>
    <x v="2469"/>
    <x v="2469"/>
    <s v="All the music for my EP of cello-fusion originals is complete. All I need now is your help to get it mastered &amp; pressed to CD &amp; vinyl!"/>
    <x v="38"/>
    <n v="1364"/>
    <x v="0"/>
    <x v="0"/>
    <x v="0"/>
    <n v="1297160329"/>
    <n v="1295000329"/>
    <x v="0"/>
    <n v="47"/>
    <b v="1"/>
    <x v="14"/>
    <x v="35"/>
    <x v="1827"/>
    <x v="4"/>
    <x v="14"/>
  </r>
  <r>
    <x v="2470"/>
    <x v="2470"/>
    <s v="Music is my passion.  I've been recording this album for 2 years now, and I just want the world to finally hear it!"/>
    <x v="28"/>
    <n v="1031.6400000000001"/>
    <x v="0"/>
    <x v="0"/>
    <x v="0"/>
    <n v="1337824055"/>
    <n v="1335232055"/>
    <x v="0"/>
    <n v="36"/>
    <b v="1"/>
    <x v="14"/>
    <x v="33"/>
    <x v="1828"/>
    <x v="4"/>
    <x v="14"/>
  </r>
  <r>
    <x v="2471"/>
    <x v="2471"/>
    <s v="Confused Disciples' debut album &quot;Sleepamation&quot; is (finally) all recorded and mixed, now all that's left is mastering and duplication."/>
    <x v="2"/>
    <n v="640"/>
    <x v="0"/>
    <x v="0"/>
    <x v="0"/>
    <n v="1327535392"/>
    <n v="1324079392"/>
    <x v="0"/>
    <n v="17"/>
    <b v="1"/>
    <x v="14"/>
    <x v="30"/>
    <x v="1829"/>
    <x v="4"/>
    <x v="14"/>
  </r>
  <r>
    <x v="2472"/>
    <x v="2472"/>
    <s v="Help Ben Hardt release 3 albums in a 9 month span, telling the story of two lovers in London during WWII. All with strings, a rock band and more..."/>
    <x v="51"/>
    <n v="10182.02"/>
    <x v="0"/>
    <x v="0"/>
    <x v="0"/>
    <n v="1283562180"/>
    <n v="1277433980"/>
    <x v="0"/>
    <n v="104"/>
    <b v="1"/>
    <x v="14"/>
    <x v="104"/>
    <x v="1830"/>
    <x v="4"/>
    <x v="14"/>
  </r>
  <r>
    <x v="2473"/>
    <x v="2473"/>
    <s v="Wrote some new songs and it turned into an album. I even have a title already, &quot;Oh My Soul&quot;. Would love your support!"/>
    <x v="13"/>
    <n v="2000"/>
    <x v="0"/>
    <x v="0"/>
    <x v="0"/>
    <n v="1352573869"/>
    <n v="1349978269"/>
    <x v="0"/>
    <n v="47"/>
    <b v="1"/>
    <x v="14"/>
    <x v="8"/>
    <x v="1831"/>
    <x v="4"/>
    <x v="14"/>
  </r>
  <r>
    <x v="2474"/>
    <x v="2474"/>
    <s v="Even though were still recording our first album, were taking pre orders to help with manufacturing costs. We have a lot to cover with this CD/ DVD. "/>
    <x v="10"/>
    <n v="5000.18"/>
    <x v="0"/>
    <x v="0"/>
    <x v="0"/>
    <n v="1286756176"/>
    <n v="1282868176"/>
    <x v="0"/>
    <n v="38"/>
    <b v="1"/>
    <x v="14"/>
    <x v="8"/>
    <x v="1832"/>
    <x v="4"/>
    <x v="14"/>
  </r>
  <r>
    <x v="2475"/>
    <x v="2475"/>
    <s v="Help BRANDTSON and DREAMOVERrecords press their 2004 record, &quot;Send Us A Signal&quot;."/>
    <x v="30"/>
    <n v="2618"/>
    <x v="0"/>
    <x v="0"/>
    <x v="0"/>
    <n v="1278799200"/>
    <n v="1273647255"/>
    <x v="0"/>
    <n v="81"/>
    <b v="1"/>
    <x v="14"/>
    <x v="2"/>
    <x v="1833"/>
    <x v="4"/>
    <x v="14"/>
  </r>
  <r>
    <x v="2476"/>
    <x v="2476"/>
    <s v="Eleven songs, the accumulation of several memorable occurrences in a sleepy town; stories of fiction &amp; fact."/>
    <x v="50"/>
    <n v="3360.72"/>
    <x v="0"/>
    <x v="0"/>
    <x v="0"/>
    <n v="1415004770"/>
    <n v="1412149970"/>
    <x v="0"/>
    <n v="55"/>
    <b v="1"/>
    <x v="14"/>
    <x v="2"/>
    <x v="1834"/>
    <x v="4"/>
    <x v="14"/>
  </r>
  <r>
    <x v="2477"/>
    <x v="823"/>
    <s v="Releasing my first album in August, and I need your help in order to get it done!"/>
    <x v="47"/>
    <n v="1285"/>
    <x v="0"/>
    <x v="0"/>
    <x v="0"/>
    <n v="1344789345"/>
    <n v="1340901345"/>
    <x v="0"/>
    <n v="41"/>
    <b v="1"/>
    <x v="14"/>
    <x v="193"/>
    <x v="1835"/>
    <x v="4"/>
    <x v="14"/>
  </r>
  <r>
    <x v="2478"/>
    <x v="2477"/>
    <s v="San Francisco Indie band, Should We Run, gets set to launch their debut EP capped with a tour to South by Southwest Music Conference."/>
    <x v="6"/>
    <n v="10200"/>
    <x v="0"/>
    <x v="0"/>
    <x v="0"/>
    <n v="1358117313"/>
    <n v="1355525313"/>
    <x v="0"/>
    <n v="79"/>
    <b v="1"/>
    <x v="14"/>
    <x v="30"/>
    <x v="1836"/>
    <x v="4"/>
    <x v="14"/>
  </r>
  <r>
    <x v="2479"/>
    <x v="2478"/>
    <s v="Fake Natives is headed on tour this summer. Help them fill their tank with fossil fuels."/>
    <x v="43"/>
    <n v="400.33"/>
    <x v="0"/>
    <x v="0"/>
    <x v="0"/>
    <n v="1343440800"/>
    <n v="1342545994"/>
    <x v="0"/>
    <n v="16"/>
    <b v="1"/>
    <x v="14"/>
    <x v="18"/>
    <x v="1837"/>
    <x v="4"/>
    <x v="14"/>
  </r>
  <r>
    <x v="2480"/>
    <x v="2479"/>
    <s v="We are a band from Long Beach, Ca looking to record our first EP. Any little bit counts and your support would mean the world to us!"/>
    <x v="13"/>
    <n v="2000"/>
    <x v="0"/>
    <x v="0"/>
    <x v="0"/>
    <n v="1444516084"/>
    <n v="1439332084"/>
    <x v="0"/>
    <n v="8"/>
    <b v="1"/>
    <x v="14"/>
    <x v="8"/>
    <x v="409"/>
    <x v="4"/>
    <x v="14"/>
  </r>
  <r>
    <x v="2481"/>
    <x v="2480"/>
    <s v="To support the media blitz for their brand-new album, the band is offering a Kickstarter-only EP and other amazing premiums."/>
    <x v="23"/>
    <n v="4516.4399999999996"/>
    <x v="0"/>
    <x v="0"/>
    <x v="0"/>
    <n v="1335799808"/>
    <n v="1333207808"/>
    <x v="0"/>
    <n v="95"/>
    <b v="1"/>
    <x v="14"/>
    <x v="40"/>
    <x v="1838"/>
    <x v="4"/>
    <x v="14"/>
  </r>
  <r>
    <x v="2482"/>
    <x v="2481"/>
    <s v="Singer Jude Roberts has been asked to perform his song &quot;The Flood&quot;  in Hiroshima.  You can assist in making this opportunity a reality."/>
    <x v="28"/>
    <n v="1001"/>
    <x v="0"/>
    <x v="0"/>
    <x v="0"/>
    <n v="1312224383"/>
    <n v="1308336383"/>
    <x v="0"/>
    <n v="25"/>
    <b v="1"/>
    <x v="14"/>
    <x v="8"/>
    <x v="1726"/>
    <x v="4"/>
    <x v="14"/>
  </r>
  <r>
    <x v="2483"/>
    <x v="2482"/>
    <s v="Send Intangible Animal on our first West Coast Tour!!! The fate of the world rests in your hands."/>
    <x v="184"/>
    <n v="1251"/>
    <x v="0"/>
    <x v="0"/>
    <x v="0"/>
    <n v="1335891603"/>
    <n v="1330711203"/>
    <x v="0"/>
    <n v="19"/>
    <b v="1"/>
    <x v="14"/>
    <x v="35"/>
    <x v="1839"/>
    <x v="4"/>
    <x v="14"/>
  </r>
  <r>
    <x v="2484"/>
    <x v="2483"/>
    <s v="A solo roots/rock CD written by award winning singer-songwriter Kiya Heartwood and produced by Grammy nominated producer Mark Hallman."/>
    <x v="8"/>
    <n v="4176.1099999999997"/>
    <x v="0"/>
    <x v="0"/>
    <x v="0"/>
    <n v="1316124003"/>
    <n v="1313532003"/>
    <x v="0"/>
    <n v="90"/>
    <b v="1"/>
    <x v="14"/>
    <x v="17"/>
    <x v="1840"/>
    <x v="4"/>
    <x v="14"/>
  </r>
  <r>
    <x v="2485"/>
    <x v="2484"/>
    <s v="We're trying to fund a fall tour to Dallas,  where we will record our debut album with Grammy award-winning producer, Stuart Sikes."/>
    <x v="13"/>
    <n v="2065"/>
    <x v="0"/>
    <x v="0"/>
    <x v="0"/>
    <n v="1318463879"/>
    <n v="1315439879"/>
    <x v="0"/>
    <n v="41"/>
    <b v="1"/>
    <x v="14"/>
    <x v="33"/>
    <x v="1841"/>
    <x v="4"/>
    <x v="14"/>
  </r>
  <r>
    <x v="2486"/>
    <x v="2485"/>
    <s v="I'm just about finished recording my new EP &quot;Gypsy Wind,&quot; but I need help w/making CD's for you to hold in your hands!  And listen to!"/>
    <x v="43"/>
    <n v="797"/>
    <x v="0"/>
    <x v="0"/>
    <x v="0"/>
    <n v="1335113976"/>
    <n v="1332521976"/>
    <x v="0"/>
    <n v="30"/>
    <b v="1"/>
    <x v="14"/>
    <x v="334"/>
    <x v="1842"/>
    <x v="4"/>
    <x v="14"/>
  </r>
  <r>
    <x v="2487"/>
    <x v="2486"/>
    <s v="Raise enough money to fund the copyright cost for the full length indie rock record we spent the year recording."/>
    <x v="15"/>
    <n v="1500.76"/>
    <x v="0"/>
    <x v="0"/>
    <x v="0"/>
    <n v="1338083997"/>
    <n v="1335491997"/>
    <x v="0"/>
    <n v="38"/>
    <b v="1"/>
    <x v="14"/>
    <x v="8"/>
    <x v="1843"/>
    <x v="4"/>
    <x v="14"/>
  </r>
  <r>
    <x v="2488"/>
    <x v="2487"/>
    <s v="Nashville independent singer/songwriter Jameson Elder making a new album! Check out the video to preview the single &quot;Take Me Back&quot;!"/>
    <x v="9"/>
    <n v="3201"/>
    <x v="0"/>
    <x v="0"/>
    <x v="0"/>
    <n v="1321459908"/>
    <n v="1318864308"/>
    <x v="0"/>
    <n v="65"/>
    <b v="1"/>
    <x v="14"/>
    <x v="13"/>
    <x v="1844"/>
    <x v="4"/>
    <x v="14"/>
  </r>
  <r>
    <x v="2489"/>
    <x v="2488"/>
    <s v="A new Pocket Vinyl album focusing on all things about death: what it is, feels like, leads to, and how the idea of God fits into it."/>
    <x v="8"/>
    <n v="4678.5"/>
    <x v="0"/>
    <x v="0"/>
    <x v="0"/>
    <n v="1368117239"/>
    <n v="1365525239"/>
    <x v="0"/>
    <n v="75"/>
    <b v="1"/>
    <x v="14"/>
    <x v="84"/>
    <x v="1845"/>
    <x v="4"/>
    <x v="14"/>
  </r>
  <r>
    <x v="2490"/>
    <x v="2489"/>
    <s v="We are trying to fund our first multi-state tour this summer in an effort to get our music out to as many people as possible."/>
    <x v="2"/>
    <n v="607"/>
    <x v="0"/>
    <x v="0"/>
    <x v="0"/>
    <n v="1340429276"/>
    <n v="1335245276"/>
    <x v="0"/>
    <n v="16"/>
    <b v="1"/>
    <x v="14"/>
    <x v="10"/>
    <x v="1846"/>
    <x v="4"/>
    <x v="14"/>
  </r>
  <r>
    <x v="2491"/>
    <x v="2490"/>
    <s v="Nathan Evans, instrumental rock guitarist and official V3fights.com artist, is releasing his first solo EP entitled Remove The Illusion"/>
    <x v="2"/>
    <n v="516"/>
    <x v="0"/>
    <x v="0"/>
    <x v="0"/>
    <n v="1295142660"/>
    <n v="1293739714"/>
    <x v="0"/>
    <n v="10"/>
    <b v="1"/>
    <x v="14"/>
    <x v="33"/>
    <x v="1847"/>
    <x v="4"/>
    <x v="14"/>
  </r>
  <r>
    <x v="2492"/>
    <x v="2491"/>
    <s v="We're a band from Hawaii trying to produce our first EP and we need help!"/>
    <x v="20"/>
    <n v="750"/>
    <x v="0"/>
    <x v="0"/>
    <x v="0"/>
    <n v="1339840740"/>
    <n v="1335397188"/>
    <x v="0"/>
    <n v="27"/>
    <b v="1"/>
    <x v="14"/>
    <x v="105"/>
    <x v="1848"/>
    <x v="4"/>
    <x v="14"/>
  </r>
  <r>
    <x v="2493"/>
    <x v="2492"/>
    <s v="Making the record I've always dreamed of, and I want you to be part of the journey. Join me and let's make a great album together!"/>
    <x v="22"/>
    <n v="25740"/>
    <x v="0"/>
    <x v="0"/>
    <x v="0"/>
    <n v="1367208140"/>
    <n v="1363320140"/>
    <x v="0"/>
    <n v="259"/>
    <b v="1"/>
    <x v="14"/>
    <x v="32"/>
    <x v="1849"/>
    <x v="4"/>
    <x v="14"/>
  </r>
  <r>
    <x v="2494"/>
    <x v="2493"/>
    <s v="Multi-Instrumentalist Ace Waters' new double album with 2+hours of music needs to be professionally made and replicated."/>
    <x v="15"/>
    <n v="1515.08"/>
    <x v="0"/>
    <x v="0"/>
    <x v="0"/>
    <n v="1337786944"/>
    <n v="1335194944"/>
    <x v="0"/>
    <n v="39"/>
    <b v="1"/>
    <x v="14"/>
    <x v="7"/>
    <x v="1850"/>
    <x v="4"/>
    <x v="14"/>
  </r>
  <r>
    <x v="2495"/>
    <x v="2494"/>
    <s v="World-class musicians pay tribute to Kenny Childers, one of Indiana's best songwriters. MFT is pressing the album on double vinyl."/>
    <x v="15"/>
    <n v="1913.05"/>
    <x v="0"/>
    <x v="0"/>
    <x v="0"/>
    <n v="1339022575"/>
    <n v="1336430575"/>
    <x v="0"/>
    <n v="42"/>
    <b v="1"/>
    <x v="14"/>
    <x v="30"/>
    <x v="1851"/>
    <x v="4"/>
    <x v="14"/>
  </r>
  <r>
    <x v="2496"/>
    <x v="2495"/>
    <s v="Be a part of making the first Lynn Haven album, &quot;Fair Weather Friends.&quot;"/>
    <x v="12"/>
    <n v="6000"/>
    <x v="0"/>
    <x v="0"/>
    <x v="0"/>
    <n v="1364597692"/>
    <n v="1361577292"/>
    <x v="0"/>
    <n v="10"/>
    <b v="1"/>
    <x v="14"/>
    <x v="8"/>
    <x v="1852"/>
    <x v="4"/>
    <x v="14"/>
  </r>
  <r>
    <x v="2497"/>
    <x v="2496"/>
    <s v="Joe Rut captures his eccentrically funny and moving songs live with an 8-piece band + special guests.  Help him release it!!!"/>
    <x v="23"/>
    <n v="4510.8599999999997"/>
    <x v="0"/>
    <x v="0"/>
    <x v="0"/>
    <n v="1312578338"/>
    <n v="1309986338"/>
    <x v="0"/>
    <n v="56"/>
    <b v="1"/>
    <x v="14"/>
    <x v="40"/>
    <x v="1853"/>
    <x v="4"/>
    <x v="14"/>
  </r>
  <r>
    <x v="2498"/>
    <x v="2497"/>
    <s v="We've been working hard on getting our music out and we are taking the final steps to releasing our EP, but we need your help."/>
    <x v="28"/>
    <n v="1056"/>
    <x v="0"/>
    <x v="0"/>
    <x v="0"/>
    <n v="1422400387"/>
    <n v="1421190787"/>
    <x v="0"/>
    <n v="20"/>
    <b v="1"/>
    <x v="14"/>
    <x v="6"/>
    <x v="1854"/>
    <x v="4"/>
    <x v="14"/>
  </r>
  <r>
    <x v="2499"/>
    <x v="2498"/>
    <s v="Ryan is headed to the UK for a series of Private House Parties! He needs your help. Don't miss your chance to be a part of the fun!"/>
    <x v="23"/>
    <n v="8105"/>
    <x v="0"/>
    <x v="0"/>
    <x v="0"/>
    <n v="1356976800"/>
    <n v="1352820837"/>
    <x v="0"/>
    <n v="170"/>
    <b v="1"/>
    <x v="14"/>
    <x v="195"/>
    <x v="1855"/>
    <x v="4"/>
    <x v="14"/>
  </r>
  <r>
    <x v="2500"/>
    <x v="2499"/>
    <s v="ST's 4th LP has been tracked and mixed, but before he can set it free upon the world, it needs proper mastering and pressing!"/>
    <x v="20"/>
    <n v="680"/>
    <x v="0"/>
    <x v="0"/>
    <x v="0"/>
    <n v="1340476375"/>
    <n v="1337884375"/>
    <x v="0"/>
    <n v="29"/>
    <b v="1"/>
    <x v="14"/>
    <x v="40"/>
    <x v="1856"/>
    <x v="4"/>
    <x v="14"/>
  </r>
  <r>
    <x v="2501"/>
    <x v="2500"/>
    <s v="Locally owned board game cafÃ© focused on keeping it local with fresh food, craft beer, wine, and, of course, all your favourite games!"/>
    <x v="34"/>
    <n v="281"/>
    <x v="2"/>
    <x v="5"/>
    <x v="5"/>
    <n v="1443379104"/>
    <n v="1440787104"/>
    <x v="0"/>
    <n v="7"/>
    <b v="0"/>
    <x v="34"/>
    <x v="56"/>
    <x v="1857"/>
    <x v="7"/>
    <x v="34"/>
  </r>
  <r>
    <x v="2502"/>
    <x v="2501"/>
    <s v="A small sweet shop featuring the cupcake variety offered by Cupcake Chaos, candy, cotton candy, shakes and malts, located in Dalhart,TX"/>
    <x v="74"/>
    <n v="86"/>
    <x v="2"/>
    <x v="0"/>
    <x v="0"/>
    <n v="1411328918"/>
    <n v="1407440918"/>
    <x v="0"/>
    <n v="5"/>
    <b v="0"/>
    <x v="34"/>
    <x v="50"/>
    <x v="1858"/>
    <x v="7"/>
    <x v="34"/>
  </r>
  <r>
    <x v="2503"/>
    <x v="2502"/>
    <s v="Cardinal Bistro will be Contemporary American dinning establishment based in Ventnor, NJ featuring local, seasonal ingredients."/>
    <x v="3"/>
    <n v="0"/>
    <x v="2"/>
    <x v="0"/>
    <x v="0"/>
    <n v="1465333560"/>
    <n v="1462743308"/>
    <x v="0"/>
    <n v="0"/>
    <b v="0"/>
    <x v="34"/>
    <x v="50"/>
    <x v="121"/>
    <x v="7"/>
    <x v="34"/>
  </r>
  <r>
    <x v="2504"/>
    <x v="2503"/>
    <s v="Halal Restaurant and Internet Cafe 20 percent of profits will go to building masjids."/>
    <x v="19"/>
    <n v="0"/>
    <x v="2"/>
    <x v="0"/>
    <x v="0"/>
    <n v="1416014534"/>
    <n v="1413418934"/>
    <x v="0"/>
    <n v="0"/>
    <b v="0"/>
    <x v="34"/>
    <x v="50"/>
    <x v="121"/>
    <x v="7"/>
    <x v="34"/>
  </r>
  <r>
    <x v="2505"/>
    <x v="2504"/>
    <s v="PASTATUTION- The act or practice of engaging in Pasta Making for money.  _x000a__x000a_Help us get the Arcobaleno Pasta Extruder!"/>
    <x v="39"/>
    <n v="0"/>
    <x v="2"/>
    <x v="0"/>
    <x v="0"/>
    <n v="1426292416"/>
    <n v="1423704016"/>
    <x v="0"/>
    <n v="0"/>
    <b v="0"/>
    <x v="34"/>
    <x v="50"/>
    <x v="121"/>
    <x v="7"/>
    <x v="34"/>
  </r>
  <r>
    <x v="2506"/>
    <x v="2505"/>
    <s v="Love cereal as much as we do? Then we need your help! We are opening a worldwide cereal cafe, serving the best in imported cereals!"/>
    <x v="10"/>
    <n v="30"/>
    <x v="2"/>
    <x v="1"/>
    <x v="1"/>
    <n v="1443906000"/>
    <n v="1441955269"/>
    <x v="0"/>
    <n v="2"/>
    <b v="0"/>
    <x v="34"/>
    <x v="60"/>
    <x v="2"/>
    <x v="7"/>
    <x v="34"/>
  </r>
  <r>
    <x v="2507"/>
    <x v="2506"/>
    <s v="Unique dishes for a unique city!."/>
    <x v="350"/>
    <n v="0"/>
    <x v="2"/>
    <x v="0"/>
    <x v="0"/>
    <n v="1431308704"/>
    <n v="1428716704"/>
    <x v="0"/>
    <n v="0"/>
    <b v="0"/>
    <x v="34"/>
    <x v="50"/>
    <x v="121"/>
    <x v="7"/>
    <x v="34"/>
  </r>
  <r>
    <x v="2508"/>
    <x v="2507"/>
    <s v="I make Amazing homemade fudge available in 18 flavors. I want to open my own business to be able to let my area eat my incredible fudge"/>
    <x v="22"/>
    <n v="0"/>
    <x v="2"/>
    <x v="0"/>
    <x v="0"/>
    <n v="1408056634"/>
    <n v="1405464634"/>
    <x v="0"/>
    <n v="0"/>
    <b v="0"/>
    <x v="34"/>
    <x v="50"/>
    <x v="121"/>
    <x v="7"/>
    <x v="34"/>
  </r>
  <r>
    <x v="2509"/>
    <x v="2508"/>
    <s v="Relax in a new Cheesecake Lounge in London, serving freshly made cheesecakes, all day and all night, along with great coffees and teas."/>
    <x v="75"/>
    <n v="1000"/>
    <x v="2"/>
    <x v="1"/>
    <x v="1"/>
    <n v="1429554349"/>
    <n v="1424719549"/>
    <x v="0"/>
    <n v="28"/>
    <b v="0"/>
    <x v="34"/>
    <x v="60"/>
    <x v="680"/>
    <x v="7"/>
    <x v="34"/>
  </r>
  <r>
    <x v="2510"/>
    <x v="2509"/>
    <s v="Dugout Dogs will be specializing in the many hot dog and sausage styles sold at baseball parks around Major League Baseball (MLB)."/>
    <x v="63"/>
    <n v="75"/>
    <x v="2"/>
    <x v="0"/>
    <x v="0"/>
    <n v="1431647772"/>
    <n v="1426463772"/>
    <x v="0"/>
    <n v="2"/>
    <b v="0"/>
    <x v="34"/>
    <x v="50"/>
    <x v="839"/>
    <x v="7"/>
    <x v="34"/>
  </r>
  <r>
    <x v="2511"/>
    <x v="2510"/>
    <s v="Fresh Fast Food. A bbq ramen bar thats healthy, tasty and made to order right in front of your eyes....... From flame to bowl"/>
    <x v="57"/>
    <n v="0"/>
    <x v="2"/>
    <x v="1"/>
    <x v="1"/>
    <n v="1454323413"/>
    <n v="1451731413"/>
    <x v="0"/>
    <n v="0"/>
    <b v="0"/>
    <x v="34"/>
    <x v="50"/>
    <x v="121"/>
    <x v="7"/>
    <x v="34"/>
  </r>
  <r>
    <x v="2512"/>
    <x v="2511"/>
    <s v="Somethin' Tasty is a unique coffee, pastry &amp; retail store. We consign from all local sources: pottery, glass &amp; art."/>
    <x v="146"/>
    <n v="0"/>
    <x v="2"/>
    <x v="0"/>
    <x v="0"/>
    <n v="1418504561"/>
    <n v="1417208561"/>
    <x v="0"/>
    <n v="0"/>
    <b v="0"/>
    <x v="34"/>
    <x v="50"/>
    <x v="121"/>
    <x v="7"/>
    <x v="34"/>
  </r>
  <r>
    <x v="2513"/>
    <x v="2512"/>
    <s v="Wir wollen einen Ort erschaffen an dem man sich wohlfÃ¼hlen kann, ein Ort an dem die Gedanken frei sind und man das Essen genieÃŸen kann."/>
    <x v="237"/>
    <n v="0"/>
    <x v="2"/>
    <x v="12"/>
    <x v="3"/>
    <n v="1488067789"/>
    <n v="1482883789"/>
    <x v="0"/>
    <n v="0"/>
    <b v="0"/>
    <x v="34"/>
    <x v="50"/>
    <x v="121"/>
    <x v="7"/>
    <x v="34"/>
  </r>
  <r>
    <x v="2514"/>
    <x v="2513"/>
    <s v="My little cafe has been challenged to provide healthy, fun lunches to kids at a Montessori School. Local/organic as much as possible."/>
    <x v="14"/>
    <n v="210"/>
    <x v="2"/>
    <x v="0"/>
    <x v="0"/>
    <n v="1408526477"/>
    <n v="1407057677"/>
    <x v="0"/>
    <n v="4"/>
    <b v="0"/>
    <x v="34"/>
    <x v="53"/>
    <x v="1859"/>
    <x v="7"/>
    <x v="34"/>
  </r>
  <r>
    <x v="2515"/>
    <x v="2514"/>
    <s v="The Barrel Room SF is moving to a new location in San Francisco with a 60-seat restaurant &amp; full liquor. Help us make our move amazing!"/>
    <x v="10"/>
    <n v="930"/>
    <x v="2"/>
    <x v="0"/>
    <x v="0"/>
    <n v="1424635753"/>
    <n v="1422043753"/>
    <x v="0"/>
    <n v="12"/>
    <b v="0"/>
    <x v="34"/>
    <x v="118"/>
    <x v="1860"/>
    <x v="7"/>
    <x v="34"/>
  </r>
  <r>
    <x v="2516"/>
    <x v="2515"/>
    <s v="Hi, everyone my name is Alex, and i want to create not just a cafe spot, but a place that gives everyone a nice warm homey feeling."/>
    <x v="29"/>
    <n v="0"/>
    <x v="2"/>
    <x v="0"/>
    <x v="0"/>
    <n v="1417279252"/>
    <n v="1414683652"/>
    <x v="0"/>
    <n v="0"/>
    <b v="0"/>
    <x v="34"/>
    <x v="50"/>
    <x v="121"/>
    <x v="7"/>
    <x v="34"/>
  </r>
  <r>
    <x v="2517"/>
    <x v="2516"/>
    <s v="KICK START US! Chef-driven dining experience offering a multi-course tasteful and playful menu that hems in familiar seasonal comfort."/>
    <x v="102"/>
    <n v="1767"/>
    <x v="2"/>
    <x v="5"/>
    <x v="5"/>
    <n v="1426788930"/>
    <n v="1424200530"/>
    <x v="0"/>
    <n v="33"/>
    <b v="0"/>
    <x v="34"/>
    <x v="54"/>
    <x v="1861"/>
    <x v="7"/>
    <x v="34"/>
  </r>
  <r>
    <x v="2518"/>
    <x v="2517"/>
    <s v="I am traveling the backroads of Southern California, to discover the best out-of-the-way eateries the area has to offer"/>
    <x v="10"/>
    <n v="0"/>
    <x v="2"/>
    <x v="0"/>
    <x v="0"/>
    <n v="1415899228"/>
    <n v="1413303628"/>
    <x v="0"/>
    <n v="0"/>
    <b v="0"/>
    <x v="34"/>
    <x v="50"/>
    <x v="121"/>
    <x v="7"/>
    <x v="34"/>
  </r>
  <r>
    <x v="2519"/>
    <x v="2518"/>
    <s v="Better than your mom's, better than Cracker Barrel, only at Kelli's Kitchen (all from scratch)."/>
    <x v="60"/>
    <n v="65"/>
    <x v="2"/>
    <x v="0"/>
    <x v="0"/>
    <n v="1405741404"/>
    <n v="1403149404"/>
    <x v="0"/>
    <n v="4"/>
    <b v="0"/>
    <x v="34"/>
    <x v="50"/>
    <x v="1862"/>
    <x v="7"/>
    <x v="34"/>
  </r>
  <r>
    <x v="2520"/>
    <x v="2519"/>
    <s v="Aurora restaurant/night club, a Star Wars/Star Trek Science fiction community gathering place and club in the Tulsa/Oklahoma city area."/>
    <x v="57"/>
    <n v="0"/>
    <x v="2"/>
    <x v="0"/>
    <x v="0"/>
    <n v="1476559260"/>
    <n v="1472567085"/>
    <x v="0"/>
    <n v="0"/>
    <b v="0"/>
    <x v="34"/>
    <x v="50"/>
    <x v="121"/>
    <x v="7"/>
    <x v="34"/>
  </r>
  <r>
    <x v="2521"/>
    <x v="2520"/>
    <s v="Filmharmonic Brass plays John Williams! Featuring new arrangements of classic movie themes from &quot;Star Wars&quot;, &quot;Indiana Jones&quot; &amp; more!"/>
    <x v="78"/>
    <n v="13685.99"/>
    <x v="0"/>
    <x v="0"/>
    <x v="0"/>
    <n v="1444778021"/>
    <n v="1442963621"/>
    <x v="0"/>
    <n v="132"/>
    <b v="1"/>
    <x v="35"/>
    <x v="15"/>
    <x v="1863"/>
    <x v="4"/>
    <x v="35"/>
  </r>
  <r>
    <x v="2522"/>
    <x v="2521"/>
    <s v="Based on Don DeLilloâ€™s powerful post-9/11 novel, Falling Man captures the first moments of the terrorist attacks that changed the world"/>
    <x v="10"/>
    <n v="5000"/>
    <x v="0"/>
    <x v="0"/>
    <x v="0"/>
    <n v="1461336720"/>
    <n v="1459431960"/>
    <x v="0"/>
    <n v="27"/>
    <b v="1"/>
    <x v="35"/>
    <x v="8"/>
    <x v="1864"/>
    <x v="4"/>
    <x v="35"/>
  </r>
  <r>
    <x v="2523"/>
    <x v="2522"/>
    <s v="PATER NOSTER (2003) by Thomas Oboe Lee, scored for baritone solo and string quartet.  Hauntingly beautiful, yet never performed."/>
    <x v="42"/>
    <n v="1408"/>
    <x v="0"/>
    <x v="0"/>
    <x v="0"/>
    <n v="1416270292"/>
    <n v="1413674692"/>
    <x v="0"/>
    <n v="26"/>
    <b v="1"/>
    <x v="35"/>
    <x v="94"/>
    <x v="1865"/>
    <x v="4"/>
    <x v="35"/>
  </r>
  <r>
    <x v="2524"/>
    <x v="2523"/>
    <s v="We're bringing some of our favorite music from the past 10 years to disc for the first time ever."/>
    <x v="51"/>
    <n v="7620"/>
    <x v="0"/>
    <x v="0"/>
    <x v="0"/>
    <n v="1419136200"/>
    <n v="1416338557"/>
    <x v="0"/>
    <n v="43"/>
    <b v="1"/>
    <x v="35"/>
    <x v="21"/>
    <x v="1866"/>
    <x v="4"/>
    <x v="35"/>
  </r>
  <r>
    <x v="2525"/>
    <x v="2524"/>
    <s v="Husband and wife operatic team specializing in German opera. Fundraising for an audition tour of Germany."/>
    <x v="6"/>
    <n v="8026"/>
    <x v="0"/>
    <x v="0"/>
    <x v="0"/>
    <n v="1340914571"/>
    <n v="1338322571"/>
    <x v="0"/>
    <n v="80"/>
    <b v="1"/>
    <x v="35"/>
    <x v="8"/>
    <x v="1867"/>
    <x v="4"/>
    <x v="35"/>
  </r>
  <r>
    <x v="2526"/>
    <x v="2525"/>
    <s v="New music and arrangements, amazing sound, brass chamber music at the highest level!  Be a part of our community!"/>
    <x v="23"/>
    <n v="4518"/>
    <x v="0"/>
    <x v="0"/>
    <x v="0"/>
    <n v="1418014740"/>
    <n v="1415585474"/>
    <x v="0"/>
    <n v="33"/>
    <b v="1"/>
    <x v="35"/>
    <x v="40"/>
    <x v="1868"/>
    <x v="4"/>
    <x v="35"/>
  </r>
  <r>
    <x v="2527"/>
    <x v="2526"/>
    <s v="Five Programs of Benjamin Britten's vocal works featuring over 20 extraordinary vocalists and pianists."/>
    <x v="23"/>
    <n v="4085"/>
    <x v="0"/>
    <x v="0"/>
    <x v="0"/>
    <n v="1382068740"/>
    <n v="1380477691"/>
    <x v="0"/>
    <n v="71"/>
    <b v="1"/>
    <x v="35"/>
    <x v="21"/>
    <x v="1869"/>
    <x v="4"/>
    <x v="35"/>
  </r>
  <r>
    <x v="2528"/>
    <x v="2527"/>
    <s v="I've been offered a contract with HatHut to record Feldman's 'Three Voices', which would be my first solo disc. I need your help!"/>
    <x v="23"/>
    <n v="4289.99"/>
    <x v="0"/>
    <x v="1"/>
    <x v="1"/>
    <n v="1440068400"/>
    <n v="1438459303"/>
    <x v="0"/>
    <n v="81"/>
    <b v="1"/>
    <x v="35"/>
    <x v="13"/>
    <x v="1870"/>
    <x v="4"/>
    <x v="35"/>
  </r>
  <r>
    <x v="2529"/>
    <x v="2528"/>
    <s v="Opera. Short. New."/>
    <x v="12"/>
    <n v="6257"/>
    <x v="0"/>
    <x v="0"/>
    <x v="0"/>
    <n v="1332636975"/>
    <n v="1328752575"/>
    <x v="0"/>
    <n v="76"/>
    <b v="1"/>
    <x v="35"/>
    <x v="3"/>
    <x v="1871"/>
    <x v="4"/>
    <x v="35"/>
  </r>
  <r>
    <x v="2530"/>
    <x v="2529"/>
    <s v="With your help the Tulsa Youth Symphony will have its premiere appearance at the opening of the OK Mozart Festival, June 6th"/>
    <x v="115"/>
    <n v="6500"/>
    <x v="0"/>
    <x v="0"/>
    <x v="0"/>
    <n v="1429505400"/>
    <n v="1426711505"/>
    <x v="0"/>
    <n v="48"/>
    <b v="1"/>
    <x v="35"/>
    <x v="8"/>
    <x v="1872"/>
    <x v="4"/>
    <x v="35"/>
  </r>
  <r>
    <x v="2531"/>
    <x v="2530"/>
    <s v="The first CD of chamber music composed by John Leupold to be released on PARMA records. The album features solo, duets, and a quartet."/>
    <x v="37"/>
    <n v="4518"/>
    <x v="0"/>
    <x v="0"/>
    <x v="0"/>
    <n v="1439611140"/>
    <n v="1437668354"/>
    <x v="0"/>
    <n v="61"/>
    <b v="1"/>
    <x v="35"/>
    <x v="8"/>
    <x v="1873"/>
    <x v="4"/>
    <x v="35"/>
  </r>
  <r>
    <x v="2532"/>
    <x v="2531"/>
    <s v="Please help us record our first album, which will contain an exciting collection of works, old and new, for large guitar ensemble!"/>
    <x v="23"/>
    <n v="5045"/>
    <x v="0"/>
    <x v="0"/>
    <x v="0"/>
    <n v="1345148566"/>
    <n v="1342556566"/>
    <x v="0"/>
    <n v="60"/>
    <b v="1"/>
    <x v="35"/>
    <x v="9"/>
    <x v="1874"/>
    <x v="4"/>
    <x v="35"/>
  </r>
  <r>
    <x v="2533"/>
    <x v="2532"/>
    <s v="HOLOGRAPHIC is raising money for our 2013 live, four-concert new music project and to commission composer Jonathan Sokol!"/>
    <x v="51"/>
    <n v="8300"/>
    <x v="0"/>
    <x v="0"/>
    <x v="0"/>
    <n v="1362160868"/>
    <n v="1359568911"/>
    <x v="0"/>
    <n v="136"/>
    <b v="1"/>
    <x v="35"/>
    <x v="38"/>
    <x v="1875"/>
    <x v="4"/>
    <x v="35"/>
  </r>
  <r>
    <x v="2534"/>
    <x v="2533"/>
    <s v="A premiere performance of my composition &quot;Songs of Yes&quot; by CUBE Contemporary Chamber Ensemble, June 11, 2010 at the Merit School of Music in Chicago."/>
    <x v="13"/>
    <n v="2100"/>
    <x v="0"/>
    <x v="0"/>
    <x v="0"/>
    <n v="1262325600"/>
    <n v="1257871712"/>
    <x v="0"/>
    <n v="14"/>
    <b v="1"/>
    <x v="35"/>
    <x v="2"/>
    <x v="1876"/>
    <x v="4"/>
    <x v="35"/>
  </r>
  <r>
    <x v="2535"/>
    <x v="2534"/>
    <s v="Mark Hayes: Requiem Recording"/>
    <x v="22"/>
    <n v="20755"/>
    <x v="0"/>
    <x v="0"/>
    <x v="0"/>
    <n v="1417463945"/>
    <n v="1414781945"/>
    <x v="0"/>
    <n v="78"/>
    <b v="1"/>
    <x v="35"/>
    <x v="3"/>
    <x v="1877"/>
    <x v="4"/>
    <x v="35"/>
  </r>
  <r>
    <x v="2536"/>
    <x v="2535"/>
    <s v="I create my solo piano Vignettes by encrypting someone's name in the melody. Next up is the fourth Vignette, and I need a subject!"/>
    <x v="251"/>
    <n v="29"/>
    <x v="0"/>
    <x v="0"/>
    <x v="0"/>
    <n v="1375151566"/>
    <n v="1373337166"/>
    <x v="0"/>
    <n v="4"/>
    <b v="1"/>
    <x v="35"/>
    <x v="31"/>
    <x v="1878"/>
    <x v="4"/>
    <x v="35"/>
  </r>
  <r>
    <x v="2537"/>
    <x v="2536"/>
    <s v="When an innocent girl is seen bathing by local church elders, she becomes the target of travelling, revivalist preacher Olin Blitch."/>
    <x v="28"/>
    <n v="1100"/>
    <x v="0"/>
    <x v="0"/>
    <x v="0"/>
    <n v="1312212855"/>
    <n v="1307028855"/>
    <x v="0"/>
    <n v="11"/>
    <b v="1"/>
    <x v="35"/>
    <x v="5"/>
    <x v="101"/>
    <x v="4"/>
    <x v="35"/>
  </r>
  <r>
    <x v="2538"/>
    <x v="2537"/>
    <s v="I will record 2 of Tomaso Albinoni's concertos for 2 oboes playing both parts myself."/>
    <x v="102"/>
    <n v="20343.169999999998"/>
    <x v="0"/>
    <x v="0"/>
    <x v="0"/>
    <n v="1361681940"/>
    <n v="1359029661"/>
    <x v="0"/>
    <n v="185"/>
    <b v="1"/>
    <x v="35"/>
    <x v="40"/>
    <x v="1879"/>
    <x v="4"/>
    <x v="35"/>
  </r>
  <r>
    <x v="2539"/>
    <x v="2538"/>
    <s v="Help ABS Academy musicians get their cellos, gambas, &amp; contrabasses to San Francisco by supporting their instruments' travel."/>
    <x v="3"/>
    <n v="10025"/>
    <x v="0"/>
    <x v="0"/>
    <x v="0"/>
    <n v="1422913152"/>
    <n v="1417729152"/>
    <x v="0"/>
    <n v="59"/>
    <b v="1"/>
    <x v="35"/>
    <x v="8"/>
    <x v="1880"/>
    <x v="4"/>
    <x v="35"/>
  </r>
  <r>
    <x v="2540"/>
    <x v="2539"/>
    <s v="â€œVladimir in Butterfly Countryâ€ is a chamber opera by composer Ann Callaway and Jaime Robles, which will premiere October 30, 2011."/>
    <x v="30"/>
    <n v="2585"/>
    <x v="0"/>
    <x v="0"/>
    <x v="0"/>
    <n v="1319904721"/>
    <n v="1314720721"/>
    <x v="0"/>
    <n v="27"/>
    <b v="1"/>
    <x v="35"/>
    <x v="33"/>
    <x v="1881"/>
    <x v="4"/>
    <x v="35"/>
  </r>
  <r>
    <x v="2541"/>
    <x v="2540"/>
    <s v="A debut CD of romantic Fantasies by young composers Bridge, Ireland, Sibelius and a premiere recording of Bergman Trio Op. 2 from 1939"/>
    <x v="8"/>
    <n v="3746"/>
    <x v="0"/>
    <x v="1"/>
    <x v="1"/>
    <n v="1380192418"/>
    <n v="1375008418"/>
    <x v="0"/>
    <n v="63"/>
    <b v="1"/>
    <x v="35"/>
    <x v="13"/>
    <x v="1882"/>
    <x v="4"/>
    <x v="35"/>
  </r>
  <r>
    <x v="2542"/>
    <x v="2541"/>
    <s v="Marquita Renee Ntim records her first Classical Album, complete with her playing the viola, cello and singing opera."/>
    <x v="176"/>
    <n v="725"/>
    <x v="0"/>
    <x v="0"/>
    <x v="0"/>
    <n v="1380599940"/>
    <n v="1377252857"/>
    <x v="0"/>
    <n v="13"/>
    <b v="1"/>
    <x v="35"/>
    <x v="3"/>
    <x v="1883"/>
    <x v="4"/>
    <x v="35"/>
  </r>
  <r>
    <x v="2543"/>
    <x v="2542"/>
    <s v="The Station in Hamtramck is supplementing our studio to accommodate live in-studio performances and recordings.   You can help. "/>
    <x v="49"/>
    <n v="391"/>
    <x v="0"/>
    <x v="0"/>
    <x v="0"/>
    <n v="1293937200"/>
    <n v="1291257298"/>
    <x v="0"/>
    <n v="13"/>
    <b v="1"/>
    <x v="35"/>
    <x v="94"/>
    <x v="1884"/>
    <x v="4"/>
    <x v="35"/>
  </r>
  <r>
    <x v="2544"/>
    <x v="2543"/>
    <s v="Bringing choral music and performance opportunities to under-served youth in West Philadelphia"/>
    <x v="10"/>
    <n v="5041"/>
    <x v="0"/>
    <x v="0"/>
    <x v="0"/>
    <n v="1341750569"/>
    <n v="1339158569"/>
    <x v="0"/>
    <n v="57"/>
    <b v="1"/>
    <x v="35"/>
    <x v="7"/>
    <x v="1885"/>
    <x v="4"/>
    <x v="35"/>
  </r>
  <r>
    <x v="2545"/>
    <x v="2544"/>
    <s v="We're recording our debut album: a CD of the string quartet and clarinet quintet by Stephan Krehl for the Naxos label"/>
    <x v="13"/>
    <n v="3906"/>
    <x v="0"/>
    <x v="0"/>
    <x v="0"/>
    <n v="1424997000"/>
    <n v="1421983138"/>
    <x v="0"/>
    <n v="61"/>
    <b v="1"/>
    <x v="35"/>
    <x v="228"/>
    <x v="1886"/>
    <x v="4"/>
    <x v="35"/>
  </r>
  <r>
    <x v="2546"/>
    <x v="2545"/>
    <s v="We want to release an album of choral music by acclaimed Finnish composer Jaakko MÃ¤ntyjÃ¤rvi in 2014"/>
    <x v="8"/>
    <n v="3910"/>
    <x v="0"/>
    <x v="0"/>
    <x v="0"/>
    <n v="1380949200"/>
    <n v="1378586179"/>
    <x v="0"/>
    <n v="65"/>
    <b v="1"/>
    <x v="35"/>
    <x v="20"/>
    <x v="1887"/>
    <x v="4"/>
    <x v="35"/>
  </r>
  <r>
    <x v="2547"/>
    <x v="2546"/>
    <s v="A compilation of Guitar Music by composers Darin Au, Jeff Peterson, Byron Yasui, Bailey Matsuda, Ian O'Sullivan, and Michael Foumai."/>
    <x v="62"/>
    <n v="6592"/>
    <x v="0"/>
    <x v="0"/>
    <x v="0"/>
    <n v="1333560803"/>
    <n v="1330972403"/>
    <x v="0"/>
    <n v="134"/>
    <b v="1"/>
    <x v="35"/>
    <x v="28"/>
    <x v="1888"/>
    <x v="4"/>
    <x v="35"/>
  </r>
  <r>
    <x v="2548"/>
    <x v="2547"/>
    <s v="This is the embryo of the change for future ecosystem of musical art  in Indonesia. Please support us to realize our program on Oct 9!"/>
    <x v="12"/>
    <n v="6111"/>
    <x v="0"/>
    <x v="6"/>
    <x v="3"/>
    <n v="1475209620"/>
    <n v="1473087637"/>
    <x v="0"/>
    <n v="37"/>
    <b v="1"/>
    <x v="35"/>
    <x v="21"/>
    <x v="1889"/>
    <x v="4"/>
    <x v="35"/>
  </r>
  <r>
    <x v="2549"/>
    <x v="2548"/>
    <s v="A new opera in English by Mike Christie to be premiÃ¨red at the Arcola Theatre, London UK from 14th-17th August 2013."/>
    <x v="351"/>
    <n v="1614"/>
    <x v="0"/>
    <x v="1"/>
    <x v="1"/>
    <n v="1370019600"/>
    <n v="1366999870"/>
    <x v="0"/>
    <n v="37"/>
    <b v="1"/>
    <x v="35"/>
    <x v="33"/>
    <x v="1890"/>
    <x v="4"/>
    <x v="35"/>
  </r>
  <r>
    <x v="2550"/>
    <x v="2549"/>
    <s v="Ashley Bathgate and Karl Larson are raising funds to make the premiere recording of Ken Thomson's brilliant, dramatic new chamber works"/>
    <x v="115"/>
    <n v="6555"/>
    <x v="0"/>
    <x v="0"/>
    <x v="0"/>
    <n v="1444276740"/>
    <n v="1439392406"/>
    <x v="0"/>
    <n v="150"/>
    <b v="1"/>
    <x v="35"/>
    <x v="7"/>
    <x v="1891"/>
    <x v="4"/>
    <x v="35"/>
  </r>
  <r>
    <x v="2551"/>
    <x v="2550"/>
    <s v="KCS seeks your support to off-set the cost of assembling a professional 25 piece orchestra for two choral performances."/>
    <x v="352"/>
    <n v="3775.5"/>
    <x v="0"/>
    <x v="0"/>
    <x v="0"/>
    <n v="1332362880"/>
    <n v="1329890585"/>
    <x v="0"/>
    <n v="56"/>
    <b v="1"/>
    <x v="35"/>
    <x v="33"/>
    <x v="1892"/>
    <x v="4"/>
    <x v="35"/>
  </r>
  <r>
    <x v="2552"/>
    <x v="2551"/>
    <s v="World Premiere of a new oratorio with chorus, soloists, and orchestra, based on the Old Testament king and prophet, DAVID"/>
    <x v="9"/>
    <n v="3195"/>
    <x v="0"/>
    <x v="0"/>
    <x v="0"/>
    <n v="1488741981"/>
    <n v="1486149981"/>
    <x v="0"/>
    <n v="18"/>
    <b v="1"/>
    <x v="35"/>
    <x v="13"/>
    <x v="1893"/>
    <x v="4"/>
    <x v="35"/>
  </r>
  <r>
    <x v="2553"/>
    <x v="2552"/>
    <s v="Help me be one of the first to record these beautiful songs and arrangements by 18-19th century masters of the classical guitar."/>
    <x v="15"/>
    <n v="2333"/>
    <x v="0"/>
    <x v="0"/>
    <x v="0"/>
    <n v="1348202807"/>
    <n v="1343018807"/>
    <x v="0"/>
    <n v="60"/>
    <b v="1"/>
    <x v="35"/>
    <x v="94"/>
    <x v="1894"/>
    <x v="4"/>
    <x v="35"/>
  </r>
  <r>
    <x v="2554"/>
    <x v="2553"/>
    <s v="Join forces with the Patagonia Winds to commission a new wind quintet to premiere at the 2015 National Flute Association Convention!"/>
    <x v="9"/>
    <n v="3684"/>
    <x v="0"/>
    <x v="0"/>
    <x v="0"/>
    <n v="1433131140"/>
    <n v="1430445163"/>
    <x v="0"/>
    <n v="67"/>
    <b v="1"/>
    <x v="35"/>
    <x v="4"/>
    <x v="1895"/>
    <x v="4"/>
    <x v="35"/>
  </r>
  <r>
    <x v="2555"/>
    <x v="2554"/>
    <s v="At Brevard Music Center, a foremost summer music study program, I will compose a new work for large chamber ensemble for performance."/>
    <x v="13"/>
    <n v="2147"/>
    <x v="0"/>
    <x v="0"/>
    <x v="0"/>
    <n v="1338219793"/>
    <n v="1335541393"/>
    <x v="0"/>
    <n v="35"/>
    <b v="1"/>
    <x v="35"/>
    <x v="13"/>
    <x v="1896"/>
    <x v="4"/>
    <x v="35"/>
  </r>
  <r>
    <x v="2556"/>
    <x v="2555"/>
    <s v="This is a &quot;call for scores&quot; for unaccompanied violin, recordings of the works, and a prize of at least 20 records for each composer."/>
    <x v="353"/>
    <n v="786"/>
    <x v="0"/>
    <x v="0"/>
    <x v="0"/>
    <n v="1356392857"/>
    <n v="1352504857"/>
    <x v="0"/>
    <n v="34"/>
    <b v="1"/>
    <x v="35"/>
    <x v="6"/>
    <x v="1897"/>
    <x v="4"/>
    <x v="35"/>
  </r>
  <r>
    <x v="2557"/>
    <x v="2556"/>
    <s v="Raising money for our concert tour of Switzerland and Germany in June/July 2014"/>
    <x v="42"/>
    <n v="1066"/>
    <x v="0"/>
    <x v="1"/>
    <x v="1"/>
    <n v="1400176386"/>
    <n v="1397584386"/>
    <x v="0"/>
    <n v="36"/>
    <b v="1"/>
    <x v="35"/>
    <x v="90"/>
    <x v="1898"/>
    <x v="4"/>
    <x v="35"/>
  </r>
  <r>
    <x v="2558"/>
    <x v="2557"/>
    <s v="The Hopkins Sinfonia is looking for your support to run our 2015 Season made up of five concerts."/>
    <x v="21"/>
    <n v="1361"/>
    <x v="0"/>
    <x v="2"/>
    <x v="2"/>
    <n v="1430488740"/>
    <n v="1427747906"/>
    <x v="0"/>
    <n v="18"/>
    <b v="1"/>
    <x v="35"/>
    <x v="15"/>
    <x v="1899"/>
    <x v="4"/>
    <x v="35"/>
  </r>
  <r>
    <x v="2559"/>
    <x v="2558"/>
    <s v="A concert of new music by four composers who have lived in India and been inspired by its music, with the Momenta String Quartet"/>
    <x v="134"/>
    <n v="890"/>
    <x v="0"/>
    <x v="0"/>
    <x v="0"/>
    <n v="1321385820"/>
    <n v="1318539484"/>
    <x v="0"/>
    <n v="25"/>
    <b v="1"/>
    <x v="35"/>
    <x v="38"/>
    <x v="1900"/>
    <x v="4"/>
    <x v="35"/>
  </r>
  <r>
    <x v="2560"/>
    <x v="2559"/>
    <s v="New CD of favourite chamber music by Welsh composer Michael Parkin featuring debut recordings by outstanding young musicians."/>
    <x v="9"/>
    <n v="3003"/>
    <x v="0"/>
    <x v="1"/>
    <x v="1"/>
    <n v="1425682174"/>
    <n v="1423090174"/>
    <x v="0"/>
    <n v="21"/>
    <b v="1"/>
    <x v="35"/>
    <x v="8"/>
    <x v="1901"/>
    <x v="4"/>
    <x v="35"/>
  </r>
  <r>
    <x v="2561"/>
    <x v="2560"/>
    <s v="Ever had chicken fingers smothered in bearnaise sauce, resting on a bed of your favorite rice? We need these meals on wheels."/>
    <x v="57"/>
    <n v="0"/>
    <x v="1"/>
    <x v="5"/>
    <x v="5"/>
    <n v="1444740089"/>
    <n v="1442148089"/>
    <x v="0"/>
    <n v="0"/>
    <b v="0"/>
    <x v="19"/>
    <x v="50"/>
    <x v="121"/>
    <x v="7"/>
    <x v="19"/>
  </r>
  <r>
    <x v="2562"/>
    <x v="2561"/>
    <s v="Hail up - Wah gwaan ?_x000a_We are creating a foodtruck that will serve typical, traditional Jamaican jerk chicken/pork and more!"/>
    <x v="3"/>
    <n v="75"/>
    <x v="1"/>
    <x v="12"/>
    <x v="3"/>
    <n v="1476189339"/>
    <n v="1471005339"/>
    <x v="0"/>
    <n v="3"/>
    <b v="0"/>
    <x v="19"/>
    <x v="60"/>
    <x v="384"/>
    <x v="7"/>
    <x v="19"/>
  </r>
  <r>
    <x v="2563"/>
    <x v="2562"/>
    <s v="Michigan based bubble tea and specialty ice cream food truck"/>
    <x v="22"/>
    <n v="0"/>
    <x v="1"/>
    <x v="0"/>
    <x v="0"/>
    <n v="1438226451"/>
    <n v="1433042451"/>
    <x v="0"/>
    <n v="0"/>
    <b v="0"/>
    <x v="19"/>
    <x v="50"/>
    <x v="121"/>
    <x v="7"/>
    <x v="19"/>
  </r>
  <r>
    <x v="2564"/>
    <x v="2563"/>
    <s v="We want to bring the wonderful flavors of the Jersey Shore, my home, to my new home in Winnipeg, the center of Canada."/>
    <x v="79"/>
    <n v="0"/>
    <x v="1"/>
    <x v="5"/>
    <x v="5"/>
    <n v="1406854699"/>
    <n v="1404262699"/>
    <x v="0"/>
    <n v="0"/>
    <b v="0"/>
    <x v="19"/>
    <x v="50"/>
    <x v="121"/>
    <x v="7"/>
    <x v="19"/>
  </r>
  <r>
    <x v="2565"/>
    <x v="2564"/>
    <s v="The Sketchy Pelican. Is my vision to bring raw, honest, soulful, creative, thoght provoking cuisine to food truck form"/>
    <x v="3"/>
    <n v="100"/>
    <x v="1"/>
    <x v="0"/>
    <x v="0"/>
    <n v="1462827000"/>
    <n v="1457710589"/>
    <x v="0"/>
    <n v="1"/>
    <b v="0"/>
    <x v="19"/>
    <x v="60"/>
    <x v="101"/>
    <x v="7"/>
    <x v="19"/>
  </r>
  <r>
    <x v="2566"/>
    <x v="2565"/>
    <s v="You can skip the hotdog cart and enjoy fresh, hot, delicious, handmade pizza when Mamma B's takes her show on the road!"/>
    <x v="19"/>
    <n v="0"/>
    <x v="1"/>
    <x v="0"/>
    <x v="0"/>
    <n v="1408663948"/>
    <n v="1406071948"/>
    <x v="0"/>
    <n v="0"/>
    <b v="0"/>
    <x v="19"/>
    <x v="50"/>
    <x v="121"/>
    <x v="7"/>
    <x v="19"/>
  </r>
  <r>
    <x v="2567"/>
    <x v="2566"/>
    <s v="You're leaving a Bar/Nightclub what else would you want more than to have a Juicy Burger and to see Beautiful Girls making it."/>
    <x v="101"/>
    <n v="120"/>
    <x v="1"/>
    <x v="0"/>
    <x v="0"/>
    <n v="1429823138"/>
    <n v="1427231138"/>
    <x v="0"/>
    <n v="2"/>
    <b v="0"/>
    <x v="19"/>
    <x v="50"/>
    <x v="88"/>
    <x v="7"/>
    <x v="19"/>
  </r>
  <r>
    <x v="2568"/>
    <x v="2567"/>
    <s v="Barney's is seriously delicious New York food. Cooking everything from scratch on our American food truck. London here we come..."/>
    <x v="3"/>
    <n v="50"/>
    <x v="1"/>
    <x v="1"/>
    <x v="1"/>
    <n v="1472745594"/>
    <n v="1470153594"/>
    <x v="0"/>
    <n v="1"/>
    <b v="0"/>
    <x v="19"/>
    <x v="60"/>
    <x v="73"/>
    <x v="7"/>
    <x v="19"/>
  </r>
  <r>
    <x v="2569"/>
    <x v="2568"/>
    <s v="With your help, I would be able to get a truck and start the process of getting it ready for the 2016 season."/>
    <x v="115"/>
    <n v="145"/>
    <x v="1"/>
    <x v="0"/>
    <x v="0"/>
    <n v="1442457112"/>
    <n v="1439865112"/>
    <x v="0"/>
    <n v="2"/>
    <b v="0"/>
    <x v="19"/>
    <x v="53"/>
    <x v="1902"/>
    <x v="7"/>
    <x v="19"/>
  </r>
  <r>
    <x v="2570"/>
    <x v="2569"/>
    <s v="A family run mobile wood fired pizza oven serving up unique artisan pizzas created by award winning Chef Brandon Mathias!"/>
    <x v="39"/>
    <n v="59"/>
    <x v="1"/>
    <x v="0"/>
    <x v="0"/>
    <n v="1486590035"/>
    <n v="1483998035"/>
    <x v="0"/>
    <n v="2"/>
    <b v="0"/>
    <x v="19"/>
    <x v="60"/>
    <x v="1903"/>
    <x v="7"/>
    <x v="19"/>
  </r>
  <r>
    <x v="2571"/>
    <x v="2570"/>
    <s v="Perth locals who dream of opening a health food van, and serving treats that not only taste amazing but also benefit your body."/>
    <x v="57"/>
    <n v="250"/>
    <x v="1"/>
    <x v="2"/>
    <x v="2"/>
    <n v="1463645521"/>
    <n v="1458461521"/>
    <x v="0"/>
    <n v="4"/>
    <b v="0"/>
    <x v="19"/>
    <x v="50"/>
    <x v="372"/>
    <x v="7"/>
    <x v="19"/>
  </r>
  <r>
    <x v="2572"/>
    <x v="2571"/>
    <s v="Mesquite smoked brisket nachos, food truck style, with homemade salsa to make your taste buds dance."/>
    <x v="11"/>
    <n v="0"/>
    <x v="1"/>
    <x v="0"/>
    <x v="0"/>
    <n v="1428893517"/>
    <n v="1426301517"/>
    <x v="0"/>
    <n v="0"/>
    <b v="0"/>
    <x v="19"/>
    <x v="50"/>
    <x v="121"/>
    <x v="7"/>
    <x v="19"/>
  </r>
  <r>
    <x v="2573"/>
    <x v="2572"/>
    <s v="I have perfected my porkkabob recipe.I'm ready to start my own business!I need funds for the bbq pit and trailer and start up supplies."/>
    <x v="6"/>
    <n v="0"/>
    <x v="1"/>
    <x v="0"/>
    <x v="0"/>
    <n v="1408803149"/>
    <n v="1404915149"/>
    <x v="0"/>
    <n v="0"/>
    <b v="0"/>
    <x v="19"/>
    <x v="50"/>
    <x v="121"/>
    <x v="7"/>
    <x v="19"/>
  </r>
  <r>
    <x v="2574"/>
    <x v="2573"/>
    <s v="The Best Jamaican Jerk outside of Kingston! The name means &quot;for the children&quot;, my children, the reasons why I cook and why I live!"/>
    <x v="3"/>
    <n v="0"/>
    <x v="1"/>
    <x v="0"/>
    <x v="0"/>
    <n v="1463600945"/>
    <n v="1461786545"/>
    <x v="0"/>
    <n v="0"/>
    <b v="0"/>
    <x v="19"/>
    <x v="50"/>
    <x v="121"/>
    <x v="7"/>
    <x v="19"/>
  </r>
  <r>
    <x v="2575"/>
    <x v="2574"/>
    <s v="Hello everyone, Iv'e decided to put my love for old Volkswagen buses and my love for cooking together! Support vdub dogs hot dog bus!"/>
    <x v="94"/>
    <n v="0"/>
    <x v="1"/>
    <x v="0"/>
    <x v="0"/>
    <n v="1421030194"/>
    <n v="1418438194"/>
    <x v="0"/>
    <n v="0"/>
    <b v="0"/>
    <x v="19"/>
    <x v="50"/>
    <x v="121"/>
    <x v="7"/>
    <x v="19"/>
  </r>
  <r>
    <x v="2576"/>
    <x v="2575"/>
    <s v="A New Twist with an American and Philippine fast food Mobile Trailer."/>
    <x v="3"/>
    <n v="0"/>
    <x v="1"/>
    <x v="0"/>
    <x v="0"/>
    <n v="1428707647"/>
    <n v="1424823247"/>
    <x v="0"/>
    <n v="0"/>
    <b v="0"/>
    <x v="19"/>
    <x v="50"/>
    <x v="121"/>
    <x v="7"/>
    <x v="19"/>
  </r>
  <r>
    <x v="2577"/>
    <x v="2576"/>
    <s v="This is not your average cake, it's fruit with yogurt fruit dip icing and fruit toppings! Great for events, parties, weddings and more!"/>
    <x v="36"/>
    <n v="0"/>
    <x v="1"/>
    <x v="0"/>
    <x v="0"/>
    <n v="1407181297"/>
    <n v="1405021297"/>
    <x v="0"/>
    <n v="0"/>
    <b v="0"/>
    <x v="19"/>
    <x v="50"/>
    <x v="121"/>
    <x v="7"/>
    <x v="19"/>
  </r>
  <r>
    <x v="2578"/>
    <x v="2577"/>
    <s v="Madhuri means &quot;inner beauty, inner sweetness&quot;. At Madhuri Kitchen, we're bringing the spiritual practice of food to festivals &amp; events."/>
    <x v="12"/>
    <n v="0"/>
    <x v="1"/>
    <x v="0"/>
    <x v="0"/>
    <n v="1444410000"/>
    <n v="1440203579"/>
    <x v="0"/>
    <n v="0"/>
    <b v="0"/>
    <x v="19"/>
    <x v="50"/>
    <x v="121"/>
    <x v="7"/>
    <x v="19"/>
  </r>
  <r>
    <x v="2579"/>
    <x v="2578"/>
    <s v="For those who know me, I love to bake &amp; I'm pretty good at it. My dream is to own a food truck that is a bakery &amp; Coffee shop."/>
    <x v="61"/>
    <n v="277"/>
    <x v="1"/>
    <x v="0"/>
    <x v="0"/>
    <n v="1410810903"/>
    <n v="1405626903"/>
    <x v="0"/>
    <n v="12"/>
    <b v="0"/>
    <x v="19"/>
    <x v="50"/>
    <x v="1904"/>
    <x v="7"/>
    <x v="19"/>
  </r>
  <r>
    <x v="2580"/>
    <x v="2579"/>
    <s v="Planning to build this truck into a full rolling fold out cook shack,providing clean cold drinking water to all festival goers"/>
    <x v="0"/>
    <n v="51"/>
    <x v="1"/>
    <x v="0"/>
    <x v="0"/>
    <n v="1431745200"/>
    <n v="1429170603"/>
    <x v="0"/>
    <n v="2"/>
    <b v="0"/>
    <x v="19"/>
    <x v="60"/>
    <x v="157"/>
    <x v="7"/>
    <x v="19"/>
  </r>
  <r>
    <x v="2581"/>
    <x v="2580"/>
    <s v="Creating a Food Truck to bring gourmet sausage sliders to Jacksonville, FL for breakfast, lunch, and special events."/>
    <x v="10"/>
    <n v="530"/>
    <x v="2"/>
    <x v="0"/>
    <x v="0"/>
    <n v="1447689898"/>
    <n v="1445094298"/>
    <x v="0"/>
    <n v="11"/>
    <b v="0"/>
    <x v="19"/>
    <x v="57"/>
    <x v="1905"/>
    <x v="7"/>
    <x v="19"/>
  </r>
  <r>
    <x v="2582"/>
    <x v="2581"/>
    <s v="The place where chicken meets liquor for the first time!"/>
    <x v="161"/>
    <n v="1"/>
    <x v="2"/>
    <x v="0"/>
    <x v="0"/>
    <n v="1477784634"/>
    <n v="1475192634"/>
    <x v="0"/>
    <n v="1"/>
    <b v="0"/>
    <x v="19"/>
    <x v="50"/>
    <x v="120"/>
    <x v="7"/>
    <x v="19"/>
  </r>
  <r>
    <x v="2583"/>
    <x v="2582"/>
    <s v="Crazy Daisy will become the newest member of the food truck distributors in Kansas City, Missouri."/>
    <x v="28"/>
    <n v="5"/>
    <x v="2"/>
    <x v="0"/>
    <x v="0"/>
    <n v="1426526880"/>
    <n v="1421346480"/>
    <x v="0"/>
    <n v="5"/>
    <b v="0"/>
    <x v="19"/>
    <x v="60"/>
    <x v="120"/>
    <x v="7"/>
    <x v="19"/>
  </r>
  <r>
    <x v="2584"/>
    <x v="2583"/>
    <s v="Bringing quality food to the masses using local premium ingredients, but at a food truck price!"/>
    <x v="3"/>
    <n v="0"/>
    <x v="2"/>
    <x v="0"/>
    <x v="0"/>
    <n v="1434341369"/>
    <n v="1431749369"/>
    <x v="0"/>
    <n v="0"/>
    <b v="0"/>
    <x v="19"/>
    <x v="50"/>
    <x v="121"/>
    <x v="7"/>
    <x v="19"/>
  </r>
  <r>
    <x v="2585"/>
    <x v="2584"/>
    <s v="Evie's Eats uses local ingredients to create sweet treats, healthy snacks and on the go meals, all with the family budget in mind!"/>
    <x v="11"/>
    <n v="50"/>
    <x v="2"/>
    <x v="0"/>
    <x v="0"/>
    <n v="1404601632"/>
    <n v="1402009632"/>
    <x v="0"/>
    <n v="1"/>
    <b v="0"/>
    <x v="19"/>
    <x v="50"/>
    <x v="73"/>
    <x v="7"/>
    <x v="19"/>
  </r>
  <r>
    <x v="2586"/>
    <x v="2585"/>
    <s v="I would like to bring fresh salad and food to the streets of London at a reasonable price."/>
    <x v="9"/>
    <n v="5"/>
    <x v="2"/>
    <x v="1"/>
    <x v="1"/>
    <n v="1451030136"/>
    <n v="1448438136"/>
    <x v="0"/>
    <n v="1"/>
    <b v="0"/>
    <x v="19"/>
    <x v="50"/>
    <x v="144"/>
    <x v="7"/>
    <x v="19"/>
  </r>
  <r>
    <x v="2587"/>
    <x v="2586"/>
    <s v="Providing creative, healthy signature dishes for active, conscientious lifestylers through a community of culinary artists."/>
    <x v="63"/>
    <n v="1217"/>
    <x v="2"/>
    <x v="0"/>
    <x v="0"/>
    <n v="1451491953"/>
    <n v="1448899953"/>
    <x v="0"/>
    <n v="6"/>
    <b v="0"/>
    <x v="19"/>
    <x v="53"/>
    <x v="1906"/>
    <x v="7"/>
    <x v="19"/>
  </r>
  <r>
    <x v="2588"/>
    <x v="2587"/>
    <s v="We are a Asian fusion inspired American Fare Food Truck Home of the Freak Sandwich So that means Come And Get Your Freak On! eat big."/>
    <x v="12"/>
    <n v="233"/>
    <x v="2"/>
    <x v="0"/>
    <x v="0"/>
    <n v="1427807640"/>
    <n v="1423325626"/>
    <x v="0"/>
    <n v="8"/>
    <b v="0"/>
    <x v="19"/>
    <x v="65"/>
    <x v="1907"/>
    <x v="7"/>
    <x v="19"/>
  </r>
  <r>
    <x v="2589"/>
    <x v="2588"/>
    <s v="A Brazilian-inspired food truck in one of the busiest spots in Copenhagen, delicious pancakes made by the healthy tapiÃ³ca flour"/>
    <x v="63"/>
    <n v="5"/>
    <x v="2"/>
    <x v="8"/>
    <x v="7"/>
    <n v="1458733927"/>
    <n v="1456145527"/>
    <x v="0"/>
    <n v="1"/>
    <b v="0"/>
    <x v="19"/>
    <x v="50"/>
    <x v="144"/>
    <x v="7"/>
    <x v="19"/>
  </r>
  <r>
    <x v="2590"/>
    <x v="2589"/>
    <s v="First in Perth self-contained eco-friendly coffee car based on Ford Fiesta. In the end of the projrct I need your help to make it real!"/>
    <x v="9"/>
    <n v="0"/>
    <x v="2"/>
    <x v="2"/>
    <x v="2"/>
    <n v="1453817297"/>
    <n v="1453212497"/>
    <x v="0"/>
    <n v="0"/>
    <b v="0"/>
    <x v="19"/>
    <x v="50"/>
    <x v="121"/>
    <x v="7"/>
    <x v="19"/>
  </r>
  <r>
    <x v="2591"/>
    <x v="2590"/>
    <s v="Hi everyone I am a 26 year old single mom trying to start her own food business! I need to first afford the patent to reveal more!"/>
    <x v="15"/>
    <n v="26"/>
    <x v="2"/>
    <x v="0"/>
    <x v="0"/>
    <n v="1457901924"/>
    <n v="1452721524"/>
    <x v="0"/>
    <n v="2"/>
    <b v="0"/>
    <x v="19"/>
    <x v="53"/>
    <x v="31"/>
    <x v="7"/>
    <x v="19"/>
  </r>
  <r>
    <x v="2592"/>
    <x v="2591"/>
    <s v="El Carte is revolutionizing the food truck industry. Meet the new food trike. #oneandonly  we going to spread the awesomeness all over!"/>
    <x v="11"/>
    <n v="50"/>
    <x v="2"/>
    <x v="0"/>
    <x v="0"/>
    <n v="1412536421"/>
    <n v="1409944421"/>
    <x v="0"/>
    <n v="1"/>
    <b v="0"/>
    <x v="19"/>
    <x v="50"/>
    <x v="73"/>
    <x v="7"/>
    <x v="19"/>
  </r>
  <r>
    <x v="2593"/>
    <x v="2592"/>
    <s v="What could be better than satisfying your hunger with ice cream or a taco (or both) from a 1970's mural van blastin disco music!"/>
    <x v="3"/>
    <n v="0"/>
    <x v="2"/>
    <x v="0"/>
    <x v="0"/>
    <n v="1429993026"/>
    <n v="1427401026"/>
    <x v="0"/>
    <n v="0"/>
    <b v="0"/>
    <x v="19"/>
    <x v="50"/>
    <x v="121"/>
    <x v="7"/>
    <x v="19"/>
  </r>
  <r>
    <x v="2594"/>
    <x v="2593"/>
    <s v="New, small home business, looking to take some Granny's old recipes along with some of my own creations to the streets!"/>
    <x v="58"/>
    <n v="1"/>
    <x v="2"/>
    <x v="0"/>
    <x v="0"/>
    <n v="1407453228"/>
    <n v="1404861228"/>
    <x v="0"/>
    <n v="1"/>
    <b v="0"/>
    <x v="19"/>
    <x v="50"/>
    <x v="120"/>
    <x v="7"/>
    <x v="19"/>
  </r>
  <r>
    <x v="2595"/>
    <x v="2594"/>
    <s v="Looking to put the best baked goods in Bowling Green on wheels"/>
    <x v="36"/>
    <n v="1825"/>
    <x v="2"/>
    <x v="0"/>
    <x v="0"/>
    <n v="1487915500"/>
    <n v="1485323500"/>
    <x v="0"/>
    <n v="19"/>
    <b v="0"/>
    <x v="19"/>
    <x v="81"/>
    <x v="1908"/>
    <x v="7"/>
    <x v="19"/>
  </r>
  <r>
    <x v="2596"/>
    <x v="2595"/>
    <s v="I'm bringing passion, talent, and most importantly some amazing gourmet food to the streets of Lethbridge and southern Alberta."/>
    <x v="19"/>
    <n v="8256"/>
    <x v="2"/>
    <x v="5"/>
    <x v="5"/>
    <n v="1407427009"/>
    <n v="1404835009"/>
    <x v="0"/>
    <n v="27"/>
    <b v="0"/>
    <x v="19"/>
    <x v="148"/>
    <x v="1909"/>
    <x v="7"/>
    <x v="19"/>
  </r>
  <r>
    <x v="2597"/>
    <x v="2596"/>
    <s v="We have a great little coffee business but the van is currently limping! We don't have the capital to replace it. Please help us!"/>
    <x v="15"/>
    <n v="85"/>
    <x v="2"/>
    <x v="1"/>
    <x v="1"/>
    <n v="1466323917"/>
    <n v="1463731917"/>
    <x v="0"/>
    <n v="7"/>
    <b v="0"/>
    <x v="19"/>
    <x v="52"/>
    <x v="1910"/>
    <x v="7"/>
    <x v="19"/>
  </r>
  <r>
    <x v="2598"/>
    <x v="2597"/>
    <s v="I'm ready to make Tulsa happy and aware that love and kindness go hand in hand with good food!"/>
    <x v="9"/>
    <n v="1170"/>
    <x v="2"/>
    <x v="0"/>
    <x v="0"/>
    <n v="1443039001"/>
    <n v="1440447001"/>
    <x v="0"/>
    <n v="14"/>
    <b v="0"/>
    <x v="19"/>
    <x v="115"/>
    <x v="1911"/>
    <x v="7"/>
    <x v="19"/>
  </r>
  <r>
    <x v="2599"/>
    <x v="2598"/>
    <s v="The Empty Ramekins Catering Group is looking for your help to start up in Miami Florida!!!!"/>
    <x v="354"/>
    <n v="90"/>
    <x v="2"/>
    <x v="0"/>
    <x v="0"/>
    <n v="1407089147"/>
    <n v="1403201147"/>
    <x v="0"/>
    <n v="5"/>
    <b v="0"/>
    <x v="19"/>
    <x v="60"/>
    <x v="666"/>
    <x v="7"/>
    <x v="19"/>
  </r>
  <r>
    <x v="2600"/>
    <x v="2599"/>
    <s v="On Sunday November 8, 2015 our food truck burned to the ground. Please help us get rebuilt."/>
    <x v="63"/>
    <n v="3466"/>
    <x v="2"/>
    <x v="0"/>
    <x v="0"/>
    <n v="1458938200"/>
    <n v="1453757800"/>
    <x v="0"/>
    <n v="30"/>
    <b v="0"/>
    <x v="19"/>
    <x v="113"/>
    <x v="1912"/>
    <x v="7"/>
    <x v="19"/>
  </r>
  <r>
    <x v="2601"/>
    <x v="2600"/>
    <s v="I'll be launching a small model TARDIS into (near) SPACE and filming the ascension and descension as a mini-documentary for YouTube."/>
    <x v="2"/>
    <n v="3307"/>
    <x v="0"/>
    <x v="0"/>
    <x v="0"/>
    <n v="1347508740"/>
    <n v="1346276349"/>
    <x v="1"/>
    <n v="151"/>
    <b v="1"/>
    <x v="36"/>
    <x v="335"/>
    <x v="1913"/>
    <x v="2"/>
    <x v="36"/>
  </r>
  <r>
    <x v="2602"/>
    <x v="2601"/>
    <s v="Three screen-printed posters celebrating the most popular and most notable interplanetary robotic space missions."/>
    <x v="14"/>
    <n v="39131"/>
    <x v="0"/>
    <x v="0"/>
    <x v="0"/>
    <n v="1415827200"/>
    <n v="1412358968"/>
    <x v="1"/>
    <n v="489"/>
    <b v="1"/>
    <x v="36"/>
    <x v="336"/>
    <x v="1914"/>
    <x v="2"/>
    <x v="36"/>
  </r>
  <r>
    <x v="2603"/>
    <x v="2602"/>
    <s v="I will be building a mock space station and simulate living on Mars for two weeks."/>
    <x v="257"/>
    <n v="1776"/>
    <x v="0"/>
    <x v="0"/>
    <x v="0"/>
    <n v="1387835654"/>
    <n v="1386626054"/>
    <x v="1"/>
    <n v="50"/>
    <b v="1"/>
    <x v="36"/>
    <x v="7"/>
    <x v="1915"/>
    <x v="2"/>
    <x v="36"/>
  </r>
  <r>
    <x v="2604"/>
    <x v="2603"/>
    <s v="We're building a full size rocket motor for our Hermes Spacecraft.  Help us Kickstart the next generation of space travel!"/>
    <x v="22"/>
    <n v="20843.599999999999"/>
    <x v="0"/>
    <x v="0"/>
    <x v="0"/>
    <n v="1335662023"/>
    <n v="1333070023"/>
    <x v="1"/>
    <n v="321"/>
    <b v="1"/>
    <x v="36"/>
    <x v="3"/>
    <x v="1916"/>
    <x v="2"/>
    <x v="36"/>
  </r>
  <r>
    <x v="2605"/>
    <x v="2604"/>
    <s v="Help astronomers get the data they need to unravel one of the biggest mysteries of all time, KIC 8462852 --- Whereâ€™s the Flux?"/>
    <x v="57"/>
    <n v="107421.57"/>
    <x v="0"/>
    <x v="0"/>
    <x v="0"/>
    <n v="1466168390"/>
    <n v="1463576390"/>
    <x v="1"/>
    <n v="1762"/>
    <b v="1"/>
    <x v="36"/>
    <x v="13"/>
    <x v="1917"/>
    <x v="2"/>
    <x v="36"/>
  </r>
  <r>
    <x v="2606"/>
    <x v="2605"/>
    <s v="PongSat 2 !!!!!_x000a__x000a_On September 27, 2014 we are going to send 2000 student projects to the edge of space."/>
    <x v="34"/>
    <n v="12106"/>
    <x v="0"/>
    <x v="0"/>
    <x v="0"/>
    <n v="1398791182"/>
    <n v="1396026382"/>
    <x v="1"/>
    <n v="385"/>
    <b v="1"/>
    <x v="36"/>
    <x v="5"/>
    <x v="1918"/>
    <x v="2"/>
    <x v="36"/>
  </r>
  <r>
    <x v="2607"/>
    <x v="2606"/>
    <s v="Chop Shopâ€™s second series of posters celebrating the most popular and most notable robotic space exploration missions."/>
    <x v="6"/>
    <n v="32616"/>
    <x v="0"/>
    <x v="0"/>
    <x v="0"/>
    <n v="1439344800"/>
    <n v="1435611572"/>
    <x v="1"/>
    <n v="398"/>
    <b v="1"/>
    <x v="36"/>
    <x v="326"/>
    <x v="1919"/>
    <x v="2"/>
    <x v="36"/>
  </r>
  <r>
    <x v="2608"/>
    <x v="2607"/>
    <s v="Giant Leaps featuring the historic missions of human spaceflight is the third in our series of space exploration prints"/>
    <x v="6"/>
    <n v="17914"/>
    <x v="0"/>
    <x v="0"/>
    <x v="0"/>
    <n v="1489536000"/>
    <n v="1485976468"/>
    <x v="1"/>
    <n v="304"/>
    <b v="1"/>
    <x v="36"/>
    <x v="337"/>
    <x v="1920"/>
    <x v="2"/>
    <x v="36"/>
  </r>
  <r>
    <x v="2609"/>
    <x v="2608"/>
    <s v="We love Arduino and we love space exploration. So we decided to combine them and let people run their own space experiments!"/>
    <x v="19"/>
    <n v="106330.39"/>
    <x v="0"/>
    <x v="0"/>
    <x v="0"/>
    <n v="1342330951"/>
    <n v="1339738951"/>
    <x v="1"/>
    <n v="676"/>
    <b v="1"/>
    <x v="36"/>
    <x v="272"/>
    <x v="1921"/>
    <x v="2"/>
    <x v="36"/>
  </r>
  <r>
    <x v="2610"/>
    <x v="2609"/>
    <s v="Preserve the telescope that Clyde Tombaugh used to discover Pluto for generations to come!"/>
    <x v="355"/>
    <n v="32172.66"/>
    <x v="0"/>
    <x v="0"/>
    <x v="0"/>
    <n v="1471849140"/>
    <n v="1468444125"/>
    <x v="1"/>
    <n v="577"/>
    <b v="1"/>
    <x v="36"/>
    <x v="48"/>
    <x v="1922"/>
    <x v="2"/>
    <x v="36"/>
  </r>
  <r>
    <x v="2611"/>
    <x v="2610"/>
    <s v="Laniakea is the name of the supercluster of galaxies we are part of.This tremendous structure of 380,000 Galaxies can now be yours! 39â‚¬"/>
    <x v="34"/>
    <n v="306970"/>
    <x v="0"/>
    <x v="12"/>
    <x v="3"/>
    <n v="1483397940"/>
    <n v="1480493014"/>
    <x v="1"/>
    <n v="3663"/>
    <b v="1"/>
    <x v="36"/>
    <x v="338"/>
    <x v="1923"/>
    <x v="2"/>
    <x v="36"/>
  </r>
  <r>
    <x v="2612"/>
    <x v="2611"/>
    <s v="What if we built a rocket that is better than a NASA or commercially available rocket? What if we did it with students?"/>
    <x v="3"/>
    <n v="17176.13"/>
    <x v="0"/>
    <x v="0"/>
    <x v="0"/>
    <n v="1420773970"/>
    <n v="1418095570"/>
    <x v="1"/>
    <n v="294"/>
    <b v="1"/>
    <x v="36"/>
    <x v="174"/>
    <x v="1924"/>
    <x v="2"/>
    <x v="36"/>
  </r>
  <r>
    <x v="2613"/>
    <x v="2612"/>
    <s v="Re-inventing the way we look at our planet by sending 5 cameras to near space to create the first 360 panoramic view of the earth."/>
    <x v="51"/>
    <n v="7576"/>
    <x v="0"/>
    <x v="0"/>
    <x v="0"/>
    <n v="1348256294"/>
    <n v="1345664294"/>
    <x v="1"/>
    <n v="28"/>
    <b v="1"/>
    <x v="36"/>
    <x v="7"/>
    <x v="1925"/>
    <x v="2"/>
    <x v="36"/>
  </r>
  <r>
    <x v="2614"/>
    <x v="2613"/>
    <s v="Middle-schoolers designed a microgravity experiment that's going to the ISS! Help us send them to the launch in Wallops Island, VA."/>
    <x v="124"/>
    <n v="10710"/>
    <x v="0"/>
    <x v="0"/>
    <x v="0"/>
    <n v="1398834000"/>
    <n v="1396371612"/>
    <x v="1"/>
    <n v="100"/>
    <b v="1"/>
    <x v="36"/>
    <x v="21"/>
    <x v="1926"/>
    <x v="2"/>
    <x v="36"/>
  </r>
  <r>
    <x v="2615"/>
    <x v="2614"/>
    <s v="Mission to launch a vintage Action Man and Space Capsule into space and film from his birthplace in UK to mark his 50th Anniversary."/>
    <x v="356"/>
    <n v="3397"/>
    <x v="0"/>
    <x v="1"/>
    <x v="1"/>
    <n v="1462017600"/>
    <n v="1458820564"/>
    <x v="0"/>
    <n v="72"/>
    <b v="1"/>
    <x v="36"/>
    <x v="106"/>
    <x v="1927"/>
    <x v="2"/>
    <x v="36"/>
  </r>
  <r>
    <x v="2616"/>
    <x v="2615"/>
    <s v="Production of variously-sized deployable models of NASA's James Webb Space Telescope to promote hands-on learning."/>
    <x v="31"/>
    <n v="28633.5"/>
    <x v="0"/>
    <x v="0"/>
    <x v="0"/>
    <n v="1440546729"/>
    <n v="1437954729"/>
    <x v="1"/>
    <n v="238"/>
    <b v="1"/>
    <x v="36"/>
    <x v="41"/>
    <x v="1928"/>
    <x v="2"/>
    <x v="36"/>
  </r>
  <r>
    <x v="2617"/>
    <x v="2616"/>
    <s v="A simple way to learn and teach complex astronomical concepts. Awesome educational experiment, class demo or desktop display."/>
    <x v="2"/>
    <n v="4388"/>
    <x v="0"/>
    <x v="0"/>
    <x v="0"/>
    <n v="1413838751"/>
    <n v="1411246751"/>
    <x v="1"/>
    <n v="159"/>
    <b v="1"/>
    <x v="36"/>
    <x v="339"/>
    <x v="1929"/>
    <x v="2"/>
    <x v="36"/>
  </r>
  <r>
    <x v="2618"/>
    <x v="2617"/>
    <s v="LTD ED COLLECTIBLE SPACE ART FEAT. ASTRONAUTS"/>
    <x v="36"/>
    <n v="15808"/>
    <x v="0"/>
    <x v="0"/>
    <x v="0"/>
    <n v="1449000061"/>
    <n v="1443812461"/>
    <x v="1"/>
    <n v="77"/>
    <b v="1"/>
    <x v="36"/>
    <x v="2"/>
    <x v="1930"/>
    <x v="2"/>
    <x v="36"/>
  </r>
  <r>
    <x v="2619"/>
    <x v="2618"/>
    <s v="Help a fine art photographer continue her project about space exploration, Mars, and the scientists who are going to make it possible!"/>
    <x v="28"/>
    <n v="1884"/>
    <x v="0"/>
    <x v="0"/>
    <x v="0"/>
    <n v="1445598000"/>
    <n v="1443302004"/>
    <x v="1"/>
    <n v="53"/>
    <b v="1"/>
    <x v="36"/>
    <x v="340"/>
    <x v="1931"/>
    <x v="2"/>
    <x v="36"/>
  </r>
  <r>
    <x v="2620"/>
    <x v="2619"/>
    <s v="Come and join us on a voyage of interstellar exploration as we chart the least known part of the Milky Way â€“ its Delta Quadrant."/>
    <x v="99"/>
    <n v="93374"/>
    <x v="0"/>
    <x v="2"/>
    <x v="2"/>
    <n v="1444525200"/>
    <n v="1441339242"/>
    <x v="1"/>
    <n v="1251"/>
    <b v="1"/>
    <x v="36"/>
    <x v="124"/>
    <x v="1932"/>
    <x v="2"/>
    <x v="36"/>
  </r>
  <r>
    <x v="2621"/>
    <x v="2620"/>
    <s v="Team of undergraduates racing to be the first student organization to successfully launch a rocket powered by a 3D-printed engine."/>
    <x v="36"/>
    <n v="21882"/>
    <x v="0"/>
    <x v="0"/>
    <x v="0"/>
    <n v="1432230988"/>
    <n v="1429638988"/>
    <x v="1"/>
    <n v="465"/>
    <b v="1"/>
    <x v="36"/>
    <x v="91"/>
    <x v="1933"/>
    <x v="2"/>
    <x v="36"/>
  </r>
  <r>
    <x v="2622"/>
    <x v="2621"/>
    <s v="University team from Pisa in collaboration with ESA, creating an innovative heat transfer device that will be tested into space."/>
    <x v="15"/>
    <n v="1967.76"/>
    <x v="0"/>
    <x v="13"/>
    <x v="3"/>
    <n v="1483120216"/>
    <n v="1479232216"/>
    <x v="0"/>
    <n v="74"/>
    <b v="1"/>
    <x v="36"/>
    <x v="26"/>
    <x v="1934"/>
    <x v="2"/>
    <x v="36"/>
  </r>
  <r>
    <x v="2623"/>
    <x v="2622"/>
    <s v="We have designed an antimatter thruster capable of reaching the nearest star.  A plan for antimatter fuel production is now needed."/>
    <x v="13"/>
    <n v="2280"/>
    <x v="0"/>
    <x v="0"/>
    <x v="0"/>
    <n v="1480658966"/>
    <n v="1479449366"/>
    <x v="0"/>
    <n v="62"/>
    <b v="1"/>
    <x v="36"/>
    <x v="35"/>
    <x v="1935"/>
    <x v="2"/>
    <x v="36"/>
  </r>
  <r>
    <x v="2624"/>
    <x v="2623"/>
    <s v="Itâ€™s Space Elevator research! Smart robots climbing 2 km straight up. The Ribbon is held aloft by large helium balloons."/>
    <x v="6"/>
    <n v="110353.65"/>
    <x v="0"/>
    <x v="0"/>
    <x v="0"/>
    <n v="1347530822"/>
    <n v="1345716422"/>
    <x v="0"/>
    <n v="3468"/>
    <b v="1"/>
    <x v="36"/>
    <x v="341"/>
    <x v="1936"/>
    <x v="2"/>
    <x v="36"/>
  </r>
  <r>
    <x v="2625"/>
    <x v="2624"/>
    <s v="We are two upper sixth-form students specialized in physics who wanna take some majestic pictures from stratosphere - about 35km high"/>
    <x v="325"/>
    <n v="1434"/>
    <x v="0"/>
    <x v="12"/>
    <x v="3"/>
    <n v="1478723208"/>
    <n v="1476559608"/>
    <x v="0"/>
    <n v="52"/>
    <b v="1"/>
    <x v="36"/>
    <x v="342"/>
    <x v="1937"/>
    <x v="2"/>
    <x v="36"/>
  </r>
  <r>
    <x v="2626"/>
    <x v="2625"/>
    <s v="Support the accreditation of our online STEM Mentoring Program with the International Mentoring Association"/>
    <x v="30"/>
    <n v="2800"/>
    <x v="0"/>
    <x v="0"/>
    <x v="0"/>
    <n v="1433343869"/>
    <n v="1430751869"/>
    <x v="0"/>
    <n v="50"/>
    <b v="1"/>
    <x v="36"/>
    <x v="20"/>
    <x v="150"/>
    <x v="2"/>
    <x v="36"/>
  </r>
  <r>
    <x v="2627"/>
    <x v="2626"/>
    <s v="A group of high school students are building a near-space balloon, that will capture stunning HD video of the earth from near-space."/>
    <x v="325"/>
    <n v="970"/>
    <x v="0"/>
    <x v="0"/>
    <x v="0"/>
    <n v="1448571261"/>
    <n v="1445975661"/>
    <x v="0"/>
    <n v="45"/>
    <b v="1"/>
    <x v="36"/>
    <x v="343"/>
    <x v="1938"/>
    <x v="2"/>
    <x v="36"/>
  </r>
  <r>
    <x v="2628"/>
    <x v="2627"/>
    <s v="A high school freshman is sending pie into space and you can be a part of it.  GO SCIENCE!!!"/>
    <x v="357"/>
    <n v="926"/>
    <x v="0"/>
    <x v="0"/>
    <x v="0"/>
    <n v="1417389067"/>
    <n v="1415661067"/>
    <x v="0"/>
    <n v="21"/>
    <b v="1"/>
    <x v="36"/>
    <x v="5"/>
    <x v="1939"/>
    <x v="2"/>
    <x v="36"/>
  </r>
  <r>
    <x v="2629"/>
    <x v="2628"/>
    <s v="The first international contest to let students shape the future of interstellar travel."/>
    <x v="10"/>
    <n v="6387"/>
    <x v="0"/>
    <x v="1"/>
    <x v="1"/>
    <n v="1431608122"/>
    <n v="1429016122"/>
    <x v="0"/>
    <n v="100"/>
    <b v="1"/>
    <x v="36"/>
    <x v="30"/>
    <x v="1940"/>
    <x v="2"/>
    <x v="36"/>
  </r>
  <r>
    <x v="2630"/>
    <x v="2629"/>
    <s v="Free and easy to use information when asteroids pass closer than the Moon. Stretch - take photos of all of these asteroids"/>
    <x v="13"/>
    <n v="3158"/>
    <x v="0"/>
    <x v="2"/>
    <x v="2"/>
    <n v="1467280800"/>
    <n v="1464921112"/>
    <x v="0"/>
    <n v="81"/>
    <b v="1"/>
    <x v="36"/>
    <x v="137"/>
    <x v="1941"/>
    <x v="2"/>
    <x v="36"/>
  </r>
  <r>
    <x v="2631"/>
    <x v="2630"/>
    <s v="Starship Congress 2015 is a deep-space &amp; interstellar science summit staged by Icarus Interstellar."/>
    <x v="22"/>
    <n v="22933.05"/>
    <x v="0"/>
    <x v="0"/>
    <x v="0"/>
    <n v="1440907427"/>
    <n v="1438488227"/>
    <x v="0"/>
    <n v="286"/>
    <b v="1"/>
    <x v="36"/>
    <x v="41"/>
    <x v="1942"/>
    <x v="2"/>
    <x v="36"/>
  </r>
  <r>
    <x v="2632"/>
    <x v="2631"/>
    <s v="Students from 3 universities are designing a dual stage rocket to test experimental rocket technology."/>
    <x v="358"/>
    <n v="1466"/>
    <x v="0"/>
    <x v="0"/>
    <x v="0"/>
    <n v="1464485339"/>
    <n v="1462325339"/>
    <x v="0"/>
    <n v="42"/>
    <b v="1"/>
    <x v="36"/>
    <x v="0"/>
    <x v="1943"/>
    <x v="2"/>
    <x v="36"/>
  </r>
  <r>
    <x v="2633"/>
    <x v="2632"/>
    <s v="A device that lights up whenever the International Space Station is nearby (that happens more often than you might expect)"/>
    <x v="10"/>
    <n v="17731"/>
    <x v="0"/>
    <x v="0"/>
    <x v="0"/>
    <n v="1393542000"/>
    <n v="1390938332"/>
    <x v="0"/>
    <n v="199"/>
    <b v="1"/>
    <x v="36"/>
    <x v="255"/>
    <x v="1944"/>
    <x v="2"/>
    <x v="36"/>
  </r>
  <r>
    <x v="2634"/>
    <x v="2633"/>
    <s v="After a unsuccessful recovery last time we are trying again to successfully launch and recover a weather balloon from space."/>
    <x v="359"/>
    <n v="986"/>
    <x v="0"/>
    <x v="0"/>
    <x v="0"/>
    <n v="1475163921"/>
    <n v="1472571921"/>
    <x v="0"/>
    <n v="25"/>
    <b v="1"/>
    <x v="36"/>
    <x v="6"/>
    <x v="1945"/>
    <x v="2"/>
    <x v="36"/>
  </r>
  <r>
    <x v="2635"/>
    <x v="2634"/>
    <s v="Help UTS Ontario students raise money to get their experiments on the ISS. Promote space science in Canada! We can't do it without you!"/>
    <x v="236"/>
    <n v="11500"/>
    <x v="0"/>
    <x v="5"/>
    <x v="5"/>
    <n v="1425937761"/>
    <n v="1422917361"/>
    <x v="0"/>
    <n v="84"/>
    <b v="1"/>
    <x v="36"/>
    <x v="8"/>
    <x v="1946"/>
    <x v="2"/>
    <x v="36"/>
  </r>
  <r>
    <x v="2636"/>
    <x v="2635"/>
    <s v="Real-time high-altitude weather balloon tracking using amateur radios - capturing stunning near-space visuals - now with more science!"/>
    <x v="28"/>
    <n v="1873"/>
    <x v="0"/>
    <x v="0"/>
    <x v="0"/>
    <n v="1476579600"/>
    <n v="1474641914"/>
    <x v="0"/>
    <n v="50"/>
    <b v="1"/>
    <x v="36"/>
    <x v="229"/>
    <x v="1947"/>
    <x v="2"/>
    <x v="36"/>
  </r>
  <r>
    <x v="2637"/>
    <x v="2636"/>
    <s v="Help us collect the data to solve the mystery of the century: Is light slowing down?"/>
    <x v="2"/>
    <n v="831"/>
    <x v="0"/>
    <x v="0"/>
    <x v="0"/>
    <n v="1476277875"/>
    <n v="1474895475"/>
    <x v="0"/>
    <n v="26"/>
    <b v="1"/>
    <x v="36"/>
    <x v="183"/>
    <x v="1948"/>
    <x v="2"/>
    <x v="36"/>
  </r>
  <r>
    <x v="2638"/>
    <x v="2637"/>
    <s v="The second round of funding for the most amazing project ever where a high school freshman is sending pie into SPACE!!!"/>
    <x v="360"/>
    <n v="353"/>
    <x v="0"/>
    <x v="0"/>
    <x v="0"/>
    <n v="1421358895"/>
    <n v="1418766895"/>
    <x v="0"/>
    <n v="14"/>
    <b v="1"/>
    <x v="36"/>
    <x v="21"/>
    <x v="1949"/>
    <x v="2"/>
    <x v="36"/>
  </r>
  <r>
    <x v="2639"/>
    <x v="2638"/>
    <s v="Mission Space is run by me, a teenager who has a passion for space! I will fly a weather balloon to the edge of space with your help."/>
    <x v="43"/>
    <n v="492"/>
    <x v="0"/>
    <x v="1"/>
    <x v="1"/>
    <n v="1424378748"/>
    <n v="1421786748"/>
    <x v="0"/>
    <n v="49"/>
    <b v="1"/>
    <x v="36"/>
    <x v="344"/>
    <x v="1950"/>
    <x v="2"/>
    <x v="36"/>
  </r>
  <r>
    <x v="2640"/>
    <x v="2639"/>
    <s v="Hi,_x000a_My Name is David Frey and I Provide Free Public Astronomy programs in San Francisco, Mt. Tamalpias, Yosemite and Novato CA."/>
    <x v="9"/>
    <n v="3170"/>
    <x v="0"/>
    <x v="0"/>
    <x v="0"/>
    <n v="1433735474"/>
    <n v="1428551474"/>
    <x v="0"/>
    <n v="69"/>
    <b v="1"/>
    <x v="36"/>
    <x v="6"/>
    <x v="1951"/>
    <x v="2"/>
    <x v="36"/>
  </r>
  <r>
    <x v="2641"/>
    <x v="2640"/>
    <s v="Building a Flying saucer that has Artificial Intelligent made from sea shell."/>
    <x v="15"/>
    <n v="15"/>
    <x v="2"/>
    <x v="0"/>
    <x v="0"/>
    <n v="1410811740"/>
    <n v="1409341863"/>
    <x v="0"/>
    <n v="1"/>
    <b v="0"/>
    <x v="36"/>
    <x v="60"/>
    <x v="2"/>
    <x v="2"/>
    <x v="36"/>
  </r>
  <r>
    <x v="2642"/>
    <x v="2641"/>
    <s v="Innovatives MAschinenbau projekt mit verarbeitende Metalle vom Mars_x000a_Stehe mit Mars one einer hollÃ¤ndischen space company in cooperatio"/>
    <x v="69"/>
    <n v="0"/>
    <x v="2"/>
    <x v="12"/>
    <x v="3"/>
    <n v="1468565820"/>
    <n v="1465970108"/>
    <x v="0"/>
    <n v="0"/>
    <b v="0"/>
    <x v="36"/>
    <x v="50"/>
    <x v="121"/>
    <x v="2"/>
    <x v="36"/>
  </r>
  <r>
    <x v="2643"/>
    <x v="2642"/>
    <s v="A mission to build and launch a telescope to observe and photograph Earth-like planets around our nearest star system, Alpha Centauri."/>
    <x v="80"/>
    <n v="335597.31"/>
    <x v="1"/>
    <x v="0"/>
    <x v="0"/>
    <n v="1482307140"/>
    <n v="1479218315"/>
    <x v="1"/>
    <n v="1501"/>
    <b v="0"/>
    <x v="36"/>
    <x v="122"/>
    <x v="1952"/>
    <x v="2"/>
    <x v="36"/>
  </r>
  <r>
    <x v="2644"/>
    <x v="2643"/>
    <s v="A historic manned launch into near space by 3 brave pilots to capture the 2017 total solar eclipse in virtual reality."/>
    <x v="57"/>
    <n v="2053"/>
    <x v="1"/>
    <x v="0"/>
    <x v="0"/>
    <n v="1489172435"/>
    <n v="1486580435"/>
    <x v="1"/>
    <n v="52"/>
    <b v="0"/>
    <x v="36"/>
    <x v="53"/>
    <x v="1953"/>
    <x v="2"/>
    <x v="36"/>
  </r>
  <r>
    <x v="2645"/>
    <x v="2644"/>
    <s v="Phase one of a small winged reentry craft. This phase will be testing the supersonic stability of a small craft traveling at 1,800kph"/>
    <x v="22"/>
    <n v="2100"/>
    <x v="1"/>
    <x v="2"/>
    <x v="2"/>
    <n v="1415481203"/>
    <n v="1412885603"/>
    <x v="1"/>
    <n v="23"/>
    <b v="0"/>
    <x v="36"/>
    <x v="57"/>
    <x v="1954"/>
    <x v="2"/>
    <x v="36"/>
  </r>
  <r>
    <x v="2646"/>
    <x v="2645"/>
    <s v="We're a small group with a big mission: making it possible for everyone to explore space using the power of virtual reality."/>
    <x v="69"/>
    <n v="42086.42"/>
    <x v="1"/>
    <x v="0"/>
    <x v="0"/>
    <n v="1441783869"/>
    <n v="1439191869"/>
    <x v="1"/>
    <n v="535"/>
    <b v="0"/>
    <x v="36"/>
    <x v="59"/>
    <x v="1955"/>
    <x v="2"/>
    <x v="36"/>
  </r>
  <r>
    <x v="2647"/>
    <x v="2646"/>
    <s v="The telescope will serve as a path for the youth of Toronto to the skies, it will be 18&quot; easily portable meant for schools in the GTA."/>
    <x v="30"/>
    <n v="36"/>
    <x v="1"/>
    <x v="5"/>
    <x v="5"/>
    <n v="1439533019"/>
    <n v="1436941019"/>
    <x v="0"/>
    <n v="3"/>
    <b v="0"/>
    <x v="36"/>
    <x v="60"/>
    <x v="1053"/>
    <x v="2"/>
    <x v="36"/>
  </r>
  <r>
    <x v="2648"/>
    <x v="2647"/>
    <s v="Calvert Co 1977 planetarium acquired by Spaceflight America! Education science program star projector needs overhaul, upgrade, repairs!"/>
    <x v="14"/>
    <n v="106"/>
    <x v="1"/>
    <x v="0"/>
    <x v="0"/>
    <n v="1457543360"/>
    <n v="1454951360"/>
    <x v="0"/>
    <n v="6"/>
    <b v="0"/>
    <x v="36"/>
    <x v="60"/>
    <x v="1956"/>
    <x v="2"/>
    <x v="36"/>
  </r>
  <r>
    <x v="2649"/>
    <x v="2648"/>
    <s v="They have launched a Kickstarter."/>
    <x v="152"/>
    <n v="124"/>
    <x v="1"/>
    <x v="0"/>
    <x v="0"/>
    <n v="1454370941"/>
    <n v="1449186941"/>
    <x v="0"/>
    <n v="3"/>
    <b v="0"/>
    <x v="36"/>
    <x v="50"/>
    <x v="1957"/>
    <x v="2"/>
    <x v="36"/>
  </r>
  <r>
    <x v="2650"/>
    <x v="2649"/>
    <s v="A fully stabilized, mobile, research grade telescope/media platform, used to bring outreach astronomy to those who don't have access."/>
    <x v="127"/>
    <n v="358"/>
    <x v="1"/>
    <x v="0"/>
    <x v="0"/>
    <n v="1482332343"/>
    <n v="1479740343"/>
    <x v="0"/>
    <n v="5"/>
    <b v="0"/>
    <x v="36"/>
    <x v="60"/>
    <x v="1958"/>
    <x v="2"/>
    <x v="36"/>
  </r>
  <r>
    <x v="2651"/>
    <x v="2650"/>
    <s v="Conceived at NASA JPL, FireSat is a satellite-installed sensor constellation for the near real-time detection of global thermal events."/>
    <x v="361"/>
    <n v="5233"/>
    <x v="1"/>
    <x v="0"/>
    <x v="0"/>
    <n v="1450380009"/>
    <n v="1447960809"/>
    <x v="0"/>
    <n v="17"/>
    <b v="0"/>
    <x v="36"/>
    <x v="53"/>
    <x v="1959"/>
    <x v="2"/>
    <x v="36"/>
  </r>
  <r>
    <x v="2652"/>
    <x v="2651"/>
    <s v="We're looking to set an Australian Amateur Rocketry record of 100 000 ft. You are invited on this 4500km per hour ride into history"/>
    <x v="57"/>
    <n v="885"/>
    <x v="1"/>
    <x v="2"/>
    <x v="2"/>
    <n v="1418183325"/>
    <n v="1415591325"/>
    <x v="0"/>
    <n v="11"/>
    <b v="0"/>
    <x v="36"/>
    <x v="60"/>
    <x v="1960"/>
    <x v="2"/>
    <x v="36"/>
  </r>
  <r>
    <x v="2653"/>
    <x v="2652"/>
    <s v="DREAM BIG. Explore the universe through STEAM education. (Science, Technology, Engineering, Art, Mathematics)"/>
    <x v="362"/>
    <n v="5876"/>
    <x v="1"/>
    <x v="0"/>
    <x v="0"/>
    <n v="1402632000"/>
    <n v="1399909127"/>
    <x v="0"/>
    <n v="70"/>
    <b v="0"/>
    <x v="36"/>
    <x v="81"/>
    <x v="1961"/>
    <x v="2"/>
    <x v="36"/>
  </r>
  <r>
    <x v="2654"/>
    <x v="2653"/>
    <s v="I want to launch a rocket to the moon, I plan on having this lunar rocket carry a small payload of solar internet connected cameras"/>
    <x v="57"/>
    <n v="51"/>
    <x v="1"/>
    <x v="0"/>
    <x v="0"/>
    <n v="1429622726"/>
    <n v="1424442326"/>
    <x v="0"/>
    <n v="6"/>
    <b v="0"/>
    <x v="36"/>
    <x v="50"/>
    <x v="439"/>
    <x v="2"/>
    <x v="36"/>
  </r>
  <r>
    <x v="2655"/>
    <x v="2654"/>
    <s v="Thank you for your support!"/>
    <x v="36"/>
    <n v="3155"/>
    <x v="1"/>
    <x v="0"/>
    <x v="0"/>
    <n v="1455048000"/>
    <n v="1452631647"/>
    <x v="0"/>
    <n v="43"/>
    <b v="0"/>
    <x v="36"/>
    <x v="70"/>
    <x v="1962"/>
    <x v="2"/>
    <x v="36"/>
  </r>
  <r>
    <x v="2656"/>
    <x v="2655"/>
    <s v="MoonWatcher will be bringing the Moon closer to all of us."/>
    <x v="60"/>
    <n v="17155"/>
    <x v="1"/>
    <x v="0"/>
    <x v="0"/>
    <n v="1489345200"/>
    <n v="1485966688"/>
    <x v="0"/>
    <n v="152"/>
    <b v="0"/>
    <x v="36"/>
    <x v="57"/>
    <x v="1963"/>
    <x v="2"/>
    <x v="36"/>
  </r>
  <r>
    <x v="2657"/>
    <x v="2656"/>
    <s v="Miles, a team of citizen scientists is reaching for the moon. We've bootstrapped our way to the top and now we need your help."/>
    <x v="11"/>
    <n v="5621.38"/>
    <x v="1"/>
    <x v="0"/>
    <x v="0"/>
    <n v="1470187800"/>
    <n v="1467325053"/>
    <x v="0"/>
    <n v="59"/>
    <b v="0"/>
    <x v="36"/>
    <x v="118"/>
    <x v="1964"/>
    <x v="2"/>
    <x v="36"/>
  </r>
  <r>
    <x v="2658"/>
    <x v="2657"/>
    <s v="Funding will allow free participation for 20 schools, grades 4-12, (thousands of students) anywhere in the nation."/>
    <x v="316"/>
    <n v="91"/>
    <x v="1"/>
    <x v="0"/>
    <x v="0"/>
    <n v="1469913194"/>
    <n v="1467321194"/>
    <x v="0"/>
    <n v="4"/>
    <b v="0"/>
    <x v="36"/>
    <x v="50"/>
    <x v="1965"/>
    <x v="2"/>
    <x v="36"/>
  </r>
  <r>
    <x v="2659"/>
    <x v="2658"/>
    <s v="test"/>
    <x v="197"/>
    <n v="1333"/>
    <x v="1"/>
    <x v="0"/>
    <x v="0"/>
    <n v="1429321210"/>
    <n v="1426729210"/>
    <x v="0"/>
    <n v="10"/>
    <b v="0"/>
    <x v="36"/>
    <x v="56"/>
    <x v="1966"/>
    <x v="2"/>
    <x v="36"/>
  </r>
  <r>
    <x v="2660"/>
    <x v="2659"/>
    <s v="COAS is an organization that does community outreach programs to encourage and educate children and adults on Astronomy related subject"/>
    <x v="22"/>
    <n v="19"/>
    <x v="1"/>
    <x v="0"/>
    <x v="0"/>
    <n v="1448388418"/>
    <n v="1443200818"/>
    <x v="0"/>
    <n v="5"/>
    <b v="0"/>
    <x v="36"/>
    <x v="50"/>
    <x v="1967"/>
    <x v="2"/>
    <x v="36"/>
  </r>
  <r>
    <x v="2661"/>
    <x v="2660"/>
    <s v="Summer Camp is an old gas station that will have workshops, custom art framing, and carry vintage &amp; home goods."/>
    <x v="10"/>
    <n v="5145"/>
    <x v="0"/>
    <x v="0"/>
    <x v="0"/>
    <n v="1382742010"/>
    <n v="1380150010"/>
    <x v="0"/>
    <n v="60"/>
    <b v="1"/>
    <x v="37"/>
    <x v="33"/>
    <x v="1968"/>
    <x v="2"/>
    <x v="37"/>
  </r>
  <r>
    <x v="2662"/>
    <x v="2661"/>
    <s v="The Mini Maker is Lansing Michigan's new kid friendly makerspace. We're dedicated to help kids imagine, develop and build."/>
    <x v="22"/>
    <n v="21360"/>
    <x v="0"/>
    <x v="0"/>
    <x v="0"/>
    <n v="1440179713"/>
    <n v="1437587713"/>
    <x v="0"/>
    <n v="80"/>
    <b v="1"/>
    <x v="37"/>
    <x v="13"/>
    <x v="1969"/>
    <x v="2"/>
    <x v="37"/>
  </r>
  <r>
    <x v="2663"/>
    <x v="2662"/>
    <s v="The Ville. A local cooperative helping communities learn, share and grow in the spirit of health, wellness and sustainability."/>
    <x v="22"/>
    <n v="20919.25"/>
    <x v="0"/>
    <x v="5"/>
    <x v="5"/>
    <n v="1441378800"/>
    <n v="1438873007"/>
    <x v="0"/>
    <n v="56"/>
    <b v="1"/>
    <x v="37"/>
    <x v="2"/>
    <x v="1970"/>
    <x v="2"/>
    <x v="37"/>
  </r>
  <r>
    <x v="2664"/>
    <x v="2663"/>
    <s v="We believe that the true purpose of education is to enable people to create real things that make the world better. Join us!"/>
    <x v="178"/>
    <n v="18100"/>
    <x v="0"/>
    <x v="0"/>
    <x v="0"/>
    <n v="1449644340"/>
    <n v="1446683797"/>
    <x v="0"/>
    <n v="104"/>
    <b v="1"/>
    <x v="37"/>
    <x v="33"/>
    <x v="1971"/>
    <x v="2"/>
    <x v="37"/>
  </r>
  <r>
    <x v="2665"/>
    <x v="2664"/>
    <s v="Giving the best tech access and tools to Bayview Hunters Point youth - developing the next generation of tech savvy youth who excel!"/>
    <x v="8"/>
    <n v="4310"/>
    <x v="0"/>
    <x v="0"/>
    <x v="0"/>
    <n v="1430774974"/>
    <n v="1426886974"/>
    <x v="0"/>
    <n v="46"/>
    <b v="1"/>
    <x v="37"/>
    <x v="4"/>
    <x v="1972"/>
    <x v="2"/>
    <x v="37"/>
  </r>
  <r>
    <x v="2666"/>
    <x v="2665"/>
    <s v="StartMart is a 35,000 sqft entrepreneurial hub and co-working space located on the 2nd floor of the Terminal Tower in Cleveland, Ohio."/>
    <x v="3"/>
    <n v="15929.51"/>
    <x v="0"/>
    <x v="0"/>
    <x v="0"/>
    <n v="1443214800"/>
    <n v="1440008439"/>
    <x v="0"/>
    <n v="206"/>
    <b v="1"/>
    <x v="37"/>
    <x v="175"/>
    <x v="1973"/>
    <x v="2"/>
    <x v="37"/>
  </r>
  <r>
    <x v="2667"/>
    <x v="2666"/>
    <s v="Websmith Studio is a makerspace where the people most impacted by broken systems are empowered to think, build, and own the solution."/>
    <x v="15"/>
    <n v="1660"/>
    <x v="0"/>
    <x v="0"/>
    <x v="0"/>
    <n v="1455142416"/>
    <n v="1452550416"/>
    <x v="0"/>
    <n v="18"/>
    <b v="1"/>
    <x v="37"/>
    <x v="38"/>
    <x v="1974"/>
    <x v="2"/>
    <x v="37"/>
  </r>
  <r>
    <x v="2668"/>
    <x v="2667"/>
    <s v="Creativity on the go! |_x000a_CrÃ©ativitÃ© en mouvement !"/>
    <x v="28"/>
    <n v="1707"/>
    <x v="0"/>
    <x v="5"/>
    <x v="5"/>
    <n v="1447079520"/>
    <n v="1443449265"/>
    <x v="0"/>
    <n v="28"/>
    <b v="1"/>
    <x v="37"/>
    <x v="193"/>
    <x v="1975"/>
    <x v="2"/>
    <x v="37"/>
  </r>
  <r>
    <x v="2669"/>
    <x v="2668"/>
    <s v="The brand new Makers Club wants something to draw the students into science and engineering and also be very inclusive."/>
    <x v="134"/>
    <n v="1001"/>
    <x v="0"/>
    <x v="0"/>
    <x v="0"/>
    <n v="1452387096"/>
    <n v="1447203096"/>
    <x v="0"/>
    <n v="11"/>
    <b v="1"/>
    <x v="37"/>
    <x v="105"/>
    <x v="1976"/>
    <x v="2"/>
    <x v="37"/>
  </r>
  <r>
    <x v="2670"/>
    <x v="2669"/>
    <s v="A revolution in the rapidly growing container housing space. Transportable, expandable, green and versatile. A global game-changer."/>
    <x v="363"/>
    <n v="2495"/>
    <x v="2"/>
    <x v="2"/>
    <x v="2"/>
    <n v="1406593780"/>
    <n v="1404174580"/>
    <x v="1"/>
    <n v="60"/>
    <b v="0"/>
    <x v="37"/>
    <x v="52"/>
    <x v="1977"/>
    <x v="2"/>
    <x v="37"/>
  </r>
  <r>
    <x v="2671"/>
    <x v="2670"/>
    <s v="We will build hubs so that teens can use tech to develop business solutions to their communities greatest challenges. Help us!"/>
    <x v="31"/>
    <n v="2836"/>
    <x v="2"/>
    <x v="0"/>
    <x v="0"/>
    <n v="1419017880"/>
    <n v="1416419916"/>
    <x v="1"/>
    <n v="84"/>
    <b v="0"/>
    <x v="37"/>
    <x v="57"/>
    <x v="1978"/>
    <x v="2"/>
    <x v="37"/>
  </r>
  <r>
    <x v="2672"/>
    <x v="2671"/>
    <s v="Manylabs aims to help support 20 new residents working on open, low-cost, accessible tools for science and science education."/>
    <x v="3"/>
    <n v="3319"/>
    <x v="2"/>
    <x v="0"/>
    <x v="0"/>
    <n v="1451282400"/>
    <n v="1449436390"/>
    <x v="1"/>
    <n v="47"/>
    <b v="0"/>
    <x v="37"/>
    <x v="69"/>
    <x v="1979"/>
    <x v="2"/>
    <x v="37"/>
  </r>
  <r>
    <x v="2673"/>
    <x v="2672"/>
    <s v="We're opening up a Pixel Academy in Manhattan and we need your help to fill it with technology and tools for New York City's kids!"/>
    <x v="79"/>
    <n v="11032"/>
    <x v="2"/>
    <x v="0"/>
    <x v="0"/>
    <n v="1414622700"/>
    <n v="1412081999"/>
    <x v="1"/>
    <n v="66"/>
    <b v="0"/>
    <x v="37"/>
    <x v="58"/>
    <x v="1980"/>
    <x v="2"/>
    <x v="37"/>
  </r>
  <r>
    <x v="2674"/>
    <x v="2673"/>
    <s v="A project to give the people of Playa Blanca an independent, energized future - _x000a_â€œLocal de Mariposas EÃ³licas Para un Futuro Mejorâ€"/>
    <x v="19"/>
    <n v="21994"/>
    <x v="2"/>
    <x v="0"/>
    <x v="0"/>
    <n v="1467694740"/>
    <n v="1465398670"/>
    <x v="1"/>
    <n v="171"/>
    <b v="0"/>
    <x v="37"/>
    <x v="163"/>
    <x v="1981"/>
    <x v="2"/>
    <x v="37"/>
  </r>
  <r>
    <x v="2675"/>
    <x v="2674"/>
    <s v="We are working to establish a collaborative work-space with the goal of creating a community of knowledge, design, and creativity."/>
    <x v="31"/>
    <n v="1897"/>
    <x v="2"/>
    <x v="0"/>
    <x v="0"/>
    <n v="1415655289"/>
    <n v="1413059689"/>
    <x v="1"/>
    <n v="29"/>
    <b v="0"/>
    <x v="37"/>
    <x v="59"/>
    <x v="1982"/>
    <x v="2"/>
    <x v="37"/>
  </r>
  <r>
    <x v="2676"/>
    <x v="2675"/>
    <s v="Our aim is to provide high-end equipment and space for Toronto coders, filmmakers, and artists to develop cutting-edge VR content."/>
    <x v="190"/>
    <n v="1058"/>
    <x v="2"/>
    <x v="5"/>
    <x v="5"/>
    <n v="1463929174"/>
    <n v="1461337174"/>
    <x v="0"/>
    <n v="9"/>
    <b v="0"/>
    <x v="37"/>
    <x v="119"/>
    <x v="1983"/>
    <x v="2"/>
    <x v="37"/>
  </r>
  <r>
    <x v="2677"/>
    <x v="2676"/>
    <s v="A mobile tech lab with cutting edge maker tools that travels to schools to offer free creative workshops for school age kids."/>
    <x v="330"/>
    <n v="3415"/>
    <x v="2"/>
    <x v="0"/>
    <x v="0"/>
    <n v="1404348143"/>
    <n v="1401756143"/>
    <x v="0"/>
    <n v="27"/>
    <b v="0"/>
    <x v="37"/>
    <x v="82"/>
    <x v="1984"/>
    <x v="2"/>
    <x v="37"/>
  </r>
  <r>
    <x v="2678"/>
    <x v="2677"/>
    <s v="Wavegarden is the worldâ€™s longest man-made wave that creates ideal conditions for surfing. Help us and let's open one in Malaga!!"/>
    <x v="364"/>
    <n v="1100"/>
    <x v="2"/>
    <x v="3"/>
    <x v="3"/>
    <n v="1443121765"/>
    <n v="1440529765"/>
    <x v="0"/>
    <n v="2"/>
    <b v="0"/>
    <x v="37"/>
    <x v="50"/>
    <x v="1985"/>
    <x v="2"/>
    <x v="37"/>
  </r>
  <r>
    <x v="2679"/>
    <x v="2678"/>
    <s v="A do-it-yourself auto garage in Des Moines, Iowa where people can learn how to work on cars &amp; those who know can share their knowledge."/>
    <x v="79"/>
    <n v="132"/>
    <x v="2"/>
    <x v="0"/>
    <x v="0"/>
    <n v="1425081694"/>
    <n v="1422489694"/>
    <x v="0"/>
    <n v="3"/>
    <b v="0"/>
    <x v="37"/>
    <x v="50"/>
    <x v="895"/>
    <x v="2"/>
    <x v="37"/>
  </r>
  <r>
    <x v="2680"/>
    <x v="2679"/>
    <s v="iHeartPillow, Connecting loved ones"/>
    <x v="261"/>
    <n v="276"/>
    <x v="2"/>
    <x v="3"/>
    <x v="3"/>
    <n v="1459915491"/>
    <n v="1457327091"/>
    <x v="0"/>
    <n v="4"/>
    <b v="0"/>
    <x v="37"/>
    <x v="60"/>
    <x v="160"/>
    <x v="2"/>
    <x v="37"/>
  </r>
  <r>
    <x v="2681"/>
    <x v="2680"/>
    <s v="Jolly's Hot Dogs: A beef hot dog topped with deliciously seasoned ground beef, mustard and minced onions."/>
    <x v="6"/>
    <n v="55"/>
    <x v="2"/>
    <x v="0"/>
    <x v="0"/>
    <n v="1405027750"/>
    <n v="1402867750"/>
    <x v="0"/>
    <n v="2"/>
    <b v="0"/>
    <x v="19"/>
    <x v="60"/>
    <x v="446"/>
    <x v="7"/>
    <x v="19"/>
  </r>
  <r>
    <x v="2682"/>
    <x v="2681"/>
    <s v="Gourmet Toast is the culinary combination, neigh, perfection of America's most under-utilized snack: Toast."/>
    <x v="12"/>
    <n v="1698"/>
    <x v="2"/>
    <x v="0"/>
    <x v="0"/>
    <n v="1416635940"/>
    <n v="1413838540"/>
    <x v="0"/>
    <n v="20"/>
    <b v="0"/>
    <x v="19"/>
    <x v="58"/>
    <x v="1986"/>
    <x v="7"/>
    <x v="19"/>
  </r>
  <r>
    <x v="2683"/>
    <x v="2682"/>
    <s v="Cereal isn't only for breakfast! Help me bring cereal to the 92% of Americans who eat cereal everyday. Out of the home and to you!"/>
    <x v="36"/>
    <n v="36"/>
    <x v="2"/>
    <x v="0"/>
    <x v="0"/>
    <n v="1425233240"/>
    <n v="1422641240"/>
    <x v="0"/>
    <n v="3"/>
    <b v="0"/>
    <x v="19"/>
    <x v="50"/>
    <x v="1053"/>
    <x v="7"/>
    <x v="19"/>
  </r>
  <r>
    <x v="2684"/>
    <x v="2683"/>
    <s v="Not all wings are created equal. We believe ours take flight above the rest. Come judge for yourself. To us it Ain't No Thang..."/>
    <x v="54"/>
    <n v="800"/>
    <x v="2"/>
    <x v="0"/>
    <x v="0"/>
    <n v="1407621425"/>
    <n v="1404165425"/>
    <x v="0"/>
    <n v="4"/>
    <b v="0"/>
    <x v="19"/>
    <x v="60"/>
    <x v="444"/>
    <x v="7"/>
    <x v="19"/>
  </r>
  <r>
    <x v="2685"/>
    <x v="2684"/>
    <s v="Home cooked meals made by Nana. Indiana's famous tenderloin sandwiches, Nana's homemade cole slaw and so much more."/>
    <x v="63"/>
    <n v="10"/>
    <x v="2"/>
    <x v="0"/>
    <x v="0"/>
    <n v="1430149330"/>
    <n v="1424968930"/>
    <x v="0"/>
    <n v="1"/>
    <b v="0"/>
    <x v="19"/>
    <x v="50"/>
    <x v="119"/>
    <x v="7"/>
    <x v="19"/>
  </r>
  <r>
    <x v="2686"/>
    <x v="2685"/>
    <s v="2 years after a car accident, I was told that I could no longer work... I want to change that AND create something amazing Fair FOOD!"/>
    <x v="11"/>
    <n v="0"/>
    <x v="2"/>
    <x v="0"/>
    <x v="0"/>
    <n v="1412119423"/>
    <n v="1410391423"/>
    <x v="0"/>
    <n v="0"/>
    <b v="0"/>
    <x v="19"/>
    <x v="50"/>
    <x v="121"/>
    <x v="7"/>
    <x v="19"/>
  </r>
  <r>
    <x v="2687"/>
    <x v="2686"/>
    <s v="Your American Pizzas, Wings, Stuffed Gouda Burger, Sweet &amp; Russet Potato Fries served on a food Truck!!"/>
    <x v="36"/>
    <n v="0"/>
    <x v="2"/>
    <x v="0"/>
    <x v="0"/>
    <n v="1435591318"/>
    <n v="1432999318"/>
    <x v="0"/>
    <n v="0"/>
    <b v="0"/>
    <x v="19"/>
    <x v="50"/>
    <x v="121"/>
    <x v="7"/>
    <x v="19"/>
  </r>
  <r>
    <x v="2688"/>
    <x v="2687"/>
    <s v="The amazing gourmet Mac N Cheez Food Truck Campaigne!"/>
    <x v="63"/>
    <n v="74"/>
    <x v="2"/>
    <x v="0"/>
    <x v="0"/>
    <n v="1424746800"/>
    <n v="1422067870"/>
    <x v="0"/>
    <n v="14"/>
    <b v="0"/>
    <x v="19"/>
    <x v="50"/>
    <x v="1987"/>
    <x v="7"/>
    <x v="19"/>
  </r>
  <r>
    <x v="2689"/>
    <x v="2688"/>
    <s v="I am creating a high quality, local product only, concession trailer for local and remote events. Dearborn Brand, Winter's Brand, more."/>
    <x v="19"/>
    <n v="1"/>
    <x v="2"/>
    <x v="0"/>
    <x v="0"/>
    <n v="1469919890"/>
    <n v="1467327890"/>
    <x v="0"/>
    <n v="1"/>
    <b v="0"/>
    <x v="19"/>
    <x v="50"/>
    <x v="120"/>
    <x v="7"/>
    <x v="19"/>
  </r>
  <r>
    <x v="2690"/>
    <x v="2689"/>
    <s v="The stuffed chicken wing originators need YOUR help starting a restaurant so our AMAZING wings will be available to you 7 days a week!"/>
    <x v="58"/>
    <n v="8586"/>
    <x v="2"/>
    <x v="0"/>
    <x v="0"/>
    <n v="1433298676"/>
    <n v="1429410676"/>
    <x v="0"/>
    <n v="118"/>
    <b v="0"/>
    <x v="19"/>
    <x v="57"/>
    <x v="1988"/>
    <x v="7"/>
    <x v="19"/>
  </r>
  <r>
    <x v="2691"/>
    <x v="2690"/>
    <s v="A Great New local Food Truck serving up ethnic fusion inspired eats in Ottawa."/>
    <x v="99"/>
    <n v="35"/>
    <x v="2"/>
    <x v="5"/>
    <x v="5"/>
    <n v="1431278557"/>
    <n v="1427390557"/>
    <x v="0"/>
    <n v="2"/>
    <b v="0"/>
    <x v="19"/>
    <x v="50"/>
    <x v="844"/>
    <x v="7"/>
    <x v="19"/>
  </r>
  <r>
    <x v="2692"/>
    <x v="2691"/>
    <s v="Our food truck will bring you -_x000a_                       Fast, Fresh, Food -_x000a_                            Throughout the Omaha area"/>
    <x v="8"/>
    <n v="25"/>
    <x v="2"/>
    <x v="0"/>
    <x v="0"/>
    <n v="1427266860"/>
    <n v="1424678460"/>
    <x v="0"/>
    <n v="1"/>
    <b v="0"/>
    <x v="19"/>
    <x v="60"/>
    <x v="384"/>
    <x v="7"/>
    <x v="19"/>
  </r>
  <r>
    <x v="2693"/>
    <x v="2692"/>
    <s v="I want to start a food truck that specializes in chili cheese dogs, using new kinds of meats, cheeses and toppings you wouldn't imagine"/>
    <x v="10"/>
    <n v="40"/>
    <x v="2"/>
    <x v="0"/>
    <x v="0"/>
    <n v="1407899966"/>
    <n v="1405307966"/>
    <x v="0"/>
    <n v="3"/>
    <b v="0"/>
    <x v="19"/>
    <x v="60"/>
    <x v="140"/>
    <x v="7"/>
    <x v="19"/>
  </r>
  <r>
    <x v="2694"/>
    <x v="2693"/>
    <s v="Gourmet taco truck infusing savory smoky flavors into your tacos, so when you open your container the aroma and actual smoke  flows out"/>
    <x v="11"/>
    <n v="1"/>
    <x v="2"/>
    <x v="0"/>
    <x v="0"/>
    <n v="1411701739"/>
    <n v="1409109739"/>
    <x v="0"/>
    <n v="1"/>
    <b v="0"/>
    <x v="19"/>
    <x v="50"/>
    <x v="120"/>
    <x v="7"/>
    <x v="19"/>
  </r>
  <r>
    <x v="2695"/>
    <x v="2694"/>
    <s v="I am creating food magic on the go! Amazing food isn't just for sitdown restaraunts anymore!"/>
    <x v="36"/>
    <n v="71"/>
    <x v="2"/>
    <x v="0"/>
    <x v="0"/>
    <n v="1428981718"/>
    <n v="1423801318"/>
    <x v="0"/>
    <n v="3"/>
    <b v="0"/>
    <x v="19"/>
    <x v="50"/>
    <x v="1989"/>
    <x v="7"/>
    <x v="19"/>
  </r>
  <r>
    <x v="2696"/>
    <x v="2695"/>
    <s v="The dream to own a food truck, rolling wherever the army sends me, hiring other military spouses and veterans alike! Giving back!"/>
    <x v="127"/>
    <n v="3390"/>
    <x v="2"/>
    <x v="0"/>
    <x v="0"/>
    <n v="1419538560"/>
    <n v="1416600960"/>
    <x v="0"/>
    <n v="38"/>
    <b v="0"/>
    <x v="19"/>
    <x v="52"/>
    <x v="1990"/>
    <x v="7"/>
    <x v="19"/>
  </r>
  <r>
    <x v="2697"/>
    <x v="2696"/>
    <s v="Stuffed waffles made from Dough. Sweet, savory, salty and then stuffed with meats, fruits, and sauces!"/>
    <x v="165"/>
    <n v="6061"/>
    <x v="2"/>
    <x v="0"/>
    <x v="0"/>
    <n v="1438552800"/>
    <n v="1435876423"/>
    <x v="0"/>
    <n v="52"/>
    <b v="0"/>
    <x v="19"/>
    <x v="73"/>
    <x v="1991"/>
    <x v="7"/>
    <x v="19"/>
  </r>
  <r>
    <x v="2698"/>
    <x v="2697"/>
    <s v="We 'd love to give some TLC to our vintage pink taco trailer so we can continue to cook our signature Baja style shrimp tacos!"/>
    <x v="6"/>
    <n v="26.01"/>
    <x v="2"/>
    <x v="0"/>
    <x v="0"/>
    <n v="1403904808"/>
    <n v="1401312808"/>
    <x v="0"/>
    <n v="2"/>
    <b v="0"/>
    <x v="19"/>
    <x v="50"/>
    <x v="1992"/>
    <x v="7"/>
    <x v="19"/>
  </r>
  <r>
    <x v="2699"/>
    <x v="2698"/>
    <s v="Hi, I want make my first bakery. Food truck was great, but I not have a car licence. So, help me to be my dream!"/>
    <x v="365"/>
    <n v="0"/>
    <x v="2"/>
    <x v="5"/>
    <x v="5"/>
    <n v="1407533463"/>
    <n v="1404941463"/>
    <x v="0"/>
    <n v="0"/>
    <b v="0"/>
    <x v="19"/>
    <x v="50"/>
    <x v="121"/>
    <x v="7"/>
    <x v="19"/>
  </r>
  <r>
    <x v="2700"/>
    <x v="2699"/>
    <s v="I currently own and operate a hot dog cart. I am hoping to purchase a used food truck so I can do business year round!"/>
    <x v="204"/>
    <n v="70"/>
    <x v="2"/>
    <x v="0"/>
    <x v="0"/>
    <n v="1411073972"/>
    <n v="1408481972"/>
    <x v="0"/>
    <n v="4"/>
    <b v="0"/>
    <x v="19"/>
    <x v="60"/>
    <x v="844"/>
    <x v="7"/>
    <x v="19"/>
  </r>
  <r>
    <x v="2701"/>
    <x v="2700"/>
    <s v="We have been working extra hard to get our new training space ready and with a little extra help we hope to dream big for the future!"/>
    <x v="104"/>
    <n v="1570"/>
    <x v="3"/>
    <x v="17"/>
    <x v="3"/>
    <n v="1491586534"/>
    <n v="1488911734"/>
    <x v="0"/>
    <n v="46"/>
    <b v="0"/>
    <x v="38"/>
    <x v="132"/>
    <x v="1993"/>
    <x v="1"/>
    <x v="38"/>
  </r>
  <r>
    <x v="2702"/>
    <x v="2701"/>
    <s v="The next phase of the evolution of Hygienic Art is the building of New London's first amphitheater, a covering for the Art Park."/>
    <x v="3"/>
    <n v="3441"/>
    <x v="3"/>
    <x v="0"/>
    <x v="0"/>
    <n v="1491416077"/>
    <n v="1488827677"/>
    <x v="1"/>
    <n v="26"/>
    <b v="0"/>
    <x v="38"/>
    <x v="122"/>
    <x v="1994"/>
    <x v="1"/>
    <x v="38"/>
  </r>
  <r>
    <x v="2703"/>
    <x v="2702"/>
    <s v="Â¡Tu nuevo espacio cultural multidisciplinario en el centro de Pachuca, Hidalgo"/>
    <x v="79"/>
    <n v="41500"/>
    <x v="3"/>
    <x v="14"/>
    <x v="10"/>
    <n v="1490196830"/>
    <n v="1485016430"/>
    <x v="0"/>
    <n v="45"/>
    <b v="0"/>
    <x v="38"/>
    <x v="3"/>
    <x v="1995"/>
    <x v="1"/>
    <x v="38"/>
  </r>
  <r>
    <x v="2704"/>
    <x v="2703"/>
    <s v="We plan to rescue, relocate, and repurpose, a historic Little Red Brick House, to be incorporated into a riverfront amphitheater."/>
    <x v="266"/>
    <n v="1145"/>
    <x v="3"/>
    <x v="0"/>
    <x v="0"/>
    <n v="1491421314"/>
    <n v="1487709714"/>
    <x v="0"/>
    <n v="7"/>
    <b v="0"/>
    <x v="38"/>
    <x v="52"/>
    <x v="1996"/>
    <x v="1"/>
    <x v="38"/>
  </r>
  <r>
    <x v="2705"/>
    <x v="2704"/>
    <s v="Help light the lights at the historic Fischer Theatre in Danville, IL."/>
    <x v="281"/>
    <n v="1739"/>
    <x v="3"/>
    <x v="0"/>
    <x v="0"/>
    <n v="1490389158"/>
    <n v="1486504758"/>
    <x v="0"/>
    <n v="8"/>
    <b v="0"/>
    <x v="38"/>
    <x v="57"/>
    <x v="1997"/>
    <x v="1"/>
    <x v="38"/>
  </r>
  <r>
    <x v="2706"/>
    <x v="2705"/>
    <s v="A place where innovation, food, creativity and performance live year round in a historic building in Pioneer Square."/>
    <x v="19"/>
    <n v="39304"/>
    <x v="0"/>
    <x v="0"/>
    <x v="0"/>
    <n v="1413442740"/>
    <n v="1410937483"/>
    <x v="1"/>
    <n v="263"/>
    <b v="1"/>
    <x v="38"/>
    <x v="20"/>
    <x v="1998"/>
    <x v="1"/>
    <x v="38"/>
  </r>
  <r>
    <x v="2707"/>
    <x v="2706"/>
    <s v="A new performance space in Seattle. A place for artists, comedians, and audiences to meet and collaborate!"/>
    <x v="6"/>
    <n v="28067.57"/>
    <x v="0"/>
    <x v="0"/>
    <x v="0"/>
    <n v="1369637940"/>
    <n v="1367088443"/>
    <x v="1"/>
    <n v="394"/>
    <b v="1"/>
    <x v="38"/>
    <x v="345"/>
    <x v="1999"/>
    <x v="1"/>
    <x v="38"/>
  </r>
  <r>
    <x v="2708"/>
    <x v="2707"/>
    <s v="Angel Comedy Club: A permanent home for Londonâ€™s loveliest comedy night - a community comedy club"/>
    <x v="22"/>
    <n v="46643.07"/>
    <x v="0"/>
    <x v="1"/>
    <x v="1"/>
    <n v="1469119526"/>
    <n v="1463935526"/>
    <x v="1"/>
    <n v="1049"/>
    <b v="1"/>
    <x v="38"/>
    <x v="145"/>
    <x v="2000"/>
    <x v="1"/>
    <x v="38"/>
  </r>
  <r>
    <x v="2709"/>
    <x v="2708"/>
    <s v="Give contemporary circus an artistic home in America.  Help us launch the nationâ€™s first higher education program for circus."/>
    <x v="63"/>
    <n v="50803"/>
    <x v="0"/>
    <x v="0"/>
    <x v="0"/>
    <n v="1475553540"/>
    <n v="1472528141"/>
    <x v="1"/>
    <n v="308"/>
    <b v="1"/>
    <x v="38"/>
    <x v="21"/>
    <x v="2001"/>
    <x v="1"/>
    <x v="38"/>
  </r>
  <r>
    <x v="2710"/>
    <x v="2709"/>
    <s v="Building Brooklyn's own creative venue for circus, theater and events of all types."/>
    <x v="127"/>
    <n v="92340.21"/>
    <x v="0"/>
    <x v="0"/>
    <x v="0"/>
    <n v="1407549600"/>
    <n v="1404797428"/>
    <x v="1"/>
    <n v="1088"/>
    <b v="1"/>
    <x v="38"/>
    <x v="224"/>
    <x v="2002"/>
    <x v="1"/>
    <x v="38"/>
  </r>
  <r>
    <x v="2711"/>
    <x v="2710"/>
    <s v="We're aiming to launch a production involving circus performers, musicians and artists in a new space, creating a night of live art."/>
    <x v="366"/>
    <n v="3938"/>
    <x v="0"/>
    <x v="1"/>
    <x v="1"/>
    <n v="1403301660"/>
    <n v="1400694790"/>
    <x v="1"/>
    <n v="73"/>
    <b v="1"/>
    <x v="38"/>
    <x v="7"/>
    <x v="2003"/>
    <x v="1"/>
    <x v="38"/>
  </r>
  <r>
    <x v="2712"/>
    <x v="2711"/>
    <s v="Voix de Ville is a pop-up imaginarium of neo-vaudeville, musical extravaganza, circus arts, comedy, and theatre in a tiny circus tent!"/>
    <x v="62"/>
    <n v="7226"/>
    <x v="0"/>
    <x v="0"/>
    <x v="0"/>
    <n v="1373738400"/>
    <n v="1370568560"/>
    <x v="1"/>
    <n v="143"/>
    <b v="1"/>
    <x v="38"/>
    <x v="26"/>
    <x v="2004"/>
    <x v="1"/>
    <x v="38"/>
  </r>
  <r>
    <x v="2713"/>
    <x v="2712"/>
    <s v="Help support the Acro-Cats kitten and cat rescue and adoption effort! They need a bus to continue finding felines homes across the US."/>
    <x v="60"/>
    <n v="153362"/>
    <x v="0"/>
    <x v="0"/>
    <x v="0"/>
    <n v="1450971684"/>
    <n v="1447515684"/>
    <x v="1"/>
    <n v="1420"/>
    <b v="1"/>
    <x v="38"/>
    <x v="21"/>
    <x v="2005"/>
    <x v="1"/>
    <x v="38"/>
  </r>
  <r>
    <x v="2714"/>
    <x v="2713"/>
    <s v="The Crane will be the new home for independent theater in Northeast Minneapolis"/>
    <x v="31"/>
    <n v="29089"/>
    <x v="0"/>
    <x v="0"/>
    <x v="0"/>
    <n v="1476486000"/>
    <n v="1474040596"/>
    <x v="1"/>
    <n v="305"/>
    <b v="1"/>
    <x v="38"/>
    <x v="31"/>
    <x v="2006"/>
    <x v="1"/>
    <x v="38"/>
  </r>
  <r>
    <x v="2715"/>
    <x v="2714"/>
    <s v="The creators of Five Dollar Comedy Week are building a permanent home for affordable live comedy shows and classes in Philadelphia."/>
    <x v="14"/>
    <n v="31754.69"/>
    <x v="0"/>
    <x v="0"/>
    <x v="0"/>
    <n v="1456047228"/>
    <n v="1453109628"/>
    <x v="1"/>
    <n v="551"/>
    <b v="1"/>
    <x v="38"/>
    <x v="213"/>
    <x v="2007"/>
    <x v="1"/>
    <x v="38"/>
  </r>
  <r>
    <x v="2716"/>
    <x v="2715"/>
    <s v="Love comedy? Get involved in creating a dedicated space for alternative comedy in Berlin._x000a__x000a_(Das Video ist untertitelt. Klicke auf CC)"/>
    <x v="3"/>
    <n v="11998.01"/>
    <x v="0"/>
    <x v="12"/>
    <x v="3"/>
    <n v="1444291193"/>
    <n v="1441699193"/>
    <x v="1"/>
    <n v="187"/>
    <b v="1"/>
    <x v="38"/>
    <x v="28"/>
    <x v="2008"/>
    <x v="1"/>
    <x v="38"/>
  </r>
  <r>
    <x v="2717"/>
    <x v="2716"/>
    <s v="ONLY HOURS LEFT ON THE CAMPAIGN! Our stretch goal is $35k; let's build a home for standup/improv shows &amp; classes in VT!"/>
    <x v="31"/>
    <n v="30026"/>
    <x v="0"/>
    <x v="0"/>
    <x v="0"/>
    <n v="1417906649"/>
    <n v="1414015049"/>
    <x v="1"/>
    <n v="325"/>
    <b v="1"/>
    <x v="38"/>
    <x v="28"/>
    <x v="2009"/>
    <x v="1"/>
    <x v="38"/>
  </r>
  <r>
    <x v="2718"/>
    <x v="2717"/>
    <s v="The Bard has burst beyond the big top and we're reaching out to our Beloved Benefactors to help build our festival's future."/>
    <x v="102"/>
    <n v="18645"/>
    <x v="0"/>
    <x v="0"/>
    <x v="0"/>
    <n v="1462316400"/>
    <n v="1459865945"/>
    <x v="1"/>
    <n v="148"/>
    <b v="1"/>
    <x v="38"/>
    <x v="3"/>
    <x v="2010"/>
    <x v="1"/>
    <x v="38"/>
  </r>
  <r>
    <x v="2719"/>
    <x v="2718"/>
    <s v="Our high school theater in Allentown, New Jersey was rad - in 1972. Help us bring our theater into present day and light up our stage!"/>
    <x v="12"/>
    <n v="6530"/>
    <x v="0"/>
    <x v="0"/>
    <x v="0"/>
    <n v="1460936694"/>
    <n v="1455756294"/>
    <x v="0"/>
    <n v="69"/>
    <b v="1"/>
    <x v="38"/>
    <x v="15"/>
    <x v="2011"/>
    <x v="1"/>
    <x v="38"/>
  </r>
  <r>
    <x v="2720"/>
    <x v="2719"/>
    <s v="An improv, sketch and experimental comedy and cocktail venue in downtown Grand Rapids, Michigan"/>
    <x v="31"/>
    <n v="29531"/>
    <x v="0"/>
    <x v="0"/>
    <x v="0"/>
    <n v="1478866253"/>
    <n v="1476270653"/>
    <x v="0"/>
    <n v="173"/>
    <b v="1"/>
    <x v="38"/>
    <x v="90"/>
    <x v="2012"/>
    <x v="1"/>
    <x v="38"/>
  </r>
  <r>
    <x v="2721"/>
    <x v="2720"/>
    <s v="Pi Crust is a breakout board for the Raspberry Pi that makes it easier to connect electronics - help us to bring this into kit form!"/>
    <x v="47"/>
    <n v="10965"/>
    <x v="0"/>
    <x v="1"/>
    <x v="1"/>
    <n v="1378494000"/>
    <n v="1375880598"/>
    <x v="0"/>
    <n v="269"/>
    <b v="1"/>
    <x v="30"/>
    <x v="346"/>
    <x v="2013"/>
    <x v="2"/>
    <x v="30"/>
  </r>
  <r>
    <x v="2722"/>
    <x v="2721"/>
    <s v="Want people to put down their phone more often? Ransomly creates 'quiet' spaces to help us reconnect with the real people in our lives."/>
    <x v="10"/>
    <n v="12627"/>
    <x v="0"/>
    <x v="0"/>
    <x v="0"/>
    <n v="1485722053"/>
    <n v="1480538053"/>
    <x v="0"/>
    <n v="185"/>
    <b v="1"/>
    <x v="30"/>
    <x v="169"/>
    <x v="2014"/>
    <x v="2"/>
    <x v="30"/>
  </r>
  <r>
    <x v="2723"/>
    <x v="2722"/>
    <s v="The most compact and versatile workout product designed to give you unlimited exercise options in the comfort of your home or office."/>
    <x v="14"/>
    <n v="16806"/>
    <x v="0"/>
    <x v="0"/>
    <x v="0"/>
    <n v="1420060088"/>
    <n v="1414872488"/>
    <x v="0"/>
    <n v="176"/>
    <b v="1"/>
    <x v="30"/>
    <x v="49"/>
    <x v="2015"/>
    <x v="2"/>
    <x v="30"/>
  </r>
  <r>
    <x v="2724"/>
    <x v="2723"/>
    <s v="RPi.GPIO Quick reference for GPIO programming on Raspberry Pi. Python code &amp; port ID labels in a convenient 6&quot; PCB ruler"/>
    <x v="367"/>
    <n v="7326.88"/>
    <x v="0"/>
    <x v="1"/>
    <x v="1"/>
    <n v="1439625059"/>
    <n v="1436860259"/>
    <x v="0"/>
    <n v="1019"/>
    <b v="1"/>
    <x v="30"/>
    <x v="347"/>
    <x v="2016"/>
    <x v="2"/>
    <x v="30"/>
  </r>
  <r>
    <x v="2725"/>
    <x v="2724"/>
    <s v="Best Net Zero energy solution for new or existing house (no more heating or electricity bills)."/>
    <x v="79"/>
    <n v="57817"/>
    <x v="0"/>
    <x v="5"/>
    <x v="5"/>
    <n v="1488390735"/>
    <n v="1484070735"/>
    <x v="0"/>
    <n v="113"/>
    <b v="1"/>
    <x v="30"/>
    <x v="14"/>
    <x v="2017"/>
    <x v="2"/>
    <x v="30"/>
  </r>
  <r>
    <x v="2726"/>
    <x v="2725"/>
    <s v="Krimston TWO: iPhone Dual SIM Case"/>
    <x v="57"/>
    <n v="105745"/>
    <x v="0"/>
    <x v="0"/>
    <x v="0"/>
    <n v="1461333311"/>
    <n v="1458741311"/>
    <x v="0"/>
    <n v="404"/>
    <b v="1"/>
    <x v="30"/>
    <x v="6"/>
    <x v="2018"/>
    <x v="2"/>
    <x v="30"/>
  </r>
  <r>
    <x v="2727"/>
    <x v="2726"/>
    <s v="Introducing the PiDrive, a high capacity Solid State Drive (SSD) expansion card for the Raspberry Pi B+, A+, and B+ v2!"/>
    <x v="3"/>
    <n v="49321"/>
    <x v="0"/>
    <x v="0"/>
    <x v="0"/>
    <n v="1438964063"/>
    <n v="1436804063"/>
    <x v="0"/>
    <n v="707"/>
    <b v="1"/>
    <x v="30"/>
    <x v="348"/>
    <x v="2019"/>
    <x v="2"/>
    <x v="30"/>
  </r>
  <r>
    <x v="2728"/>
    <x v="2727"/>
    <s v="SSD, WiFi, RTC w/Battery and high power USB all in one shield."/>
    <x v="36"/>
    <n v="30274"/>
    <x v="0"/>
    <x v="0"/>
    <x v="0"/>
    <n v="1451485434"/>
    <n v="1448461434"/>
    <x v="0"/>
    <n v="392"/>
    <b v="1"/>
    <x v="30"/>
    <x v="180"/>
    <x v="2020"/>
    <x v="2"/>
    <x v="30"/>
  </r>
  <r>
    <x v="2729"/>
    <x v="2728"/>
    <s v="A luggage that is more than a luggage! It is what you want it to be."/>
    <x v="51"/>
    <n v="7833"/>
    <x v="0"/>
    <x v="0"/>
    <x v="0"/>
    <n v="1430459197"/>
    <n v="1427867197"/>
    <x v="0"/>
    <n v="23"/>
    <b v="1"/>
    <x v="30"/>
    <x v="3"/>
    <x v="2021"/>
    <x v="2"/>
    <x v="30"/>
  </r>
  <r>
    <x v="2730"/>
    <x v="2729"/>
    <s v="The world's most powerful portable speaker and guitar amplifier. Turns any surface into a speaker."/>
    <x v="100"/>
    <n v="45979.01"/>
    <x v="0"/>
    <x v="0"/>
    <x v="0"/>
    <n v="1366635575"/>
    <n v="1363611575"/>
    <x v="0"/>
    <n v="682"/>
    <b v="1"/>
    <x v="30"/>
    <x v="106"/>
    <x v="2022"/>
    <x v="2"/>
    <x v="30"/>
  </r>
  <r>
    <x v="2731"/>
    <x v="2730"/>
    <s v="Providing a control system and cybersecurity hands-on educational platform for professionals, home-use, and academic institutions."/>
    <x v="11"/>
    <n v="31291"/>
    <x v="0"/>
    <x v="0"/>
    <x v="0"/>
    <n v="1413604800"/>
    <n v="1408624622"/>
    <x v="0"/>
    <n v="37"/>
    <b v="1"/>
    <x v="30"/>
    <x v="3"/>
    <x v="2023"/>
    <x v="2"/>
    <x v="30"/>
  </r>
  <r>
    <x v="2732"/>
    <x v="2731"/>
    <s v="BrightFingers' lighting keyboard, gloves and software give kids a multi-sensory way to learn to type â€” and the desire to practice."/>
    <x v="14"/>
    <n v="14190"/>
    <x v="0"/>
    <x v="0"/>
    <x v="0"/>
    <n v="1369699200"/>
    <n v="1366917828"/>
    <x v="0"/>
    <n v="146"/>
    <b v="1"/>
    <x v="30"/>
    <x v="90"/>
    <x v="2024"/>
    <x v="2"/>
    <x v="30"/>
  </r>
  <r>
    <x v="2733"/>
    <x v="2732"/>
    <s v="Students, makers, and engineers can write Linux software applications to achieve any network functions, such as NAS, VPN and Firewall."/>
    <x v="63"/>
    <n v="53769"/>
    <x v="0"/>
    <x v="0"/>
    <x v="0"/>
    <n v="1428643974"/>
    <n v="1423463574"/>
    <x v="0"/>
    <n v="119"/>
    <b v="1"/>
    <x v="30"/>
    <x v="29"/>
    <x v="2025"/>
    <x v="2"/>
    <x v="30"/>
  </r>
  <r>
    <x v="2734"/>
    <x v="2733"/>
    <s v="Award-Winning Audio Design Experts Voix are back with their latest product. The amazing mi8| Retro Duo Wireless Stereo Sound System."/>
    <x v="332"/>
    <n v="22603"/>
    <x v="0"/>
    <x v="0"/>
    <x v="0"/>
    <n v="1476395940"/>
    <n v="1473782592"/>
    <x v="0"/>
    <n v="163"/>
    <b v="1"/>
    <x v="30"/>
    <x v="349"/>
    <x v="2026"/>
    <x v="2"/>
    <x v="30"/>
  </r>
  <r>
    <x v="2735"/>
    <x v="2734"/>
    <s v="The Pi Supply is an intelligent power switch for the Raspberry Pi which includes hard on and off switches and auto-off on shutdown."/>
    <x v="47"/>
    <n v="7336.01"/>
    <x v="0"/>
    <x v="1"/>
    <x v="1"/>
    <n v="1363204800"/>
    <n v="1360551250"/>
    <x v="0"/>
    <n v="339"/>
    <b v="1"/>
    <x v="30"/>
    <x v="350"/>
    <x v="2027"/>
    <x v="2"/>
    <x v="30"/>
  </r>
  <r>
    <x v="2736"/>
    <x v="2735"/>
    <s v="Fully Programmable Solar BMS ( Battery Management System ) Learn to program microcontrollers and HW design video tutorials_x000a_Open Source"/>
    <x v="6"/>
    <n v="9832"/>
    <x v="0"/>
    <x v="5"/>
    <x v="5"/>
    <n v="1398268773"/>
    <n v="1395676773"/>
    <x v="0"/>
    <n v="58"/>
    <b v="1"/>
    <x v="30"/>
    <x v="4"/>
    <x v="2028"/>
    <x v="2"/>
    <x v="30"/>
  </r>
  <r>
    <x v="2737"/>
    <x v="2736"/>
    <s v="An innovative portable generator that turns heat into electricity. Now with 10 Watts of power at your fingertips... all while you cook!"/>
    <x v="11"/>
    <n v="73818.240000000005"/>
    <x v="0"/>
    <x v="0"/>
    <x v="0"/>
    <n v="1389812400"/>
    <n v="1386108087"/>
    <x v="0"/>
    <n v="456"/>
    <b v="1"/>
    <x v="30"/>
    <x v="351"/>
    <x v="2029"/>
    <x v="2"/>
    <x v="30"/>
  </r>
  <r>
    <x v="2738"/>
    <x v="2737"/>
    <s v="Bringing back the Mojo to the new iPhone with our award winning  removable battery case with customized 3D printed top cover"/>
    <x v="10"/>
    <n v="7397"/>
    <x v="0"/>
    <x v="0"/>
    <x v="0"/>
    <n v="1478402804"/>
    <n v="1473218804"/>
    <x v="0"/>
    <n v="15"/>
    <b v="1"/>
    <x v="30"/>
    <x v="34"/>
    <x v="2030"/>
    <x v="2"/>
    <x v="30"/>
  </r>
  <r>
    <x v="2739"/>
    <x v="2738"/>
    <s v="LPLC Board; A powerful, low cost, ultra low power microcontroller development board with template software and online tutorials."/>
    <x v="184"/>
    <n v="4225"/>
    <x v="0"/>
    <x v="1"/>
    <x v="1"/>
    <n v="1399324717"/>
    <n v="1395436717"/>
    <x v="0"/>
    <n v="191"/>
    <b v="1"/>
    <x v="30"/>
    <x v="352"/>
    <x v="2031"/>
    <x v="2"/>
    <x v="30"/>
  </r>
  <r>
    <x v="2740"/>
    <x v="2739"/>
    <s v="I am interested in testing the plant yields of this vertical garden as well as some other applications"/>
    <x v="43"/>
    <n v="310"/>
    <x v="0"/>
    <x v="0"/>
    <x v="0"/>
    <n v="1426117552"/>
    <n v="1423529152"/>
    <x v="0"/>
    <n v="17"/>
    <b v="1"/>
    <x v="30"/>
    <x v="33"/>
    <x v="2032"/>
    <x v="2"/>
    <x v="30"/>
  </r>
  <r>
    <x v="2741"/>
    <x v="2740"/>
    <s v="Help me publish my 1st children's book as an aspiring author!"/>
    <x v="6"/>
    <n v="35"/>
    <x v="2"/>
    <x v="0"/>
    <x v="0"/>
    <n v="1413770820"/>
    <n v="1412005602"/>
    <x v="0"/>
    <n v="4"/>
    <b v="0"/>
    <x v="39"/>
    <x v="50"/>
    <x v="440"/>
    <x v="3"/>
    <x v="39"/>
  </r>
  <r>
    <x v="2742"/>
    <x v="2741"/>
    <s v="The pachyderms at the Denver Zoo are moving. Follow along on the convoluted journey to their new home."/>
    <x v="30"/>
    <n v="731"/>
    <x v="2"/>
    <x v="0"/>
    <x v="0"/>
    <n v="1337102187"/>
    <n v="1335892587"/>
    <x v="0"/>
    <n v="18"/>
    <b v="0"/>
    <x v="39"/>
    <x v="129"/>
    <x v="2033"/>
    <x v="3"/>
    <x v="39"/>
  </r>
  <r>
    <x v="2743"/>
    <x v="2742"/>
    <s v="One Christmas every child was naughty, and Santa's son _x000a_St. Nick Jr sacrifices all his gifts over his whole life, for the children"/>
    <x v="368"/>
    <n v="0"/>
    <x v="2"/>
    <x v="0"/>
    <x v="0"/>
    <n v="1476863607"/>
    <n v="1474271607"/>
    <x v="0"/>
    <n v="0"/>
    <b v="0"/>
    <x v="39"/>
    <x v="50"/>
    <x v="121"/>
    <x v="3"/>
    <x v="39"/>
  </r>
  <r>
    <x v="2744"/>
    <x v="2743"/>
    <s v="A fun &amp; exciting story to educate kids and their parents about the importance of honeybees &amp; the easy &amp; fun ways we can help the world."/>
    <x v="194"/>
    <n v="835"/>
    <x v="2"/>
    <x v="0"/>
    <x v="0"/>
    <n v="1330478998"/>
    <n v="1327886998"/>
    <x v="0"/>
    <n v="22"/>
    <b v="0"/>
    <x v="39"/>
    <x v="62"/>
    <x v="2034"/>
    <x v="3"/>
    <x v="39"/>
  </r>
  <r>
    <x v="2745"/>
    <x v="2744"/>
    <s v="A spunky little girl, driven by a love of pumpkin pie, overcomes her fears and serendipitiously discovers what she'll be for Halloween"/>
    <x v="6"/>
    <n v="1751"/>
    <x v="2"/>
    <x v="0"/>
    <x v="0"/>
    <n v="1342309368"/>
    <n v="1337125368"/>
    <x v="0"/>
    <n v="49"/>
    <b v="0"/>
    <x v="39"/>
    <x v="66"/>
    <x v="2035"/>
    <x v="3"/>
    <x v="39"/>
  </r>
  <r>
    <x v="2746"/>
    <x v="2745"/>
    <s v="An easy fun way for children to understand the physical limitations of someone with CFIDS and Fibromyalgia using marbles and a jar."/>
    <x v="9"/>
    <n v="801"/>
    <x v="2"/>
    <x v="0"/>
    <x v="0"/>
    <n v="1409337911"/>
    <n v="1406745911"/>
    <x v="0"/>
    <n v="19"/>
    <b v="0"/>
    <x v="39"/>
    <x v="117"/>
    <x v="2036"/>
    <x v="3"/>
    <x v="39"/>
  </r>
  <r>
    <x v="2747"/>
    <x v="2746"/>
    <s v="A collection of childrens poems written to educate, inspire and create quality time with parents. Beautifully illustrated, 44 pp."/>
    <x v="2"/>
    <n v="140"/>
    <x v="2"/>
    <x v="0"/>
    <x v="0"/>
    <n v="1339816200"/>
    <n v="1337095997"/>
    <x v="0"/>
    <n v="4"/>
    <b v="0"/>
    <x v="39"/>
    <x v="58"/>
    <x v="436"/>
    <x v="3"/>
    <x v="39"/>
  </r>
  <r>
    <x v="2748"/>
    <x v="2747"/>
    <s v="Interactive Book with Audio to learn the Ojibwe Language for Children.  Website, Ebook and more!"/>
    <x v="10"/>
    <n v="53"/>
    <x v="2"/>
    <x v="0"/>
    <x v="0"/>
    <n v="1472835802"/>
    <n v="1470243802"/>
    <x v="0"/>
    <n v="4"/>
    <b v="0"/>
    <x v="39"/>
    <x v="60"/>
    <x v="514"/>
    <x v="3"/>
    <x v="39"/>
  </r>
  <r>
    <x v="2749"/>
    <x v="2748"/>
    <s v="Self-publishing my children's book."/>
    <x v="3"/>
    <n v="110"/>
    <x v="2"/>
    <x v="0"/>
    <x v="0"/>
    <n v="1428171037"/>
    <n v="1425582637"/>
    <x v="0"/>
    <n v="2"/>
    <b v="0"/>
    <x v="39"/>
    <x v="60"/>
    <x v="698"/>
    <x v="3"/>
    <x v="39"/>
  </r>
  <r>
    <x v="2750"/>
    <x v="2749"/>
    <s v="This is a journal where parents daily write something positive about their child.  Places for pictures, too."/>
    <x v="369"/>
    <n v="0"/>
    <x v="2"/>
    <x v="0"/>
    <x v="0"/>
    <n v="1341086400"/>
    <n v="1340055345"/>
    <x v="0"/>
    <n v="0"/>
    <b v="0"/>
    <x v="39"/>
    <x v="50"/>
    <x v="121"/>
    <x v="3"/>
    <x v="39"/>
  </r>
  <r>
    <x v="2751"/>
    <x v="2750"/>
    <s v="&quot;Daddy what's a divorce?&quot; A child gains insight and wisdom to the miracles of GOD and helps a family reunite; in &quot; GRACE SAVES THE DAY&quot;"/>
    <x v="370"/>
    <n v="0"/>
    <x v="2"/>
    <x v="0"/>
    <x v="0"/>
    <n v="1403039842"/>
    <n v="1397855842"/>
    <x v="0"/>
    <n v="0"/>
    <b v="0"/>
    <x v="39"/>
    <x v="50"/>
    <x v="121"/>
    <x v="3"/>
    <x v="39"/>
  </r>
  <r>
    <x v="2752"/>
    <x v="2751"/>
    <s v="Andrew wonders if his life would be more exciting if he'd been hatched a frog. Shiny and green just seems more exciting to him. Until.."/>
    <x v="225"/>
    <n v="550"/>
    <x v="2"/>
    <x v="0"/>
    <x v="0"/>
    <n v="1324232504"/>
    <n v="1320776504"/>
    <x v="0"/>
    <n v="14"/>
    <b v="0"/>
    <x v="39"/>
    <x v="57"/>
    <x v="2037"/>
    <x v="3"/>
    <x v="39"/>
  </r>
  <r>
    <x v="2753"/>
    <x v="2752"/>
    <s v="Written by my daughter and myself, illustrated by Jack Wiens. Everything is complete except for publishing."/>
    <x v="13"/>
    <n v="380"/>
    <x v="2"/>
    <x v="0"/>
    <x v="0"/>
    <n v="1346017023"/>
    <n v="1343425023"/>
    <x v="0"/>
    <n v="8"/>
    <b v="0"/>
    <x v="39"/>
    <x v="118"/>
    <x v="125"/>
    <x v="3"/>
    <x v="39"/>
  </r>
  <r>
    <x v="2754"/>
    <x v="2753"/>
    <s v="I have been a writer all my life. But until recently never a parent. I want to write a children book for my children, and yours!"/>
    <x v="3"/>
    <n v="0"/>
    <x v="2"/>
    <x v="0"/>
    <x v="0"/>
    <n v="1410448551"/>
    <n v="1407856551"/>
    <x v="0"/>
    <n v="0"/>
    <b v="0"/>
    <x v="39"/>
    <x v="50"/>
    <x v="121"/>
    <x v="3"/>
    <x v="39"/>
  </r>
  <r>
    <x v="2755"/>
    <x v="2754"/>
    <s v="Colourful and imaginative book app for children, will be relished especially by those with Irish roots."/>
    <x v="2"/>
    <n v="260"/>
    <x v="2"/>
    <x v="17"/>
    <x v="3"/>
    <n v="1428519527"/>
    <n v="1425927527"/>
    <x v="0"/>
    <n v="15"/>
    <b v="0"/>
    <x v="39"/>
    <x v="221"/>
    <x v="2038"/>
    <x v="3"/>
    <x v="39"/>
  </r>
  <r>
    <x v="2756"/>
    <x v="2755"/>
    <s v="We all pray to the same God no matter what name we might refer to Him as.  Our children deserve to know this basic truth."/>
    <x v="3"/>
    <n v="1048"/>
    <x v="2"/>
    <x v="0"/>
    <x v="0"/>
    <n v="1389476201"/>
    <n v="1386884201"/>
    <x v="0"/>
    <n v="33"/>
    <b v="0"/>
    <x v="39"/>
    <x v="54"/>
    <x v="2039"/>
    <x v="3"/>
    <x v="39"/>
  </r>
  <r>
    <x v="2757"/>
    <x v="2756"/>
    <s v="A children's letter book that Lampoons Hillary Clinton"/>
    <x v="15"/>
    <n v="10"/>
    <x v="2"/>
    <x v="0"/>
    <x v="0"/>
    <n v="1470498332"/>
    <n v="1469202332"/>
    <x v="0"/>
    <n v="2"/>
    <b v="0"/>
    <x v="39"/>
    <x v="60"/>
    <x v="144"/>
    <x v="3"/>
    <x v="39"/>
  </r>
  <r>
    <x v="2758"/>
    <x v="2757"/>
    <s v="Water Bomb Fight, Swooped &amp; Moon You Are Unique by Soraya Yvette are Christ centred Aussie outdoor fun adventure books for tween/teens"/>
    <x v="13"/>
    <n v="234"/>
    <x v="2"/>
    <x v="2"/>
    <x v="2"/>
    <n v="1476095783"/>
    <n v="1474886183"/>
    <x v="0"/>
    <n v="6"/>
    <b v="0"/>
    <x v="39"/>
    <x v="81"/>
    <x v="498"/>
    <x v="3"/>
    <x v="39"/>
  </r>
  <r>
    <x v="2759"/>
    <x v="2758"/>
    <s v="READY TO PRINT. A fun 38 page full color, hand illustrated children's book based on Australian animals and Indigenous Legends."/>
    <x v="28"/>
    <n v="105"/>
    <x v="2"/>
    <x v="2"/>
    <x v="2"/>
    <n v="1468658866"/>
    <n v="1464943666"/>
    <x v="0"/>
    <n v="2"/>
    <b v="0"/>
    <x v="39"/>
    <x v="57"/>
    <x v="1859"/>
    <x v="3"/>
    <x v="39"/>
  </r>
  <r>
    <x v="2760"/>
    <x v="2759"/>
    <s v="A fantastic Doggie Adventure filled with laughter, tears and heroics. Lets get a fresh New Edition of Bosley published for all to enjoy"/>
    <x v="10"/>
    <n v="0"/>
    <x v="2"/>
    <x v="1"/>
    <x v="1"/>
    <n v="1371726258"/>
    <n v="1369134258"/>
    <x v="0"/>
    <n v="0"/>
    <b v="0"/>
    <x v="39"/>
    <x v="50"/>
    <x v="121"/>
    <x v="3"/>
    <x v="39"/>
  </r>
  <r>
    <x v="2761"/>
    <x v="2760"/>
    <s v="Help me give away 500 copies of my picture book so more kids will know US geography!"/>
    <x v="10"/>
    <n v="36"/>
    <x v="2"/>
    <x v="0"/>
    <x v="0"/>
    <n v="1357176693"/>
    <n v="1354584693"/>
    <x v="0"/>
    <n v="4"/>
    <b v="0"/>
    <x v="39"/>
    <x v="60"/>
    <x v="377"/>
    <x v="3"/>
    <x v="39"/>
  </r>
  <r>
    <x v="2762"/>
    <x v="2761"/>
    <s v="How-to book of toys and games constructed from materials found in nature, recyclable and easily available."/>
    <x v="53"/>
    <n v="25"/>
    <x v="2"/>
    <x v="0"/>
    <x v="0"/>
    <n v="1332114795"/>
    <n v="1326934395"/>
    <x v="0"/>
    <n v="1"/>
    <b v="0"/>
    <x v="39"/>
    <x v="60"/>
    <x v="384"/>
    <x v="3"/>
    <x v="39"/>
  </r>
  <r>
    <x v="2763"/>
    <x v="2762"/>
    <s v="How Santa finds childrens homes without getting lost by following certain stars."/>
    <x v="371"/>
    <n v="90"/>
    <x v="2"/>
    <x v="0"/>
    <x v="0"/>
    <n v="1369403684"/>
    <n v="1365515684"/>
    <x v="0"/>
    <n v="3"/>
    <b v="0"/>
    <x v="39"/>
    <x v="50"/>
    <x v="180"/>
    <x v="3"/>
    <x v="39"/>
  </r>
  <r>
    <x v="2764"/>
    <x v="2763"/>
    <s v="My Budding Bears are four teddy bears living in an enchanted garden sharing friendship, tea parties and delightful adventures."/>
    <x v="23"/>
    <n v="45"/>
    <x v="2"/>
    <x v="0"/>
    <x v="0"/>
    <n v="1338404400"/>
    <n v="1335855631"/>
    <x v="0"/>
    <n v="4"/>
    <b v="0"/>
    <x v="39"/>
    <x v="60"/>
    <x v="798"/>
    <x v="3"/>
    <x v="39"/>
  </r>
  <r>
    <x v="2765"/>
    <x v="2764"/>
    <s v="I am writing an illustrated book for children ages 3 to 7 that meshes technology in everyday life stories."/>
    <x v="23"/>
    <n v="0"/>
    <x v="2"/>
    <x v="0"/>
    <x v="0"/>
    <n v="1351432428"/>
    <n v="1350050028"/>
    <x v="0"/>
    <n v="0"/>
    <b v="0"/>
    <x v="39"/>
    <x v="50"/>
    <x v="121"/>
    <x v="3"/>
    <x v="39"/>
  </r>
  <r>
    <x v="2766"/>
    <x v="2765"/>
    <s v="Jambie is a children's book geared towards kids ages 4-9 years of age. This book teaches young children about making wise decisions."/>
    <x v="10"/>
    <n v="100"/>
    <x v="2"/>
    <x v="0"/>
    <x v="0"/>
    <n v="1313078518"/>
    <n v="1310486518"/>
    <x v="0"/>
    <n v="4"/>
    <b v="0"/>
    <x v="39"/>
    <x v="53"/>
    <x v="384"/>
    <x v="3"/>
    <x v="39"/>
  </r>
  <r>
    <x v="2767"/>
    <x v="2766"/>
    <s v="An animated bedtime story with Dedka, Babka and the rest of the family working together on a BIG problem"/>
    <x v="23"/>
    <n v="34"/>
    <x v="2"/>
    <x v="5"/>
    <x v="5"/>
    <n v="1439766050"/>
    <n v="1434582050"/>
    <x v="0"/>
    <n v="3"/>
    <b v="0"/>
    <x v="39"/>
    <x v="60"/>
    <x v="2040"/>
    <x v="3"/>
    <x v="39"/>
  </r>
  <r>
    <x v="2768"/>
    <x v="2767"/>
    <s v="â€œItâ€™s Okay to Waitâ€ is the story of a father who sits down with his adolescent daughter to have â€œthe talkâ€ about sex."/>
    <x v="39"/>
    <n v="1002"/>
    <x v="2"/>
    <x v="0"/>
    <x v="0"/>
    <n v="1333028723"/>
    <n v="1330440323"/>
    <x v="0"/>
    <n v="34"/>
    <b v="0"/>
    <x v="39"/>
    <x v="51"/>
    <x v="2041"/>
    <x v="3"/>
    <x v="39"/>
  </r>
  <r>
    <x v="2769"/>
    <x v="2768"/>
    <s v="Raph the Ninja Giraffe is a project that is my 5 year old sons idea, &amp; I am working with him to bring his idea to life."/>
    <x v="134"/>
    <n v="2"/>
    <x v="2"/>
    <x v="1"/>
    <x v="1"/>
    <n v="1401997790"/>
    <n v="1397677790"/>
    <x v="0"/>
    <n v="2"/>
    <b v="0"/>
    <x v="39"/>
    <x v="50"/>
    <x v="120"/>
    <x v="3"/>
    <x v="39"/>
  </r>
  <r>
    <x v="2770"/>
    <x v="2769"/>
    <s v="A story about two friends who part ways because they are different, then reunite after learning they both are made of atoms."/>
    <x v="22"/>
    <n v="2082.25"/>
    <x v="2"/>
    <x v="0"/>
    <x v="0"/>
    <n v="1395158130"/>
    <n v="1392569730"/>
    <x v="0"/>
    <n v="33"/>
    <b v="0"/>
    <x v="39"/>
    <x v="54"/>
    <x v="2042"/>
    <x v="3"/>
    <x v="39"/>
  </r>
  <r>
    <x v="2771"/>
    <x v="2770"/>
    <s v="Hello Vermont are books that demonstrate the 4 seasons. Subtitles: Soggy Spring, Sizzling Summer, Fabulous Fall &amp; Winter Wonderland."/>
    <x v="372"/>
    <n v="0"/>
    <x v="2"/>
    <x v="0"/>
    <x v="0"/>
    <n v="1359738000"/>
    <n v="1355489140"/>
    <x v="0"/>
    <n v="0"/>
    <b v="0"/>
    <x v="39"/>
    <x v="50"/>
    <x v="121"/>
    <x v="3"/>
    <x v="39"/>
  </r>
  <r>
    <x v="2772"/>
    <x v="2771"/>
    <s v="See the little boy in the photo? Doesn't he look angelic? Wouldn't you like to read his story? Take a look at this......."/>
    <x v="6"/>
    <n v="0"/>
    <x v="2"/>
    <x v="0"/>
    <x v="0"/>
    <n v="1381006294"/>
    <n v="1379710294"/>
    <x v="0"/>
    <n v="0"/>
    <b v="0"/>
    <x v="39"/>
    <x v="50"/>
    <x v="121"/>
    <x v="3"/>
    <x v="39"/>
  </r>
  <r>
    <x v="2773"/>
    <x v="2772"/>
    <s v="Parents know the pain of rereading bad bedtime stories. I want to write stories that all ages will enjoy"/>
    <x v="373"/>
    <n v="1"/>
    <x v="2"/>
    <x v="5"/>
    <x v="5"/>
    <n v="1461530721"/>
    <n v="1460666721"/>
    <x v="0"/>
    <n v="1"/>
    <b v="0"/>
    <x v="39"/>
    <x v="50"/>
    <x v="120"/>
    <x v="3"/>
    <x v="39"/>
  </r>
  <r>
    <x v="2774"/>
    <x v="2773"/>
    <s v="Building the inner wealth of children builds stronger families, schools and communities. Peaceful and positive relationships flourish."/>
    <x v="23"/>
    <n v="570"/>
    <x v="2"/>
    <x v="0"/>
    <x v="0"/>
    <n v="1362711728"/>
    <n v="1360119728"/>
    <x v="0"/>
    <n v="13"/>
    <b v="0"/>
    <x v="39"/>
    <x v="51"/>
    <x v="2043"/>
    <x v="3"/>
    <x v="39"/>
  </r>
  <r>
    <x v="2775"/>
    <x v="2774"/>
    <s v="Kids Radio Theatre is a radio show played on National Pubic Radio to teach children all about theatre every Sunday 20 states."/>
    <x v="10"/>
    <n v="150"/>
    <x v="2"/>
    <x v="0"/>
    <x v="0"/>
    <n v="1323994754"/>
    <n v="1321402754"/>
    <x v="0"/>
    <n v="2"/>
    <b v="0"/>
    <x v="39"/>
    <x v="56"/>
    <x v="766"/>
    <x v="3"/>
    <x v="39"/>
  </r>
  <r>
    <x v="2776"/>
    <x v="2775"/>
    <s v="A young girlâ€™s journey into a world of superheroesâ€”exploring love, compassion and acceptance with mystical creatures from far away."/>
    <x v="223"/>
    <n v="1655"/>
    <x v="2"/>
    <x v="0"/>
    <x v="0"/>
    <n v="1434092876"/>
    <n v="1431414476"/>
    <x v="0"/>
    <n v="36"/>
    <b v="0"/>
    <x v="39"/>
    <x v="59"/>
    <x v="2044"/>
    <x v="3"/>
    <x v="39"/>
  </r>
  <r>
    <x v="2777"/>
    <x v="2776"/>
    <s v="Thisis a children's story.It teaches family values and about other animals in the forest.It teaches the value of friendship also.Thanks"/>
    <x v="9"/>
    <n v="10"/>
    <x v="2"/>
    <x v="0"/>
    <x v="0"/>
    <n v="1437149004"/>
    <n v="1434557004"/>
    <x v="0"/>
    <n v="1"/>
    <b v="0"/>
    <x v="39"/>
    <x v="50"/>
    <x v="119"/>
    <x v="3"/>
    <x v="39"/>
  </r>
  <r>
    <x v="2778"/>
    <x v="2777"/>
    <s v="Mariah is an illustrated story of a girl and a tiny Mermaid._x000a_Make  your own Mermaid Doll with the included knitting or sewing pattern!"/>
    <x v="62"/>
    <n v="1405"/>
    <x v="2"/>
    <x v="0"/>
    <x v="0"/>
    <n v="1409009306"/>
    <n v="1406417306"/>
    <x v="0"/>
    <n v="15"/>
    <b v="0"/>
    <x v="39"/>
    <x v="73"/>
    <x v="2045"/>
    <x v="3"/>
    <x v="39"/>
  </r>
  <r>
    <x v="2779"/>
    <x v="2778"/>
    <s v="Our Moon is a simple book based on a nightly tradition my mother and youngest son started while I was working away."/>
    <x v="30"/>
    <n v="53"/>
    <x v="2"/>
    <x v="0"/>
    <x v="0"/>
    <n v="1448204621"/>
    <n v="1445609021"/>
    <x v="0"/>
    <n v="1"/>
    <b v="0"/>
    <x v="39"/>
    <x v="53"/>
    <x v="450"/>
    <x v="3"/>
    <x v="39"/>
  </r>
  <r>
    <x v="2780"/>
    <x v="2779"/>
    <s v="Turn the World with my kids, and then write a book with the advice for traveling with baby"/>
    <x v="57"/>
    <n v="0"/>
    <x v="2"/>
    <x v="13"/>
    <x v="3"/>
    <n v="1489142688"/>
    <n v="1486550688"/>
    <x v="0"/>
    <n v="0"/>
    <b v="0"/>
    <x v="39"/>
    <x v="50"/>
    <x v="121"/>
    <x v="3"/>
    <x v="39"/>
  </r>
  <r>
    <x v="2781"/>
    <x v="2780"/>
    <s v="STRIKE, DANCE AND RISE with us at the University of Utah to end violence against women and girls!"/>
    <x v="21"/>
    <n v="1316"/>
    <x v="0"/>
    <x v="0"/>
    <x v="0"/>
    <n v="1423724400"/>
    <n v="1421274954"/>
    <x v="0"/>
    <n v="28"/>
    <b v="1"/>
    <x v="6"/>
    <x v="2"/>
    <x v="1224"/>
    <x v="1"/>
    <x v="6"/>
  </r>
  <r>
    <x v="2782"/>
    <x v="2781"/>
    <s v="The premiere theatre troupe in SE Michigan offering acting opportunities for the 50+ actor."/>
    <x v="28"/>
    <n v="1200"/>
    <x v="0"/>
    <x v="0"/>
    <x v="0"/>
    <n v="1424149140"/>
    <n v="1421964718"/>
    <x v="0"/>
    <n v="18"/>
    <b v="1"/>
    <x v="6"/>
    <x v="28"/>
    <x v="590"/>
    <x v="1"/>
    <x v="6"/>
  </r>
  <r>
    <x v="2783"/>
    <x v="2782"/>
    <s v="A new, LGBTQ focused adaptation of As You Like It that puts Celia and Rosalind's romantic relationship centre stage for the first time."/>
    <x v="28"/>
    <n v="1145"/>
    <x v="0"/>
    <x v="1"/>
    <x v="1"/>
    <n v="1429793446"/>
    <n v="1428583846"/>
    <x v="0"/>
    <n v="61"/>
    <b v="1"/>
    <x v="6"/>
    <x v="41"/>
    <x v="2046"/>
    <x v="1"/>
    <x v="6"/>
  </r>
  <r>
    <x v="2784"/>
    <x v="2783"/>
    <s v="David Sedaris' &quot;The Santaland Diaries&quot; starring Matt Crabtree at The Working Stage Theatre in Hollywood!"/>
    <x v="12"/>
    <n v="7140"/>
    <x v="0"/>
    <x v="0"/>
    <x v="0"/>
    <n v="1414608843"/>
    <n v="1412794443"/>
    <x v="0"/>
    <n v="108"/>
    <b v="1"/>
    <x v="6"/>
    <x v="17"/>
    <x v="2047"/>
    <x v="1"/>
    <x v="6"/>
  </r>
  <r>
    <x v="2785"/>
    <x v="2784"/>
    <s v="Bare Theatre and Raleigh Little Theatre present Shakespeare's epic, set in a post-apocalyptic dystopia."/>
    <x v="10"/>
    <n v="5234"/>
    <x v="0"/>
    <x v="0"/>
    <x v="0"/>
    <n v="1470430800"/>
    <n v="1467865967"/>
    <x v="0"/>
    <n v="142"/>
    <b v="1"/>
    <x v="6"/>
    <x v="2"/>
    <x v="2048"/>
    <x v="1"/>
    <x v="6"/>
  </r>
  <r>
    <x v="2786"/>
    <x v="2785"/>
    <s v="A heart-melting farce about sex, art and the lovelorn lay-abouts of London-town."/>
    <x v="30"/>
    <n v="2946"/>
    <x v="0"/>
    <x v="1"/>
    <x v="1"/>
    <n v="1404913180"/>
    <n v="1403703580"/>
    <x v="0"/>
    <n v="74"/>
    <b v="1"/>
    <x v="6"/>
    <x v="90"/>
    <x v="2049"/>
    <x v="1"/>
    <x v="6"/>
  </r>
  <r>
    <x v="2787"/>
    <x v="2786"/>
    <s v="Orson Welles and Superman meet up to record a radio drama version of their &quot;true&quot; adventure triumphing over Fascist Martians."/>
    <x v="28"/>
    <n v="1197"/>
    <x v="0"/>
    <x v="0"/>
    <x v="0"/>
    <n v="1405658752"/>
    <n v="1403066752"/>
    <x v="0"/>
    <n v="38"/>
    <b v="1"/>
    <x v="6"/>
    <x v="28"/>
    <x v="2050"/>
    <x v="1"/>
    <x v="6"/>
  </r>
  <r>
    <x v="2788"/>
    <x v="2787"/>
    <s v="MOVING FORWARD! WE HAVE REACHED GOAL BUT HAVE MORE TIME!! PLEASE CONSIDER PLEDGING."/>
    <x v="13"/>
    <n v="2050"/>
    <x v="0"/>
    <x v="0"/>
    <x v="0"/>
    <n v="1469811043"/>
    <n v="1467219043"/>
    <x v="0"/>
    <n v="20"/>
    <b v="1"/>
    <x v="6"/>
    <x v="33"/>
    <x v="594"/>
    <x v="1"/>
    <x v="6"/>
  </r>
  <r>
    <x v="2789"/>
    <x v="2788"/>
    <s v="BNT's Biggest Adventure So Far: Our 2015 full length production!"/>
    <x v="9"/>
    <n v="3035"/>
    <x v="0"/>
    <x v="0"/>
    <x v="0"/>
    <n v="1426132800"/>
    <n v="1424477934"/>
    <x v="0"/>
    <n v="24"/>
    <b v="1"/>
    <x v="6"/>
    <x v="7"/>
    <x v="2051"/>
    <x v="1"/>
    <x v="6"/>
  </r>
  <r>
    <x v="2790"/>
    <x v="2789"/>
    <s v="We want to perform the one act play &quot;Old Friends&quot; at the El Portal Theatre in North Hollywood, CA.!!  Help us to get on the stage!!"/>
    <x v="9"/>
    <n v="3160"/>
    <x v="0"/>
    <x v="0"/>
    <x v="0"/>
    <n v="1423693903"/>
    <n v="1421101903"/>
    <x v="0"/>
    <n v="66"/>
    <b v="1"/>
    <x v="6"/>
    <x v="2"/>
    <x v="2052"/>
    <x v="1"/>
    <x v="6"/>
  </r>
  <r>
    <x v="2791"/>
    <x v="2790"/>
    <s v="A one act play, one act cabaret focusing on various social issues to remind us that when we come together, beautiful things can happen."/>
    <x v="13"/>
    <n v="2050"/>
    <x v="0"/>
    <x v="0"/>
    <x v="0"/>
    <n v="1473393600"/>
    <n v="1470778559"/>
    <x v="0"/>
    <n v="28"/>
    <b v="1"/>
    <x v="6"/>
    <x v="33"/>
    <x v="2053"/>
    <x v="1"/>
    <x v="6"/>
  </r>
  <r>
    <x v="2792"/>
    <x v="2791"/>
    <s v="Homeless and hopeless, this prequel tells the story of a Colorado youth who leans on her friends when family leaves her behind."/>
    <x v="13"/>
    <n v="2152"/>
    <x v="0"/>
    <x v="0"/>
    <x v="0"/>
    <n v="1439357559"/>
    <n v="1435469559"/>
    <x v="0"/>
    <n v="24"/>
    <b v="1"/>
    <x v="6"/>
    <x v="29"/>
    <x v="2054"/>
    <x v="1"/>
    <x v="6"/>
  </r>
  <r>
    <x v="2793"/>
    <x v="2792"/>
    <s v="THE GOODS are Premiering the NEW Australian play DROPPED by Katy Warner @ OLD FITZ THEATRE Dec 8-20 _x000a_Its Godot with Gals n Grenades"/>
    <x v="3"/>
    <n v="11056.75"/>
    <x v="0"/>
    <x v="2"/>
    <x v="2"/>
    <n v="1437473005"/>
    <n v="1434881005"/>
    <x v="0"/>
    <n v="73"/>
    <b v="1"/>
    <x v="6"/>
    <x v="38"/>
    <x v="2055"/>
    <x v="1"/>
    <x v="6"/>
  </r>
  <r>
    <x v="2794"/>
    <x v="2793"/>
    <s v="Dusk Theatre have created a brand new adaptation of the hilarious BBC4 comedy &quot;Macbeth Rebothered&quot; originally by The Penny Dreadfuls."/>
    <x v="45"/>
    <n v="75"/>
    <x v="0"/>
    <x v="1"/>
    <x v="1"/>
    <n v="1457031600"/>
    <n v="1455640559"/>
    <x v="0"/>
    <n v="3"/>
    <b v="1"/>
    <x v="6"/>
    <x v="95"/>
    <x v="384"/>
    <x v="1"/>
    <x v="6"/>
  </r>
  <r>
    <x v="2795"/>
    <x v="2794"/>
    <s v="A new play about five bad bitches who fought in the Civil War disguised as men, premiering at Ars Nova's ANT Fest."/>
    <x v="176"/>
    <n v="730"/>
    <x v="0"/>
    <x v="0"/>
    <x v="0"/>
    <n v="1402095600"/>
    <n v="1400675841"/>
    <x v="0"/>
    <n v="20"/>
    <b v="1"/>
    <x v="6"/>
    <x v="3"/>
    <x v="2056"/>
    <x v="1"/>
    <x v="6"/>
  </r>
  <r>
    <x v="2796"/>
    <x v="2795"/>
    <s v="Fishcakes is a piece of new writing for the Camden Fringe that explores a story of love, loss, and all the â€˜little things'."/>
    <x v="134"/>
    <n v="924"/>
    <x v="0"/>
    <x v="1"/>
    <x v="1"/>
    <n v="1404564028"/>
    <n v="1401972028"/>
    <x v="0"/>
    <n v="21"/>
    <b v="1"/>
    <x v="6"/>
    <x v="31"/>
    <x v="895"/>
    <x v="1"/>
    <x v="6"/>
  </r>
  <r>
    <x v="2797"/>
    <x v="2796"/>
    <s v="&quot;Labyrinth&quot; meets &quot;Jumanji&quot;  in this dark adventure fantasy play from the makers of the five star fringe hit &quot;Death Ship 666&quot;"/>
    <x v="6"/>
    <n v="8211.61"/>
    <x v="0"/>
    <x v="1"/>
    <x v="1"/>
    <n v="1404858840"/>
    <n v="1402266840"/>
    <x v="0"/>
    <n v="94"/>
    <b v="1"/>
    <x v="6"/>
    <x v="33"/>
    <x v="2057"/>
    <x v="1"/>
    <x v="6"/>
  </r>
  <r>
    <x v="2798"/>
    <x v="2797"/>
    <s v="A darkly funny new play about the supermarket industry and its impact on all of our lives by award-nominated playwright Michael Ross."/>
    <x v="10"/>
    <n v="5070"/>
    <x v="0"/>
    <x v="1"/>
    <x v="1"/>
    <n v="1438358400"/>
    <n v="1437063121"/>
    <x v="0"/>
    <n v="139"/>
    <b v="1"/>
    <x v="6"/>
    <x v="7"/>
    <x v="2058"/>
    <x v="1"/>
    <x v="6"/>
  </r>
  <r>
    <x v="2799"/>
    <x v="2798"/>
    <s v="August012 make their debut at Edinburgh Fringe with their play about the absurdity of wanting to bring children into a deranged world"/>
    <x v="10"/>
    <n v="5831.74"/>
    <x v="0"/>
    <x v="1"/>
    <x v="1"/>
    <n v="1466179200"/>
    <n v="1463466070"/>
    <x v="0"/>
    <n v="130"/>
    <b v="1"/>
    <x v="6"/>
    <x v="16"/>
    <x v="2059"/>
    <x v="1"/>
    <x v="6"/>
  </r>
  <r>
    <x v="2800"/>
    <x v="2799"/>
    <s v="Exeter University Theatre Company is bringing the award winning play by Dale Wasserman to Exeter's Northcott Theatre"/>
    <x v="28"/>
    <n v="1330"/>
    <x v="0"/>
    <x v="1"/>
    <x v="1"/>
    <n v="1420377366"/>
    <n v="1415193366"/>
    <x v="0"/>
    <n v="31"/>
    <b v="1"/>
    <x v="6"/>
    <x v="18"/>
    <x v="2060"/>
    <x v="1"/>
    <x v="6"/>
  </r>
  <r>
    <x v="2801"/>
    <x v="2800"/>
    <s v="Arise Theatre Company's production of August Strindberg's expressionist masterpiece 'A Dream Play'."/>
    <x v="2"/>
    <n v="666"/>
    <x v="0"/>
    <x v="2"/>
    <x v="2"/>
    <n v="1412938800"/>
    <n v="1411019409"/>
    <x v="0"/>
    <n v="13"/>
    <b v="1"/>
    <x v="6"/>
    <x v="18"/>
    <x v="2061"/>
    <x v="1"/>
    <x v="6"/>
  </r>
  <r>
    <x v="2802"/>
    <x v="2801"/>
    <s v="An honest &amp; inspiring journey with cancer, discovery of self-mortality &amp; celebration of life. Winner of IdeasTap Underbelly Award 2015."/>
    <x v="9"/>
    <n v="3055"/>
    <x v="0"/>
    <x v="1"/>
    <x v="1"/>
    <n v="1438875107"/>
    <n v="1436283107"/>
    <x v="0"/>
    <n v="90"/>
    <b v="1"/>
    <x v="6"/>
    <x v="21"/>
    <x v="2062"/>
    <x v="1"/>
    <x v="6"/>
  </r>
  <r>
    <x v="2803"/>
    <x v="2802"/>
    <s v="An original theatrical production using music, movement and monologues to tell the story of a TN native growing up within a sex ring."/>
    <x v="3"/>
    <n v="12795"/>
    <x v="0"/>
    <x v="0"/>
    <x v="0"/>
    <n v="1437004800"/>
    <n v="1433295276"/>
    <x v="0"/>
    <n v="141"/>
    <b v="1"/>
    <x v="6"/>
    <x v="30"/>
    <x v="2063"/>
    <x v="1"/>
    <x v="6"/>
  </r>
  <r>
    <x v="2804"/>
    <x v="2803"/>
    <s v="The real-life story of the mysterious 'Piano Man' who washed ashore with no memory; with no speech; but with an amazing ability..."/>
    <x v="28"/>
    <n v="1150"/>
    <x v="0"/>
    <x v="1"/>
    <x v="1"/>
    <n v="1411987990"/>
    <n v="1409395990"/>
    <x v="0"/>
    <n v="23"/>
    <b v="1"/>
    <x v="6"/>
    <x v="41"/>
    <x v="73"/>
    <x v="1"/>
    <x v="6"/>
  </r>
  <r>
    <x v="2805"/>
    <x v="2804"/>
    <s v="1 game, 7 levels, 45 attempts; Lorraine, Esbe &amp; David; 1 Grandmaester._x000a_Help us take our metatheatrical nutshell volcano to the Fringe!"/>
    <x v="44"/>
    <n v="440"/>
    <x v="0"/>
    <x v="1"/>
    <x v="1"/>
    <n v="1440245273"/>
    <n v="1438085273"/>
    <x v="0"/>
    <n v="18"/>
    <b v="1"/>
    <x v="6"/>
    <x v="5"/>
    <x v="2064"/>
    <x v="1"/>
    <x v="6"/>
  </r>
  <r>
    <x v="2806"/>
    <x v="2805"/>
    <s v="A one woman show about the challenges of being a feminist in a digital age. Touring 6 UK cities. Now with Stretch Goals!"/>
    <x v="9"/>
    <n v="3363"/>
    <x v="0"/>
    <x v="1"/>
    <x v="1"/>
    <n v="1438772400"/>
    <n v="1435645490"/>
    <x v="0"/>
    <n v="76"/>
    <b v="1"/>
    <x v="6"/>
    <x v="20"/>
    <x v="2065"/>
    <x v="1"/>
    <x v="6"/>
  </r>
  <r>
    <x v="2807"/>
    <x v="2806"/>
    <s v="Bringing Shakespeare back to the Playwrights"/>
    <x v="10"/>
    <n v="6300"/>
    <x v="0"/>
    <x v="0"/>
    <x v="0"/>
    <n v="1435611438"/>
    <n v="1433019438"/>
    <x v="0"/>
    <n v="93"/>
    <b v="1"/>
    <x v="6"/>
    <x v="9"/>
    <x v="2066"/>
    <x v="1"/>
    <x v="6"/>
  </r>
  <r>
    <x v="2808"/>
    <x v="2807"/>
    <s v="Seat of the Pants mounts our first show in a black box space that could become permanent; can you help us excel and seal the deal?"/>
    <x v="37"/>
    <n v="4511"/>
    <x v="0"/>
    <x v="0"/>
    <x v="0"/>
    <n v="1440274735"/>
    <n v="1437682735"/>
    <x v="0"/>
    <n v="69"/>
    <b v="1"/>
    <x v="6"/>
    <x v="8"/>
    <x v="2067"/>
    <x v="1"/>
    <x v="6"/>
  </r>
  <r>
    <x v="2809"/>
    <x v="2808"/>
    <s v="Sugarglass is a Dublin based theatre company committed to international collaboration. 2016 sees the launch of their NYC division."/>
    <x v="30"/>
    <n v="2560"/>
    <x v="0"/>
    <x v="0"/>
    <x v="0"/>
    <n v="1459348740"/>
    <n v="1458647725"/>
    <x v="0"/>
    <n v="21"/>
    <b v="1"/>
    <x v="6"/>
    <x v="21"/>
    <x v="2068"/>
    <x v="1"/>
    <x v="6"/>
  </r>
  <r>
    <x v="2810"/>
    <x v="2809"/>
    <s v="We're remounting the musical that brought down the Bush Administration: A Brief History of the Earth And Everything In It!"/>
    <x v="30"/>
    <n v="2705"/>
    <x v="0"/>
    <x v="0"/>
    <x v="0"/>
    <n v="1401595140"/>
    <n v="1398828064"/>
    <x v="0"/>
    <n v="57"/>
    <b v="1"/>
    <x v="6"/>
    <x v="29"/>
    <x v="2069"/>
    <x v="1"/>
    <x v="6"/>
  </r>
  <r>
    <x v="2811"/>
    <x v="2810"/>
    <s v="Ray Gunn and Starburst is an audio sci-fi/comedy sending up the tropes of classic and pulp science-fiction."/>
    <x v="3"/>
    <n v="10027"/>
    <x v="0"/>
    <x v="1"/>
    <x v="1"/>
    <n v="1424692503"/>
    <n v="1422100503"/>
    <x v="0"/>
    <n v="108"/>
    <b v="1"/>
    <x v="6"/>
    <x v="8"/>
    <x v="2070"/>
    <x v="1"/>
    <x v="6"/>
  </r>
  <r>
    <x v="2812"/>
    <x v="2811"/>
    <s v="&quot;A short, nasty and razor sharp play in one of Toronto's hottest new &quot;off-off Broadway&quot; style venues."/>
    <x v="10"/>
    <n v="5665"/>
    <x v="0"/>
    <x v="5"/>
    <x v="5"/>
    <n v="1428292800"/>
    <n v="1424368298"/>
    <x v="0"/>
    <n v="83"/>
    <b v="1"/>
    <x v="6"/>
    <x v="40"/>
    <x v="2071"/>
    <x v="1"/>
    <x v="6"/>
  </r>
  <r>
    <x v="2813"/>
    <x v="2812"/>
    <s v="Ryan has a higher sex drive than you. He also has cerebral palsy. Join him for his hilarious and poignant new solo show!"/>
    <x v="70"/>
    <n v="3572.12"/>
    <x v="0"/>
    <x v="0"/>
    <x v="0"/>
    <n v="1481737761"/>
    <n v="1479577761"/>
    <x v="0"/>
    <n v="96"/>
    <b v="1"/>
    <x v="6"/>
    <x v="30"/>
    <x v="2072"/>
    <x v="1"/>
    <x v="6"/>
  </r>
  <r>
    <x v="2814"/>
    <x v="2813"/>
    <s v="Stitching is a play exploring how a couple cope with the loss of their child. It will run for a month at The Drayton Arms Theatre."/>
    <x v="15"/>
    <n v="1616"/>
    <x v="0"/>
    <x v="1"/>
    <x v="1"/>
    <n v="1431164115"/>
    <n v="1428572115"/>
    <x v="0"/>
    <n v="64"/>
    <b v="1"/>
    <x v="6"/>
    <x v="29"/>
    <x v="2073"/>
    <x v="1"/>
    <x v="6"/>
  </r>
  <r>
    <x v="2815"/>
    <x v="2814"/>
    <s v="Set in 1950s Northern Ireland, this play tells the story of two sisters in a community of Travellers, or Irish Gypsies."/>
    <x v="49"/>
    <n v="605"/>
    <x v="0"/>
    <x v="5"/>
    <x v="5"/>
    <n v="1470595109"/>
    <n v="1468003109"/>
    <x v="0"/>
    <n v="14"/>
    <b v="1"/>
    <x v="6"/>
    <x v="186"/>
    <x v="2074"/>
    <x v="1"/>
    <x v="6"/>
  </r>
  <r>
    <x v="2816"/>
    <x v="2815"/>
    <s v="Inspired by real life interviews 'In My Head' is a new play exploring the lives of those living with a mental health condition."/>
    <x v="9"/>
    <n v="4247"/>
    <x v="0"/>
    <x v="1"/>
    <x v="1"/>
    <n v="1438531200"/>
    <n v="1435921992"/>
    <x v="0"/>
    <n v="169"/>
    <b v="1"/>
    <x v="6"/>
    <x v="24"/>
    <x v="2075"/>
    <x v="1"/>
    <x v="6"/>
  </r>
  <r>
    <x v="2817"/>
    <x v="2816"/>
    <s v="Let Go Theatre Co's very first production is going ahead in June 2015. Help support a brand new theatre co as we begin our adventure"/>
    <x v="20"/>
    <n v="780"/>
    <x v="0"/>
    <x v="1"/>
    <x v="1"/>
    <n v="1425136462"/>
    <n v="1421680462"/>
    <x v="0"/>
    <n v="33"/>
    <b v="1"/>
    <x v="6"/>
    <x v="22"/>
    <x v="2076"/>
    <x v="1"/>
    <x v="6"/>
  </r>
  <r>
    <x v="2818"/>
    <x v="2817"/>
    <s v="Joe West and his wonderful theater company THEATER OF DEATH present original plays both horrific and comical."/>
    <x v="3"/>
    <n v="10603"/>
    <x v="0"/>
    <x v="0"/>
    <x v="0"/>
    <n v="1443018086"/>
    <n v="1441290086"/>
    <x v="0"/>
    <n v="102"/>
    <b v="1"/>
    <x v="6"/>
    <x v="6"/>
    <x v="2077"/>
    <x v="1"/>
    <x v="6"/>
  </r>
  <r>
    <x v="2819"/>
    <x v="2818"/>
    <s v="Years of work, my best show, and a top Edinburgh venue.  Help me expose my talents to the UK and tell an important story."/>
    <x v="10"/>
    <n v="5240"/>
    <x v="0"/>
    <x v="1"/>
    <x v="1"/>
    <n v="1434285409"/>
    <n v="1431693409"/>
    <x v="0"/>
    <n v="104"/>
    <b v="1"/>
    <x v="6"/>
    <x v="2"/>
    <x v="2078"/>
    <x v="1"/>
    <x v="6"/>
  </r>
  <r>
    <x v="2820"/>
    <x v="2819"/>
    <s v="Montage Theatre Arts, as part of National Theatre Connections, are performing a show - We need you help to raise vital funds!"/>
    <x v="48"/>
    <n v="272"/>
    <x v="0"/>
    <x v="1"/>
    <x v="1"/>
    <n v="1456444800"/>
    <n v="1454337589"/>
    <x v="0"/>
    <n v="20"/>
    <b v="1"/>
    <x v="6"/>
    <x v="104"/>
    <x v="2079"/>
    <x v="1"/>
    <x v="6"/>
  </r>
  <r>
    <x v="2821"/>
    <x v="2820"/>
    <s v="Help us share an untold story of Britain's involvement in the slave trade, in the church where Wilberforce began his abolition campaign"/>
    <x v="28"/>
    <n v="1000"/>
    <x v="0"/>
    <x v="1"/>
    <x v="1"/>
    <n v="1411510135"/>
    <n v="1408918135"/>
    <x v="0"/>
    <n v="35"/>
    <b v="1"/>
    <x v="6"/>
    <x v="8"/>
    <x v="1383"/>
    <x v="1"/>
    <x v="6"/>
  </r>
  <r>
    <x v="2822"/>
    <x v="2821"/>
    <s v="A campaign to support the artists creating Theatre Forever's The Nature Crown, premiering in the Guthrie Theater's Dowling Studio!"/>
    <x v="12"/>
    <n v="6000"/>
    <x v="0"/>
    <x v="0"/>
    <x v="0"/>
    <n v="1427469892"/>
    <n v="1424881492"/>
    <x v="0"/>
    <n v="94"/>
    <b v="1"/>
    <x v="6"/>
    <x v="8"/>
    <x v="2080"/>
    <x v="1"/>
    <x v="6"/>
  </r>
  <r>
    <x v="2823"/>
    <x v="2822"/>
    <s v="Seliges Theater is a brand new theatre company based out of Bristol. &quot;The God of Carnage&quot; will be our debut show. Help us get started!"/>
    <x v="213"/>
    <n v="124"/>
    <x v="0"/>
    <x v="1"/>
    <x v="1"/>
    <n v="1427842740"/>
    <n v="1425428206"/>
    <x v="0"/>
    <n v="14"/>
    <b v="1"/>
    <x v="6"/>
    <x v="39"/>
    <x v="2081"/>
    <x v="1"/>
    <x v="6"/>
  </r>
  <r>
    <x v="2824"/>
    <x v="2823"/>
    <s v="I wrote a One Act play called The Rooftop for a Female Playwright's festival. Every little bit helps!"/>
    <x v="81"/>
    <n v="760"/>
    <x v="0"/>
    <x v="0"/>
    <x v="0"/>
    <n v="1434159780"/>
    <n v="1431412196"/>
    <x v="0"/>
    <n v="15"/>
    <b v="1"/>
    <x v="6"/>
    <x v="16"/>
    <x v="704"/>
    <x v="1"/>
    <x v="6"/>
  </r>
  <r>
    <x v="2825"/>
    <x v="2824"/>
    <s v="Help Saltmine Theatre Company tell the exciting story of St Nicholas and the importance of gratefulness in their new Christmas show."/>
    <x v="9"/>
    <n v="3100"/>
    <x v="0"/>
    <x v="1"/>
    <x v="1"/>
    <n v="1449255686"/>
    <n v="1446663686"/>
    <x v="0"/>
    <n v="51"/>
    <b v="1"/>
    <x v="6"/>
    <x v="33"/>
    <x v="2082"/>
    <x v="1"/>
    <x v="6"/>
  </r>
  <r>
    <x v="2826"/>
    <x v="2825"/>
    <s v="Mickey &amp; Worm is a Noir stage experience, written by Santa Paula playwright John McKinley and back again on tour by popular demand!"/>
    <x v="13"/>
    <n v="2155"/>
    <x v="0"/>
    <x v="0"/>
    <x v="0"/>
    <n v="1436511600"/>
    <n v="1434415812"/>
    <x v="0"/>
    <n v="19"/>
    <b v="1"/>
    <x v="6"/>
    <x v="29"/>
    <x v="2083"/>
    <x v="1"/>
    <x v="6"/>
  </r>
  <r>
    <x v="2827"/>
    <x v="2826"/>
    <s v="We are Capital J Theater Company and are looking to create the first production of an Alumni Theater Series at The Pennington School!"/>
    <x v="13"/>
    <n v="2405"/>
    <x v="0"/>
    <x v="0"/>
    <x v="0"/>
    <n v="1464971400"/>
    <n v="1462379066"/>
    <x v="0"/>
    <n v="23"/>
    <b v="1"/>
    <x v="6"/>
    <x v="28"/>
    <x v="2084"/>
    <x v="1"/>
    <x v="6"/>
  </r>
  <r>
    <x v="2828"/>
    <x v="2827"/>
    <s v="The Battle of Britain has been lost; London is occupied, who can you trust? Help produce this classic piece of theatre. Drama for now."/>
    <x v="196"/>
    <n v="9536"/>
    <x v="0"/>
    <x v="1"/>
    <x v="1"/>
    <n v="1443826800"/>
    <n v="1441606869"/>
    <x v="0"/>
    <n v="97"/>
    <b v="1"/>
    <x v="6"/>
    <x v="8"/>
    <x v="2085"/>
    <x v="1"/>
    <x v="6"/>
  </r>
  <r>
    <x v="2829"/>
    <x v="2828"/>
    <s v="In a visceral new play about family, grief and red meat, Sarah Kosar (Royal Court) asks how far we'd go to connect with those we love."/>
    <x v="30"/>
    <n v="2663"/>
    <x v="0"/>
    <x v="1"/>
    <x v="1"/>
    <n v="1464863118"/>
    <n v="1462443918"/>
    <x v="0"/>
    <n v="76"/>
    <b v="1"/>
    <x v="6"/>
    <x v="13"/>
    <x v="2086"/>
    <x v="1"/>
    <x v="6"/>
  </r>
  <r>
    <x v="2830"/>
    <x v="2829"/>
    <s v="Avalon is a new South African Township play and Nakhtik is a  danced political lecture."/>
    <x v="9"/>
    <n v="3000"/>
    <x v="0"/>
    <x v="0"/>
    <x v="0"/>
    <n v="1399867140"/>
    <n v="1398802148"/>
    <x v="0"/>
    <n v="11"/>
    <b v="1"/>
    <x v="6"/>
    <x v="8"/>
    <x v="2087"/>
    <x v="1"/>
    <x v="6"/>
  </r>
  <r>
    <x v="2831"/>
    <x v="2830"/>
    <s v="We each wrote a play and would like to produce them for you for nothing more than art's sake!"/>
    <x v="9"/>
    <n v="3320"/>
    <x v="0"/>
    <x v="0"/>
    <x v="0"/>
    <n v="1437076070"/>
    <n v="1434484070"/>
    <x v="0"/>
    <n v="52"/>
    <b v="1"/>
    <x v="6"/>
    <x v="38"/>
    <x v="2088"/>
    <x v="1"/>
    <x v="6"/>
  </r>
  <r>
    <x v="2832"/>
    <x v="2831"/>
    <s v="Charting the big stuff in life from dance routines to coming out; exploring homophobia, family, friendship &amp; finding your own voice."/>
    <x v="30"/>
    <n v="2867.99"/>
    <x v="0"/>
    <x v="1"/>
    <x v="1"/>
    <n v="1416780000"/>
    <n v="1414342894"/>
    <x v="0"/>
    <n v="95"/>
    <b v="1"/>
    <x v="6"/>
    <x v="41"/>
    <x v="2089"/>
    <x v="1"/>
    <x v="6"/>
  </r>
  <r>
    <x v="2833"/>
    <x v="2832"/>
    <s v="A new play about exploring outer space"/>
    <x v="200"/>
    <n v="2923"/>
    <x v="0"/>
    <x v="0"/>
    <x v="0"/>
    <n v="1444528800"/>
    <n v="1442804633"/>
    <x v="0"/>
    <n v="35"/>
    <b v="1"/>
    <x v="6"/>
    <x v="29"/>
    <x v="2090"/>
    <x v="1"/>
    <x v="6"/>
  </r>
  <r>
    <x v="2834"/>
    <x v="2833"/>
    <s v="Thank You For Smoking. A play about love, 5 trillion cigarettes and how the Flintstones earned the tobacco industry millions."/>
    <x v="134"/>
    <n v="1360"/>
    <x v="0"/>
    <x v="1"/>
    <x v="1"/>
    <n v="1422658930"/>
    <n v="1421362930"/>
    <x v="0"/>
    <n v="21"/>
    <b v="1"/>
    <x v="6"/>
    <x v="106"/>
    <x v="2091"/>
    <x v="1"/>
    <x v="6"/>
  </r>
  <r>
    <x v="2835"/>
    <x v="2834"/>
    <s v="A celebratory community theatre project about the Focus E15 Occupation of empty council homes on Carpenters Estate."/>
    <x v="28"/>
    <n v="1870.99"/>
    <x v="0"/>
    <x v="1"/>
    <x v="1"/>
    <n v="1449273600"/>
    <n v="1446742417"/>
    <x v="0"/>
    <n v="93"/>
    <b v="1"/>
    <x v="6"/>
    <x v="229"/>
    <x v="2092"/>
    <x v="1"/>
    <x v="6"/>
  </r>
  <r>
    <x v="2836"/>
    <x v="2835"/>
    <s v="We're fundraising $450 by Feb.17, 2017 to purchase the rights for the show &amp; any extra proceeds will be used toward props and costume."/>
    <x v="52"/>
    <n v="485"/>
    <x v="0"/>
    <x v="0"/>
    <x v="0"/>
    <n v="1487393940"/>
    <n v="1484115418"/>
    <x v="0"/>
    <n v="11"/>
    <b v="1"/>
    <x v="6"/>
    <x v="29"/>
    <x v="2093"/>
    <x v="1"/>
    <x v="6"/>
  </r>
  <r>
    <x v="2837"/>
    <x v="2836"/>
    <s v="Aidez-nous Ã  financer notre projet Stop the tempo prÃ©sentÃ© du 18 nov au 12 dÃ©c 2015 au ThÃ©Ã¢tre Prospero! M.E.S de Michel-Maxime Legault"/>
    <x v="16"/>
    <n v="850"/>
    <x v="0"/>
    <x v="5"/>
    <x v="5"/>
    <n v="1449701284"/>
    <n v="1446241684"/>
    <x v="0"/>
    <n v="21"/>
    <b v="1"/>
    <x v="6"/>
    <x v="8"/>
    <x v="799"/>
    <x v="1"/>
    <x v="6"/>
  </r>
  <r>
    <x v="2838"/>
    <x v="2837"/>
    <s v="You like things that are funny. You (secretly) like murder. So why not support the NYC return of this hilarious whodunit?"/>
    <x v="13"/>
    <n v="2405"/>
    <x v="0"/>
    <x v="0"/>
    <x v="0"/>
    <n v="1407967200"/>
    <n v="1406039696"/>
    <x v="0"/>
    <n v="54"/>
    <b v="1"/>
    <x v="6"/>
    <x v="28"/>
    <x v="2094"/>
    <x v="1"/>
    <x v="6"/>
  </r>
  <r>
    <x v="2839"/>
    <x v="2838"/>
    <s v="Help us tour our brand new show &quot;Stripe and Spot (Learn to) Get Along&quot; to neighborhoods throughout the Twin Cities metro area!"/>
    <x v="8"/>
    <n v="3900"/>
    <x v="0"/>
    <x v="0"/>
    <x v="0"/>
    <n v="1408942740"/>
    <n v="1406958354"/>
    <x v="0"/>
    <n v="31"/>
    <b v="1"/>
    <x v="6"/>
    <x v="38"/>
    <x v="2095"/>
    <x v="1"/>
    <x v="6"/>
  </r>
  <r>
    <x v="2840"/>
    <x v="2839"/>
    <s v="The world premiere of an astounding new play at Southwark Playhouse exploring slut shaming/cyber bullying &amp; the emotional repercussions"/>
    <x v="30"/>
    <n v="2600"/>
    <x v="0"/>
    <x v="1"/>
    <x v="1"/>
    <n v="1426698000"/>
    <n v="1424825479"/>
    <x v="0"/>
    <n v="132"/>
    <b v="1"/>
    <x v="6"/>
    <x v="3"/>
    <x v="2096"/>
    <x v="1"/>
    <x v="6"/>
  </r>
  <r>
    <x v="2841"/>
    <x v="2840"/>
    <s v="1920's London; two brothers try to make a name for themselves in the underground crime world but encounter a ruthless Irish mob boss."/>
    <x v="28"/>
    <n v="10"/>
    <x v="2"/>
    <x v="1"/>
    <x v="1"/>
    <n v="1450032297"/>
    <n v="1444844697"/>
    <x v="0"/>
    <n v="1"/>
    <b v="0"/>
    <x v="6"/>
    <x v="60"/>
    <x v="119"/>
    <x v="1"/>
    <x v="6"/>
  </r>
  <r>
    <x v="2842"/>
    <x v="2841"/>
    <s v="A play performed at the FCO Global Summit on the Preventing Sexual Violence Initiative, hosted by William Hague and Angelina Jolie"/>
    <x v="15"/>
    <n v="0"/>
    <x v="2"/>
    <x v="1"/>
    <x v="1"/>
    <n v="1403348400"/>
    <n v="1401058295"/>
    <x v="0"/>
    <n v="0"/>
    <b v="0"/>
    <x v="6"/>
    <x v="50"/>
    <x v="121"/>
    <x v="1"/>
    <x v="6"/>
  </r>
  <r>
    <x v="2843"/>
    <x v="2842"/>
    <s v="We're high school students directing a film adaptation of the play, Fallen Angels, written by NoÃ«l Coward and set in the 1920's."/>
    <x v="38"/>
    <n v="0"/>
    <x v="2"/>
    <x v="0"/>
    <x v="0"/>
    <n v="1465790400"/>
    <n v="1462210950"/>
    <x v="0"/>
    <n v="0"/>
    <b v="0"/>
    <x v="6"/>
    <x v="50"/>
    <x v="121"/>
    <x v="1"/>
    <x v="6"/>
  </r>
  <r>
    <x v="2844"/>
    <x v="2843"/>
    <s v="Zwei ausgebildete Schauspieler, ein Musiker - gemeinsam bringt man ein waschechtes KabarettstÃ¼ck auf die BÃ¼hne."/>
    <x v="131"/>
    <n v="30"/>
    <x v="2"/>
    <x v="15"/>
    <x v="3"/>
    <n v="1483535180"/>
    <n v="1480943180"/>
    <x v="0"/>
    <n v="1"/>
    <b v="0"/>
    <x v="6"/>
    <x v="62"/>
    <x v="180"/>
    <x v="1"/>
    <x v="6"/>
  </r>
  <r>
    <x v="2845"/>
    <x v="2844"/>
    <s v="The Maderati: A bitingly witty absurdest comedy, which pokes wickedly perceptive fun at NY artist lifestyle."/>
    <x v="51"/>
    <n v="2366"/>
    <x v="2"/>
    <x v="0"/>
    <x v="0"/>
    <n v="1433723033"/>
    <n v="1428539033"/>
    <x v="0"/>
    <n v="39"/>
    <b v="0"/>
    <x v="6"/>
    <x v="188"/>
    <x v="2097"/>
    <x v="1"/>
    <x v="6"/>
  </r>
  <r>
    <x v="2846"/>
    <x v="2845"/>
    <s v="SIN, has an important message, outstanding music, uplifting performances and amazing entertainment. SIN, is a &quot;must see&quot; for everyone!"/>
    <x v="6"/>
    <n v="0"/>
    <x v="2"/>
    <x v="0"/>
    <x v="0"/>
    <n v="1432917394"/>
    <n v="1429029394"/>
    <x v="0"/>
    <n v="0"/>
    <b v="0"/>
    <x v="6"/>
    <x v="50"/>
    <x v="121"/>
    <x v="1"/>
    <x v="6"/>
  </r>
  <r>
    <x v="2847"/>
    <x v="2846"/>
    <s v="Dark secrets come to light when Mariah meets Stella. They find a way to face the south's largest elephant in the room: RACISM."/>
    <x v="13"/>
    <n v="0"/>
    <x v="2"/>
    <x v="0"/>
    <x v="0"/>
    <n v="1464031265"/>
    <n v="1458847265"/>
    <x v="0"/>
    <n v="0"/>
    <b v="0"/>
    <x v="6"/>
    <x v="50"/>
    <x v="121"/>
    <x v="1"/>
    <x v="6"/>
  </r>
  <r>
    <x v="2848"/>
    <x v="2847"/>
    <s v="Wendell Pierce stars in Brothers from the Bottom by Jackie Alexander to mark Hurricane Katrinaâ€™s 10th Anniversary. June 2015 in NoLA."/>
    <x v="19"/>
    <n v="70"/>
    <x v="2"/>
    <x v="0"/>
    <x v="0"/>
    <n v="1432913659"/>
    <n v="1430321659"/>
    <x v="0"/>
    <n v="3"/>
    <b v="0"/>
    <x v="6"/>
    <x v="50"/>
    <x v="463"/>
    <x v="1"/>
    <x v="6"/>
  </r>
  <r>
    <x v="2849"/>
    <x v="2848"/>
    <s v="NonSens!cal tackles the struggles of four people with mental health issues/disorders inspired by A.A Milne's Winnie the Pooh"/>
    <x v="2"/>
    <n v="5"/>
    <x v="2"/>
    <x v="1"/>
    <x v="1"/>
    <n v="1461406600"/>
    <n v="1458814600"/>
    <x v="0"/>
    <n v="1"/>
    <b v="0"/>
    <x v="6"/>
    <x v="60"/>
    <x v="144"/>
    <x v="1"/>
    <x v="6"/>
  </r>
  <r>
    <x v="2850"/>
    <x v="2849"/>
    <s v="Romeo and Juliet: Wouldn't it be great if they didn't all die at the end? Now YOU get to control the fate of these timeless characters!"/>
    <x v="6"/>
    <n v="311"/>
    <x v="2"/>
    <x v="0"/>
    <x v="0"/>
    <n v="1409962211"/>
    <n v="1407370211"/>
    <x v="0"/>
    <n v="13"/>
    <b v="0"/>
    <x v="6"/>
    <x v="65"/>
    <x v="2098"/>
    <x v="1"/>
    <x v="6"/>
  </r>
  <r>
    <x v="2851"/>
    <x v="2850"/>
    <s v="Set in Southern America â€œThe Divideâ€ is a stage play that touches on the issues that are forefront in America and the world."/>
    <x v="37"/>
    <n v="0"/>
    <x v="2"/>
    <x v="17"/>
    <x v="3"/>
    <n v="1454109420"/>
    <n v="1453334629"/>
    <x v="0"/>
    <n v="0"/>
    <b v="0"/>
    <x v="6"/>
    <x v="50"/>
    <x v="121"/>
    <x v="1"/>
    <x v="6"/>
  </r>
  <r>
    <x v="2852"/>
    <x v="2851"/>
    <s v="Just one time back to the past on the Freedom Train will open your eyes and your lives will never ever be the same!"/>
    <x v="10"/>
    <n v="95"/>
    <x v="2"/>
    <x v="0"/>
    <x v="0"/>
    <n v="1403312703"/>
    <n v="1400720703"/>
    <x v="0"/>
    <n v="6"/>
    <b v="0"/>
    <x v="6"/>
    <x v="53"/>
    <x v="2099"/>
    <x v="1"/>
    <x v="6"/>
  </r>
  <r>
    <x v="2853"/>
    <x v="2852"/>
    <s v="Much has been written by women on breast cancer. Yet, there is little that has been written for the theatre on this by men. I have!"/>
    <x v="196"/>
    <n v="0"/>
    <x v="2"/>
    <x v="5"/>
    <x v="5"/>
    <n v="1410669297"/>
    <n v="1405485297"/>
    <x v="0"/>
    <n v="0"/>
    <b v="0"/>
    <x v="6"/>
    <x v="50"/>
    <x v="121"/>
    <x v="1"/>
    <x v="6"/>
  </r>
  <r>
    <x v="2854"/>
    <x v="2853"/>
    <s v="Almost Random Theatre's play about a candidate - with no policies - who is seeking election in May 2015"/>
    <x v="28"/>
    <n v="417"/>
    <x v="2"/>
    <x v="1"/>
    <x v="1"/>
    <n v="1431018719"/>
    <n v="1429290719"/>
    <x v="0"/>
    <n v="14"/>
    <b v="0"/>
    <x v="6"/>
    <x v="72"/>
    <x v="2100"/>
    <x v="1"/>
    <x v="6"/>
  </r>
  <r>
    <x v="2855"/>
    <x v="2854"/>
    <s v="Raising funds to have a private stage reading for an upcoming play from THE ENSEMBLE THEATRE COMPANY OF NEW YORK (www.tetcny.org)"/>
    <x v="20"/>
    <n v="300"/>
    <x v="2"/>
    <x v="0"/>
    <x v="0"/>
    <n v="1454110440"/>
    <n v="1451607071"/>
    <x v="0"/>
    <n v="5"/>
    <b v="0"/>
    <x v="6"/>
    <x v="119"/>
    <x v="88"/>
    <x v="1"/>
    <x v="6"/>
  </r>
  <r>
    <x v="2856"/>
    <x v="2855"/>
    <s v="This will be the fifth play of The Jokeress, based on the ebook/paperback novelette series. It is scifi, suspense, terror, and noir."/>
    <x v="9"/>
    <n v="146"/>
    <x v="2"/>
    <x v="0"/>
    <x v="0"/>
    <n v="1439069640"/>
    <n v="1433897647"/>
    <x v="0"/>
    <n v="6"/>
    <b v="0"/>
    <x v="6"/>
    <x v="62"/>
    <x v="838"/>
    <x v="1"/>
    <x v="6"/>
  </r>
  <r>
    <x v="2857"/>
    <x v="2856"/>
    <s v="Somos una compaÃ±Ã­a de teatro independiente. Y en el 2017 queremos arrancar con el montaje de 3 obras._x000a_3 elencos, 3 espacios."/>
    <x v="114"/>
    <n v="7500"/>
    <x v="2"/>
    <x v="14"/>
    <x v="10"/>
    <n v="1487613600"/>
    <n v="1482444295"/>
    <x v="0"/>
    <n v="15"/>
    <b v="0"/>
    <x v="6"/>
    <x v="68"/>
    <x v="130"/>
    <x v="1"/>
    <x v="6"/>
  </r>
  <r>
    <x v="2858"/>
    <x v="2857"/>
    <s v="Een Gay Party in het centrum van Amersfoort. _x000a_Een geweldige avond uit, met een show, optredens en DJ's."/>
    <x v="28"/>
    <n v="0"/>
    <x v="2"/>
    <x v="9"/>
    <x v="3"/>
    <n v="1417778880"/>
    <n v="1415711095"/>
    <x v="0"/>
    <n v="0"/>
    <b v="0"/>
    <x v="6"/>
    <x v="50"/>
    <x v="121"/>
    <x v="1"/>
    <x v="6"/>
  </r>
  <r>
    <x v="2859"/>
    <x v="2858"/>
    <s v="A theatre company that will create works to inspire young people and get everyone involved."/>
    <x v="13"/>
    <n v="35"/>
    <x v="2"/>
    <x v="2"/>
    <x v="2"/>
    <n v="1444984904"/>
    <n v="1439800904"/>
    <x v="0"/>
    <n v="1"/>
    <b v="0"/>
    <x v="6"/>
    <x v="53"/>
    <x v="436"/>
    <x v="1"/>
    <x v="6"/>
  </r>
  <r>
    <x v="2860"/>
    <x v="2859"/>
    <s v="The Bard's classic tale set in the 2016 Presidential Campaign. Power, corruption, greed, and conspiracy. How far are you willing to go?"/>
    <x v="23"/>
    <n v="266"/>
    <x v="2"/>
    <x v="0"/>
    <x v="0"/>
    <n v="1466363576"/>
    <n v="1461179576"/>
    <x v="0"/>
    <n v="9"/>
    <b v="0"/>
    <x v="6"/>
    <x v="113"/>
    <x v="2101"/>
    <x v="1"/>
    <x v="6"/>
  </r>
  <r>
    <x v="2861"/>
    <x v="2860"/>
    <s v="The University of Queensland Drama Production Course is putting on an adaptation of William Shakespeares Julius Caesar"/>
    <x v="49"/>
    <n v="80"/>
    <x v="2"/>
    <x v="2"/>
    <x v="2"/>
    <n v="1443103848"/>
    <n v="1441894248"/>
    <x v="0"/>
    <n v="3"/>
    <b v="0"/>
    <x v="6"/>
    <x v="188"/>
    <x v="2102"/>
    <x v="1"/>
    <x v="6"/>
  </r>
  <r>
    <x v="2862"/>
    <x v="2861"/>
    <s v="&quot;Get Your Life Back&quot; is a dynamic stage play that deals with true issues of life that reign in the lives of many people everyday."/>
    <x v="83"/>
    <n v="55"/>
    <x v="2"/>
    <x v="0"/>
    <x v="0"/>
    <n v="1403636229"/>
    <n v="1401044229"/>
    <x v="0"/>
    <n v="3"/>
    <b v="0"/>
    <x v="6"/>
    <x v="50"/>
    <x v="1782"/>
    <x v="1"/>
    <x v="6"/>
  </r>
  <r>
    <x v="2863"/>
    <x v="2862"/>
    <s v="I would like to start a Acting Company that supports and includes LGBTQ youth and young adults in very conservative North Texas"/>
    <x v="63"/>
    <n v="20"/>
    <x v="2"/>
    <x v="0"/>
    <x v="0"/>
    <n v="1410279123"/>
    <n v="1405095123"/>
    <x v="0"/>
    <n v="1"/>
    <b v="0"/>
    <x v="6"/>
    <x v="50"/>
    <x v="135"/>
    <x v="1"/>
    <x v="6"/>
  </r>
  <r>
    <x v="2864"/>
    <x v="2863"/>
    <s v="Accessible, original theatre for all!"/>
    <x v="30"/>
    <n v="40"/>
    <x v="2"/>
    <x v="1"/>
    <x v="1"/>
    <n v="1437139080"/>
    <n v="1434552207"/>
    <x v="0"/>
    <n v="3"/>
    <b v="0"/>
    <x v="6"/>
    <x v="53"/>
    <x v="140"/>
    <x v="1"/>
    <x v="6"/>
  </r>
  <r>
    <x v="2865"/>
    <x v="2864"/>
    <s v="Prepare to be Swept Away. Three short plays from three master playwrights; LANDFALL, SNIPER and DANGERS of TOBACCO!"/>
    <x v="374"/>
    <n v="0"/>
    <x v="2"/>
    <x v="0"/>
    <x v="0"/>
    <n v="1420512259"/>
    <n v="1415328259"/>
    <x v="0"/>
    <n v="0"/>
    <b v="0"/>
    <x v="6"/>
    <x v="50"/>
    <x v="121"/>
    <x v="1"/>
    <x v="6"/>
  </r>
  <r>
    <x v="2866"/>
    <x v="2865"/>
    <s v="The reality is dark, sinister. The milieu is not as friendly as it claims. What is this place? Where is it? Is it your local church?"/>
    <x v="10"/>
    <n v="45"/>
    <x v="2"/>
    <x v="0"/>
    <x v="0"/>
    <n v="1476482400"/>
    <n v="1473893721"/>
    <x v="0"/>
    <n v="2"/>
    <b v="0"/>
    <x v="6"/>
    <x v="60"/>
    <x v="381"/>
    <x v="1"/>
    <x v="6"/>
  </r>
  <r>
    <x v="2867"/>
    <x v="2866"/>
    <s v="This production is being put together by Wilson's newest professional theater company, the Wyldepine Players in conjunction w/ Taiplab"/>
    <x v="30"/>
    <n v="504"/>
    <x v="2"/>
    <x v="0"/>
    <x v="0"/>
    <n v="1467604800"/>
    <n v="1465533672"/>
    <x v="0"/>
    <n v="10"/>
    <b v="0"/>
    <x v="6"/>
    <x v="68"/>
    <x v="2103"/>
    <x v="1"/>
    <x v="6"/>
  </r>
  <r>
    <x v="2868"/>
    <x v="2867"/>
    <s v="7 billion people &amp; most of us feel alone.  It's time we become emotionally unzipped.  &quot;Unzipped&quot; a new play about men &amp; relationships."/>
    <x v="36"/>
    <n v="6301.76"/>
    <x v="2"/>
    <x v="0"/>
    <x v="0"/>
    <n v="1475697054"/>
    <n v="1473105054"/>
    <x v="0"/>
    <n v="60"/>
    <b v="0"/>
    <x v="6"/>
    <x v="72"/>
    <x v="2104"/>
    <x v="1"/>
    <x v="6"/>
  </r>
  <r>
    <x v="2869"/>
    <x v="2868"/>
    <s v="We provide performing arts training and experience to young people of low income families in NYC, building confidence and self esteem"/>
    <x v="22"/>
    <n v="177"/>
    <x v="2"/>
    <x v="0"/>
    <x v="0"/>
    <n v="1468937681"/>
    <n v="1466345681"/>
    <x v="0"/>
    <n v="5"/>
    <b v="0"/>
    <x v="6"/>
    <x v="60"/>
    <x v="1271"/>
    <x v="1"/>
    <x v="6"/>
  </r>
  <r>
    <x v="2870"/>
    <x v="2869"/>
    <s v="The war in Iraq changed everything -one journey from the safe haven of the 99% to the shadows of veteran. How would you persevere?"/>
    <x v="10"/>
    <n v="750"/>
    <x v="2"/>
    <x v="0"/>
    <x v="0"/>
    <n v="1400301165"/>
    <n v="1397709165"/>
    <x v="0"/>
    <n v="9"/>
    <b v="0"/>
    <x v="6"/>
    <x v="77"/>
    <x v="161"/>
    <x v="1"/>
    <x v="6"/>
  </r>
  <r>
    <x v="2871"/>
    <x v="2870"/>
    <s v="America's dad or serial rapist? Or both? The stories of the Bill Cosby accusers and the society so skeptical of them."/>
    <x v="3"/>
    <n v="467"/>
    <x v="2"/>
    <x v="0"/>
    <x v="0"/>
    <n v="1419183813"/>
    <n v="1417455813"/>
    <x v="0"/>
    <n v="13"/>
    <b v="0"/>
    <x v="6"/>
    <x v="62"/>
    <x v="2105"/>
    <x v="1"/>
    <x v="6"/>
  </r>
  <r>
    <x v="2872"/>
    <x v="2871"/>
    <s v="Local Theatre group in Loudoun County, Virginia. Looking for funds to start producing shows!"/>
    <x v="9"/>
    <n v="0"/>
    <x v="2"/>
    <x v="0"/>
    <x v="0"/>
    <n v="1434768438"/>
    <n v="1429584438"/>
    <x v="0"/>
    <n v="0"/>
    <b v="0"/>
    <x v="6"/>
    <x v="50"/>
    <x v="121"/>
    <x v="1"/>
    <x v="6"/>
  </r>
  <r>
    <x v="2873"/>
    <x v="2872"/>
    <s v="DC/Baltimore AEA actors band together produce a world premiere of a touching, bittersweet, award winning play about letting go to live"/>
    <x v="30"/>
    <n v="953"/>
    <x v="2"/>
    <x v="0"/>
    <x v="0"/>
    <n v="1422473831"/>
    <n v="1419881831"/>
    <x v="0"/>
    <n v="8"/>
    <b v="0"/>
    <x v="6"/>
    <x v="151"/>
    <x v="2106"/>
    <x v="1"/>
    <x v="6"/>
  </r>
  <r>
    <x v="2874"/>
    <x v="2873"/>
    <s v="We present Classics made for the 21st Century and we need a space! Please help us rent a space for The Importance of Being Earnest!"/>
    <x v="10"/>
    <n v="271"/>
    <x v="2"/>
    <x v="0"/>
    <x v="0"/>
    <n v="1484684186"/>
    <n v="1482092186"/>
    <x v="0"/>
    <n v="3"/>
    <b v="0"/>
    <x v="6"/>
    <x v="62"/>
    <x v="2107"/>
    <x v="1"/>
    <x v="6"/>
  </r>
  <r>
    <x v="2875"/>
    <x v="2874"/>
    <s v="Play about Tracey a gay man trapped in his room by his Bible thumping mother. He finds love but the room can not keep the love alive."/>
    <x v="22"/>
    <n v="7"/>
    <x v="2"/>
    <x v="0"/>
    <x v="0"/>
    <n v="1462417493"/>
    <n v="1459825493"/>
    <x v="0"/>
    <n v="3"/>
    <b v="0"/>
    <x v="6"/>
    <x v="50"/>
    <x v="1054"/>
    <x v="1"/>
    <x v="6"/>
  </r>
  <r>
    <x v="2876"/>
    <x v="2875"/>
    <s v="Charlotte NC playwright looking to showcase a series of three stage plays.  Plays are funny, completed and ready to run!"/>
    <x v="60"/>
    <n v="0"/>
    <x v="2"/>
    <x v="0"/>
    <x v="0"/>
    <n v="1437069079"/>
    <n v="1434477079"/>
    <x v="0"/>
    <n v="0"/>
    <b v="0"/>
    <x v="6"/>
    <x v="50"/>
    <x v="121"/>
    <x v="1"/>
    <x v="6"/>
  </r>
  <r>
    <x v="2877"/>
    <x v="2876"/>
    <s v="Two of the 20th Centuryâ€™s Greatest Artists _x000a_navigate the perilous terrain of Art &amp; Fame _x000a_in a historic Collaboration."/>
    <x v="12"/>
    <n v="650"/>
    <x v="2"/>
    <x v="0"/>
    <x v="0"/>
    <n v="1480525200"/>
    <n v="1477781724"/>
    <x v="0"/>
    <n v="6"/>
    <b v="0"/>
    <x v="6"/>
    <x v="57"/>
    <x v="149"/>
    <x v="1"/>
    <x v="6"/>
  </r>
  <r>
    <x v="2878"/>
    <x v="2877"/>
    <s v="World premiere of &quot;I'm Just Here to Buy Soy Sauce&quot;, a play about China &amp; the UK housing crisis by Jingan Young location TBC"/>
    <x v="9"/>
    <n v="63"/>
    <x v="2"/>
    <x v="1"/>
    <x v="1"/>
    <n v="1435934795"/>
    <n v="1430750795"/>
    <x v="0"/>
    <n v="4"/>
    <b v="0"/>
    <x v="6"/>
    <x v="53"/>
    <x v="2108"/>
    <x v="1"/>
    <x v="6"/>
  </r>
  <r>
    <x v="2879"/>
    <x v="2878"/>
    <s v="She that fines a husband? Wait, is that right? Girl... you better check yourself, before you wreck yourself!"/>
    <x v="375"/>
    <n v="29"/>
    <x v="2"/>
    <x v="0"/>
    <x v="0"/>
    <n v="1453310661"/>
    <n v="1450718661"/>
    <x v="0"/>
    <n v="1"/>
    <b v="0"/>
    <x v="6"/>
    <x v="50"/>
    <x v="2109"/>
    <x v="1"/>
    <x v="6"/>
  </r>
  <r>
    <x v="2880"/>
    <x v="2879"/>
    <s v="BELIEF leaves res &amp; crosses nations, swims the Atlantic, landing on Isle where Salish meets Gaelic, where humanity transcends barriers"/>
    <x v="14"/>
    <n v="2800"/>
    <x v="2"/>
    <x v="0"/>
    <x v="0"/>
    <n v="1440090300"/>
    <n v="1436305452"/>
    <x v="0"/>
    <n v="29"/>
    <b v="0"/>
    <x v="6"/>
    <x v="61"/>
    <x v="2110"/>
    <x v="1"/>
    <x v="6"/>
  </r>
  <r>
    <x v="2881"/>
    <x v="2880"/>
    <s v="&quot;The struggles of Alzheimer's  &amp; Alcoholism. &quot;Courage is the quiet voice at the end of the day, saying, I will try again tomorrow.&quot;"/>
    <x v="62"/>
    <n v="0"/>
    <x v="2"/>
    <x v="0"/>
    <x v="0"/>
    <n v="1417620036"/>
    <n v="1412432436"/>
    <x v="0"/>
    <n v="0"/>
    <b v="0"/>
    <x v="6"/>
    <x v="50"/>
    <x v="121"/>
    <x v="1"/>
    <x v="6"/>
  </r>
  <r>
    <x v="2882"/>
    <x v="2881"/>
    <s v="A one-woman show about the life of Eva Schloss, her time in Auschwitz, and the positive impact she has had on thousands of lives."/>
    <x v="47"/>
    <n v="252"/>
    <x v="2"/>
    <x v="0"/>
    <x v="0"/>
    <n v="1462112318"/>
    <n v="1459520318"/>
    <x v="0"/>
    <n v="4"/>
    <b v="0"/>
    <x v="6"/>
    <x v="122"/>
    <x v="2111"/>
    <x v="1"/>
    <x v="6"/>
  </r>
  <r>
    <x v="2883"/>
    <x v="2882"/>
    <s v="Ticket sales benefit Bedford Hills Maximum Security Prison, Women's College Program Library. Presented by Theater For The New City."/>
    <x v="3"/>
    <n v="1908"/>
    <x v="2"/>
    <x v="0"/>
    <x v="0"/>
    <n v="1454734740"/>
    <n v="1451684437"/>
    <x v="0"/>
    <n v="5"/>
    <b v="0"/>
    <x v="6"/>
    <x v="118"/>
    <x v="2112"/>
    <x v="1"/>
    <x v="6"/>
  </r>
  <r>
    <x v="2884"/>
    <x v="2883"/>
    <s v="Come explore the dream world of Jim Morrison, rock singer, mystic, poet, shaman."/>
    <x v="101"/>
    <n v="185"/>
    <x v="2"/>
    <x v="0"/>
    <x v="0"/>
    <n v="1417800435"/>
    <n v="1415208435"/>
    <x v="0"/>
    <n v="4"/>
    <b v="0"/>
    <x v="6"/>
    <x v="50"/>
    <x v="2113"/>
    <x v="1"/>
    <x v="6"/>
  </r>
  <r>
    <x v="2885"/>
    <x v="2884"/>
    <s v="An historic and proud work of Polish nationalistic literature performed on stage."/>
    <x v="44"/>
    <n v="130"/>
    <x v="2"/>
    <x v="0"/>
    <x v="0"/>
    <n v="1426294201"/>
    <n v="1423705801"/>
    <x v="0"/>
    <n v="5"/>
    <b v="0"/>
    <x v="6"/>
    <x v="69"/>
    <x v="438"/>
    <x v="1"/>
    <x v="6"/>
  </r>
  <r>
    <x v="2886"/>
    <x v="2885"/>
    <s v="Help us provide half-price tickets to the 11th annual Variations Project, allowing our fellow artists to see this wonderful production."/>
    <x v="48"/>
    <n v="10"/>
    <x v="2"/>
    <x v="0"/>
    <x v="0"/>
    <n v="1442635140"/>
    <n v="1442243484"/>
    <x v="0"/>
    <n v="1"/>
    <b v="0"/>
    <x v="6"/>
    <x v="62"/>
    <x v="119"/>
    <x v="1"/>
    <x v="6"/>
  </r>
  <r>
    <x v="2887"/>
    <x v="2886"/>
    <s v="A stage play of love, faith, &amp; relationships in a comical &amp; spirit message that is sure to make you laugh &amp; rejoice to the ART OF LOVE"/>
    <x v="9"/>
    <n v="5"/>
    <x v="2"/>
    <x v="0"/>
    <x v="0"/>
    <n v="1420971324"/>
    <n v="1418379324"/>
    <x v="0"/>
    <n v="1"/>
    <b v="0"/>
    <x v="6"/>
    <x v="50"/>
    <x v="144"/>
    <x v="1"/>
    <x v="6"/>
  </r>
  <r>
    <x v="2888"/>
    <x v="2887"/>
    <s v="We're dedicated to writing &amp; producing plays, infusing inspirational, universal principles that aren't commonly displayed in America."/>
    <x v="11"/>
    <n v="0"/>
    <x v="2"/>
    <x v="0"/>
    <x v="0"/>
    <n v="1413608340"/>
    <n v="1412945440"/>
    <x v="0"/>
    <n v="0"/>
    <b v="0"/>
    <x v="6"/>
    <x v="50"/>
    <x v="121"/>
    <x v="1"/>
    <x v="6"/>
  </r>
  <r>
    <x v="2889"/>
    <x v="2888"/>
    <s v="Halfway, Nebraska explores the limits of hope and what it means to love someone who may be too far damaged to save."/>
    <x v="9"/>
    <n v="1142"/>
    <x v="2"/>
    <x v="0"/>
    <x v="0"/>
    <n v="1409344985"/>
    <n v="1406752985"/>
    <x v="0"/>
    <n v="14"/>
    <b v="0"/>
    <x v="6"/>
    <x v="151"/>
    <x v="2114"/>
    <x v="1"/>
    <x v="6"/>
  </r>
  <r>
    <x v="2890"/>
    <x v="2889"/>
    <s v="This Theological Comedy tells a story of when seemingly similar beliefs are discovered to be worlds apart; Damnation-Southern Style."/>
    <x v="13"/>
    <n v="21"/>
    <x v="2"/>
    <x v="0"/>
    <x v="0"/>
    <n v="1407553200"/>
    <n v="1405100992"/>
    <x v="0"/>
    <n v="3"/>
    <b v="0"/>
    <x v="6"/>
    <x v="60"/>
    <x v="589"/>
    <x v="1"/>
    <x v="6"/>
  </r>
  <r>
    <x v="2891"/>
    <x v="2890"/>
    <s v="Did you know that we are enriching the lives of Brooklyn kids through literacy and educational theater? We just need a little help."/>
    <x v="3"/>
    <n v="273"/>
    <x v="2"/>
    <x v="0"/>
    <x v="0"/>
    <n v="1460751128"/>
    <n v="1455570728"/>
    <x v="0"/>
    <n v="10"/>
    <b v="0"/>
    <x v="6"/>
    <x v="56"/>
    <x v="2115"/>
    <x v="1"/>
    <x v="6"/>
  </r>
  <r>
    <x v="2892"/>
    <x v="2891"/>
    <s v="Something Precious is the world's first musical to alert folks to the harmful effects of technology on the human spirit."/>
    <x v="62"/>
    <n v="500"/>
    <x v="2"/>
    <x v="0"/>
    <x v="0"/>
    <n v="1409000400"/>
    <n v="1408381704"/>
    <x v="0"/>
    <n v="17"/>
    <b v="0"/>
    <x v="6"/>
    <x v="114"/>
    <x v="2116"/>
    <x v="1"/>
    <x v="6"/>
  </r>
  <r>
    <x v="2893"/>
    <x v="2892"/>
    <s v="Fundraising for REDISCOVERING KIA THE PLAY"/>
    <x v="10"/>
    <n v="25"/>
    <x v="2"/>
    <x v="0"/>
    <x v="0"/>
    <n v="1420768800"/>
    <n v="1415644395"/>
    <x v="0"/>
    <n v="2"/>
    <b v="0"/>
    <x v="6"/>
    <x v="60"/>
    <x v="385"/>
    <x v="1"/>
    <x v="6"/>
  </r>
  <r>
    <x v="2894"/>
    <x v="2893"/>
    <s v="This Is A Story About A Woman A Man And A Woman"/>
    <x v="63"/>
    <n v="0"/>
    <x v="2"/>
    <x v="0"/>
    <x v="0"/>
    <n v="1428100815"/>
    <n v="1422920415"/>
    <x v="0"/>
    <n v="0"/>
    <b v="0"/>
    <x v="6"/>
    <x v="50"/>
    <x v="121"/>
    <x v="1"/>
    <x v="6"/>
  </r>
  <r>
    <x v="2895"/>
    <x v="2894"/>
    <s v="Alice on stage with a magical twist to brighten your smile and warm your heart. Project is in Polish with semi-pro actors and children."/>
    <x v="2"/>
    <n v="23"/>
    <x v="2"/>
    <x v="0"/>
    <x v="0"/>
    <n v="1403470800"/>
    <n v="1403356792"/>
    <x v="0"/>
    <n v="4"/>
    <b v="0"/>
    <x v="6"/>
    <x v="62"/>
    <x v="2117"/>
    <x v="1"/>
    <x v="6"/>
  </r>
  <r>
    <x v="2896"/>
    <x v="2895"/>
    <s v="&quot;Miracle on 34th Street&quot; is about faith and believing in others. _x000a_We believe. Do you?"/>
    <x v="9"/>
    <n v="625"/>
    <x v="2"/>
    <x v="0"/>
    <x v="0"/>
    <n v="1481522400"/>
    <n v="1480283321"/>
    <x v="0"/>
    <n v="12"/>
    <b v="0"/>
    <x v="6"/>
    <x v="70"/>
    <x v="2118"/>
    <x v="1"/>
    <x v="6"/>
  </r>
  <r>
    <x v="2897"/>
    <x v="2896"/>
    <s v="A unique stage play about the epic struggle of psychic Edgar Cayce to deal with his extraordinary abilities and find his place in life."/>
    <x v="14"/>
    <n v="550"/>
    <x v="2"/>
    <x v="0"/>
    <x v="0"/>
    <n v="1444577345"/>
    <n v="1441985458"/>
    <x v="0"/>
    <n v="3"/>
    <b v="0"/>
    <x v="6"/>
    <x v="62"/>
    <x v="2119"/>
    <x v="1"/>
    <x v="6"/>
  </r>
  <r>
    <x v="2898"/>
    <x v="2897"/>
    <s v="This is an action packed Sci-Fi stage play, using foam latex creature puppets, projected video footage, and audience participation."/>
    <x v="51"/>
    <n v="316"/>
    <x v="2"/>
    <x v="0"/>
    <x v="0"/>
    <n v="1446307053"/>
    <n v="1443715053"/>
    <x v="0"/>
    <n v="12"/>
    <b v="0"/>
    <x v="6"/>
    <x v="65"/>
    <x v="2120"/>
    <x v="1"/>
    <x v="6"/>
  </r>
  <r>
    <x v="2899"/>
    <x v="2898"/>
    <s v="Sex, intrigue, lust, &amp; love; follow the lives of two individuals as their romance turns from innocent online flirting to something more"/>
    <x v="3"/>
    <n v="0"/>
    <x v="2"/>
    <x v="0"/>
    <x v="0"/>
    <n v="1469325158"/>
    <n v="1464141158"/>
    <x v="0"/>
    <n v="0"/>
    <b v="0"/>
    <x v="6"/>
    <x v="50"/>
    <x v="121"/>
    <x v="1"/>
    <x v="6"/>
  </r>
  <r>
    <x v="2900"/>
    <x v="2899"/>
    <s v="In October, we plan to premiere Oedipus Revenant, a historically grounded horror adaptation of Sophoclesâ€™ classic, Oedipus the Tyrant."/>
    <x v="62"/>
    <n v="3405"/>
    <x v="2"/>
    <x v="0"/>
    <x v="0"/>
    <n v="1407562632"/>
    <n v="1404970632"/>
    <x v="0"/>
    <n v="7"/>
    <b v="0"/>
    <x v="6"/>
    <x v="353"/>
    <x v="2121"/>
    <x v="1"/>
    <x v="6"/>
  </r>
  <r>
    <x v="2901"/>
    <x v="2900"/>
    <s v="How can the visual age appreciate something that cant see? With these Audio Plays I will show you, if your willing to listen."/>
    <x v="47"/>
    <n v="6"/>
    <x v="2"/>
    <x v="0"/>
    <x v="0"/>
    <n v="1423345339"/>
    <n v="1418161339"/>
    <x v="0"/>
    <n v="2"/>
    <b v="0"/>
    <x v="6"/>
    <x v="60"/>
    <x v="366"/>
    <x v="1"/>
    <x v="6"/>
  </r>
  <r>
    <x v="2902"/>
    <x v="2901"/>
    <s v="Help me honor and bring &quot;The American Soprano&quot; Leontyne Price back to the stage one more time."/>
    <x v="60"/>
    <n v="25"/>
    <x v="2"/>
    <x v="0"/>
    <x v="0"/>
    <n v="1440412396"/>
    <n v="1437820396"/>
    <x v="0"/>
    <n v="1"/>
    <b v="0"/>
    <x v="6"/>
    <x v="50"/>
    <x v="384"/>
    <x v="1"/>
    <x v="6"/>
  </r>
  <r>
    <x v="2903"/>
    <x v="2902"/>
    <s v="We are raising funds to rent a theater hall for a play to help educate teenagers and parents on the pitfalls teenagers currently face."/>
    <x v="10"/>
    <n v="39"/>
    <x v="2"/>
    <x v="0"/>
    <x v="0"/>
    <n v="1441771218"/>
    <n v="1436587218"/>
    <x v="0"/>
    <n v="4"/>
    <b v="0"/>
    <x v="6"/>
    <x v="60"/>
    <x v="2122"/>
    <x v="1"/>
    <x v="6"/>
  </r>
  <r>
    <x v="2904"/>
    <x v="2903"/>
    <s v="A Tequila slammer with a slice of Tarantino, a line of the London Fringe scene and a shot of â€œBreaking Badâ€. New Writing."/>
    <x v="15"/>
    <n v="75"/>
    <x v="2"/>
    <x v="1"/>
    <x v="1"/>
    <n v="1415534400"/>
    <n v="1414538031"/>
    <x v="0"/>
    <n v="4"/>
    <b v="0"/>
    <x v="6"/>
    <x v="62"/>
    <x v="654"/>
    <x v="1"/>
    <x v="6"/>
  </r>
  <r>
    <x v="2905"/>
    <x v="2904"/>
    <s v="Philly-based feminist theatre's inaugural production about a woman's friendship with an awesome lady cowboy."/>
    <x v="8"/>
    <n v="622"/>
    <x v="2"/>
    <x v="0"/>
    <x v="0"/>
    <n v="1473211313"/>
    <n v="1472001713"/>
    <x v="0"/>
    <n v="17"/>
    <b v="0"/>
    <x v="6"/>
    <x v="82"/>
    <x v="2123"/>
    <x v="1"/>
    <x v="6"/>
  </r>
  <r>
    <x v="2906"/>
    <x v="2905"/>
    <s v="The smash hit, award-winning comedy sashays onto the Los Angeles Theater Scene in a fabulous new production at Atwater Village Theatre."/>
    <x v="12"/>
    <n v="565"/>
    <x v="2"/>
    <x v="0"/>
    <x v="0"/>
    <n v="1438390800"/>
    <n v="1436888066"/>
    <x v="0"/>
    <n v="7"/>
    <b v="0"/>
    <x v="6"/>
    <x v="114"/>
    <x v="2124"/>
    <x v="1"/>
    <x v="6"/>
  </r>
  <r>
    <x v="2907"/>
    <x v="2906"/>
    <s v="Spend an evening in the afterlife with some of the greatest women who ever lived. LITTLE NELL's,by Jill Hughes, Los Angeles- June, 2016"/>
    <x v="30"/>
    <n v="2"/>
    <x v="2"/>
    <x v="0"/>
    <x v="0"/>
    <n v="1463259837"/>
    <n v="1458075837"/>
    <x v="0"/>
    <n v="2"/>
    <b v="0"/>
    <x v="6"/>
    <x v="50"/>
    <x v="120"/>
    <x v="1"/>
    <x v="6"/>
  </r>
  <r>
    <x v="2908"/>
    <x v="2907"/>
    <s v="A dinner theatre/show about a day in the life of a Vegas &quot;Mob Boss&quot;_x000a_circa 1965- ish. It is all at once realistic,tragic, farce/comical"/>
    <x v="376"/>
    <n v="264"/>
    <x v="2"/>
    <x v="0"/>
    <x v="0"/>
    <n v="1465407219"/>
    <n v="1462815219"/>
    <x v="0"/>
    <n v="5"/>
    <b v="0"/>
    <x v="6"/>
    <x v="56"/>
    <x v="1854"/>
    <x v="1"/>
    <x v="6"/>
  </r>
  <r>
    <x v="2909"/>
    <x v="2908"/>
    <s v="CONVERSATIONS WITH AN AVERAGE JOE tells our stories exposing those in charge of our lives and tells how to take control of country back"/>
    <x v="237"/>
    <n v="20"/>
    <x v="2"/>
    <x v="0"/>
    <x v="0"/>
    <n v="1416944760"/>
    <n v="1413527001"/>
    <x v="0"/>
    <n v="1"/>
    <b v="0"/>
    <x v="6"/>
    <x v="50"/>
    <x v="135"/>
    <x v="1"/>
    <x v="6"/>
  </r>
  <r>
    <x v="2910"/>
    <x v="2909"/>
    <s v="Free drama, dance and singing workshops for disadvantaged young people to inspire, create and help them follow their dreams."/>
    <x v="11"/>
    <n v="1"/>
    <x v="2"/>
    <x v="1"/>
    <x v="1"/>
    <n v="1434139887"/>
    <n v="1428955887"/>
    <x v="0"/>
    <n v="1"/>
    <b v="0"/>
    <x v="6"/>
    <x v="50"/>
    <x v="120"/>
    <x v="1"/>
    <x v="6"/>
  </r>
  <r>
    <x v="2911"/>
    <x v="2910"/>
    <s v="The Most Beautiful Things in Japan are Hidden...Our different &amp; original play from the Japanese folk tale The Bamboo Cutters Daughter."/>
    <x v="40"/>
    <n v="657"/>
    <x v="2"/>
    <x v="0"/>
    <x v="0"/>
    <n v="1435429626"/>
    <n v="1431973626"/>
    <x v="0"/>
    <n v="14"/>
    <b v="0"/>
    <x v="6"/>
    <x v="121"/>
    <x v="2125"/>
    <x v="1"/>
    <x v="6"/>
  </r>
  <r>
    <x v="2912"/>
    <x v="2911"/>
    <s v="Set in Iceland, Fair Play is a a dark comedy- a play within a play. An extravaganza, fueled by Absinthe, and touched by the Surreal."/>
    <x v="377"/>
    <n v="2030"/>
    <x v="2"/>
    <x v="0"/>
    <x v="0"/>
    <n v="1452827374"/>
    <n v="1450235374"/>
    <x v="0"/>
    <n v="26"/>
    <b v="0"/>
    <x v="6"/>
    <x v="51"/>
    <x v="2126"/>
    <x v="1"/>
    <x v="6"/>
  </r>
  <r>
    <x v="2913"/>
    <x v="2912"/>
    <s v="A LIVE history infused, frightening magic and mind reading show in the heart of the Halloween capital of the world, Salem, MA!!"/>
    <x v="3"/>
    <n v="2"/>
    <x v="2"/>
    <x v="0"/>
    <x v="0"/>
    <n v="1410041339"/>
    <n v="1404857339"/>
    <x v="0"/>
    <n v="2"/>
    <b v="0"/>
    <x v="6"/>
    <x v="50"/>
    <x v="120"/>
    <x v="1"/>
    <x v="6"/>
  </r>
  <r>
    <x v="2914"/>
    <x v="2913"/>
    <s v="Hercules must complete four challenges in order to meet the father he never knew"/>
    <x v="31"/>
    <n v="1"/>
    <x v="2"/>
    <x v="1"/>
    <x v="1"/>
    <n v="1426365994"/>
    <n v="1421185594"/>
    <x v="0"/>
    <n v="1"/>
    <b v="0"/>
    <x v="6"/>
    <x v="50"/>
    <x v="120"/>
    <x v="1"/>
    <x v="6"/>
  </r>
  <r>
    <x v="2915"/>
    <x v="2914"/>
    <s v="An inclusive, cross community, multi-cultural theatre production for children aged 3 to 16 and their families"/>
    <x v="28"/>
    <n v="611"/>
    <x v="2"/>
    <x v="1"/>
    <x v="1"/>
    <n v="1458117190"/>
    <n v="1455528790"/>
    <x v="0"/>
    <n v="3"/>
    <b v="0"/>
    <x v="6"/>
    <x v="220"/>
    <x v="2127"/>
    <x v="1"/>
    <x v="6"/>
  </r>
  <r>
    <x v="2916"/>
    <x v="2915"/>
    <s v="The moving dramatisation of one man's journey to find the truth behind the Libyan regime change."/>
    <x v="378"/>
    <n v="145"/>
    <x v="2"/>
    <x v="1"/>
    <x v="1"/>
    <n v="1400498789"/>
    <n v="1398511589"/>
    <x v="0"/>
    <n v="7"/>
    <b v="0"/>
    <x v="6"/>
    <x v="59"/>
    <x v="2128"/>
    <x v="1"/>
    <x v="6"/>
  </r>
  <r>
    <x v="2917"/>
    <x v="2916"/>
    <s v="Cross dressing, cross gartering, crossed swords. Cross a bridge and come see this fantastically fun rendition of Twelfth Night"/>
    <x v="13"/>
    <n v="437"/>
    <x v="2"/>
    <x v="0"/>
    <x v="0"/>
    <n v="1442381847"/>
    <n v="1440826647"/>
    <x v="0"/>
    <n v="9"/>
    <b v="0"/>
    <x v="6"/>
    <x v="66"/>
    <x v="2129"/>
    <x v="1"/>
    <x v="6"/>
  </r>
  <r>
    <x v="2918"/>
    <x v="2917"/>
    <s v="A meta-theatrical retelling of Chekhov's Three Sisters, framed with Civil War Hymns, Dance, and wild theatricality."/>
    <x v="10"/>
    <n v="1362"/>
    <x v="2"/>
    <x v="0"/>
    <x v="0"/>
    <n v="1446131207"/>
    <n v="1443712007"/>
    <x v="0"/>
    <n v="20"/>
    <b v="0"/>
    <x v="6"/>
    <x v="117"/>
    <x v="2130"/>
    <x v="1"/>
    <x v="6"/>
  </r>
  <r>
    <x v="2919"/>
    <x v="2918"/>
    <s v="A full staged reading of a new play about a boy who learns how to be happy from the most unexpected person."/>
    <x v="20"/>
    <n v="51"/>
    <x v="2"/>
    <x v="0"/>
    <x v="0"/>
    <n v="1407250329"/>
    <n v="1404658329"/>
    <x v="0"/>
    <n v="6"/>
    <b v="0"/>
    <x v="6"/>
    <x v="114"/>
    <x v="439"/>
    <x v="1"/>
    <x v="6"/>
  </r>
  <r>
    <x v="2920"/>
    <x v="2919"/>
    <s v="Help save this village theatre group. Funding required for lighting, stage equipment, &amp; ongoing productions. Involves youth  &amp; adults."/>
    <x v="30"/>
    <n v="671"/>
    <x v="2"/>
    <x v="5"/>
    <x v="5"/>
    <n v="1427306470"/>
    <n v="1424718070"/>
    <x v="0"/>
    <n v="13"/>
    <b v="0"/>
    <x v="6"/>
    <x v="117"/>
    <x v="2131"/>
    <x v="1"/>
    <x v="6"/>
  </r>
  <r>
    <x v="2921"/>
    <x v="2920"/>
    <s v="I'm creating a cabaret in which all donations go directly to Broadway Cares/Equity Fights AIDS."/>
    <x v="213"/>
    <n v="129"/>
    <x v="0"/>
    <x v="0"/>
    <x v="0"/>
    <n v="1411679804"/>
    <n v="1409087804"/>
    <x v="0"/>
    <n v="3"/>
    <b v="1"/>
    <x v="40"/>
    <x v="32"/>
    <x v="1380"/>
    <x v="1"/>
    <x v="40"/>
  </r>
  <r>
    <x v="2922"/>
    <x v="2921"/>
    <s v="We as a Performing Arts College are to perform 'Les Miserables'. We need backing in order to afford the set, costume and other aspects."/>
    <x v="2"/>
    <n v="500"/>
    <x v="0"/>
    <x v="1"/>
    <x v="1"/>
    <n v="1431982727"/>
    <n v="1428094727"/>
    <x v="0"/>
    <n v="6"/>
    <b v="1"/>
    <x v="40"/>
    <x v="8"/>
    <x v="161"/>
    <x v="1"/>
    <x v="40"/>
  </r>
  <r>
    <x v="2923"/>
    <x v="2922"/>
    <s v="Spreading the love of theatre, one step at a time. I would like to produce a reading of one of my favorite musicals"/>
    <x v="43"/>
    <n v="300"/>
    <x v="0"/>
    <x v="0"/>
    <x v="0"/>
    <n v="1422068400"/>
    <n v="1420774779"/>
    <x v="0"/>
    <n v="10"/>
    <b v="1"/>
    <x v="40"/>
    <x v="8"/>
    <x v="180"/>
    <x v="1"/>
    <x v="40"/>
  </r>
  <r>
    <x v="2924"/>
    <x v="2923"/>
    <s v="Theatre is home and there's no place like home!  So, click your heels three times, and come home to the magic we create for you!"/>
    <x v="31"/>
    <n v="25800"/>
    <x v="0"/>
    <x v="0"/>
    <x v="0"/>
    <n v="1431143940"/>
    <n v="1428585710"/>
    <x v="0"/>
    <n v="147"/>
    <b v="1"/>
    <x v="40"/>
    <x v="33"/>
    <x v="2132"/>
    <x v="1"/>
    <x v="40"/>
  </r>
  <r>
    <x v="2925"/>
    <x v="2924"/>
    <s v="Help the Gold Dust Orphans bring their new musical 'SNOW WHITE AND THE SEVEN BOTTOMS' to New York City this fall!"/>
    <x v="101"/>
    <n v="46100.69"/>
    <x v="0"/>
    <x v="0"/>
    <x v="0"/>
    <n v="1410444068"/>
    <n v="1407852068"/>
    <x v="0"/>
    <n v="199"/>
    <b v="1"/>
    <x v="40"/>
    <x v="21"/>
    <x v="2133"/>
    <x v="1"/>
    <x v="40"/>
  </r>
  <r>
    <x v="2926"/>
    <x v="2925"/>
    <s v="A musical, by Louis Lagalante and Patty Hamilton, that explores loss and the different ways we can choose to move on from it."/>
    <x v="9"/>
    <n v="3750"/>
    <x v="0"/>
    <x v="0"/>
    <x v="0"/>
    <n v="1424715779"/>
    <n v="1423506179"/>
    <x v="0"/>
    <n v="50"/>
    <b v="1"/>
    <x v="40"/>
    <x v="105"/>
    <x v="766"/>
    <x v="1"/>
    <x v="40"/>
  </r>
  <r>
    <x v="2927"/>
    <x v="2926"/>
    <s v="They're Creepy, They're Kooky, And They're coming to Tuscaloosa this October! Help Us Bring the World of The Addams Family To Life!"/>
    <x v="40"/>
    <n v="2355"/>
    <x v="0"/>
    <x v="0"/>
    <x v="0"/>
    <n v="1405400400"/>
    <n v="1402934629"/>
    <x v="0"/>
    <n v="21"/>
    <b v="1"/>
    <x v="40"/>
    <x v="26"/>
    <x v="2134"/>
    <x v="1"/>
    <x v="40"/>
  </r>
  <r>
    <x v="2928"/>
    <x v="2927"/>
    <s v="This is a touring production for schools in the Treasure Valley!"/>
    <x v="28"/>
    <n v="1000"/>
    <x v="0"/>
    <x v="0"/>
    <x v="0"/>
    <n v="1457135846"/>
    <n v="1454543846"/>
    <x v="0"/>
    <n v="24"/>
    <b v="1"/>
    <x v="40"/>
    <x v="8"/>
    <x v="694"/>
    <x v="1"/>
    <x v="40"/>
  </r>
  <r>
    <x v="2929"/>
    <x v="2928"/>
    <s v="Help fund ROCKT's first production!  We want to bring musical theater to kids who have limited access to it, and offer it free to kids."/>
    <x v="6"/>
    <n v="8165.55"/>
    <x v="0"/>
    <x v="0"/>
    <x v="0"/>
    <n v="1401024758"/>
    <n v="1398432758"/>
    <x v="0"/>
    <n v="32"/>
    <b v="1"/>
    <x v="40"/>
    <x v="21"/>
    <x v="2135"/>
    <x v="1"/>
    <x v="40"/>
  </r>
  <r>
    <x v="2930"/>
    <x v="2929"/>
    <s v="Forbear! is a new theatre company aiming to produce exciting and innovative theatre using performers from a variety of disciplines."/>
    <x v="3"/>
    <n v="10092"/>
    <x v="0"/>
    <x v="1"/>
    <x v="1"/>
    <n v="1431007264"/>
    <n v="1428415264"/>
    <x v="0"/>
    <n v="62"/>
    <b v="1"/>
    <x v="40"/>
    <x v="7"/>
    <x v="2136"/>
    <x v="1"/>
    <x v="40"/>
  </r>
  <r>
    <x v="2931"/>
    <x v="2930"/>
    <s v="And More Shenanigans Theatre is a brand new Edmonton based theatre company dedicated to creating and developing quirky original works"/>
    <x v="47"/>
    <n v="795"/>
    <x v="0"/>
    <x v="5"/>
    <x v="5"/>
    <n v="1410761280"/>
    <n v="1408604363"/>
    <x v="0"/>
    <n v="9"/>
    <b v="1"/>
    <x v="40"/>
    <x v="6"/>
    <x v="2137"/>
    <x v="1"/>
    <x v="40"/>
  </r>
  <r>
    <x v="2932"/>
    <x v="2931"/>
    <s v="When a rich girl fakes destitution so she can audition for a homeless talent show, she bridges our wealth gap with a tragic love."/>
    <x v="379"/>
    <n v="3258"/>
    <x v="0"/>
    <x v="2"/>
    <x v="2"/>
    <n v="1424516400"/>
    <n v="1421812637"/>
    <x v="0"/>
    <n v="38"/>
    <b v="1"/>
    <x v="40"/>
    <x v="2"/>
    <x v="2138"/>
    <x v="1"/>
    <x v="40"/>
  </r>
  <r>
    <x v="2933"/>
    <x v="2932"/>
    <s v="An intimate musical about friendship and time, growing up, and coming of age. Music and words that will stay with you for years to come"/>
    <x v="30"/>
    <n v="2569"/>
    <x v="0"/>
    <x v="0"/>
    <x v="0"/>
    <n v="1465081053"/>
    <n v="1462489053"/>
    <x v="0"/>
    <n v="54"/>
    <b v="1"/>
    <x v="40"/>
    <x v="33"/>
    <x v="2139"/>
    <x v="1"/>
    <x v="40"/>
  </r>
  <r>
    <x v="2934"/>
    <x v="2933"/>
    <s v="Powerful community theatre production of Jason Robert Brown's &quot;Songs for a New World&quot; in London, Ontario."/>
    <x v="30"/>
    <n v="2700"/>
    <x v="0"/>
    <x v="5"/>
    <x v="5"/>
    <n v="1402845364"/>
    <n v="1400253364"/>
    <x v="0"/>
    <n v="37"/>
    <b v="1"/>
    <x v="40"/>
    <x v="29"/>
    <x v="2140"/>
    <x v="1"/>
    <x v="40"/>
  </r>
  <r>
    <x v="2935"/>
    <x v="2934"/>
    <s v="Fresco brings a full scale operatic production to your neighborhood - SNOW WHITE, set to the world's greatest music!"/>
    <x v="8"/>
    <n v="3531"/>
    <x v="0"/>
    <x v="0"/>
    <x v="0"/>
    <n v="1472490000"/>
    <n v="1467468008"/>
    <x v="0"/>
    <n v="39"/>
    <b v="1"/>
    <x v="40"/>
    <x v="7"/>
    <x v="2141"/>
    <x v="1"/>
    <x v="40"/>
  </r>
  <r>
    <x v="2936"/>
    <x v="2935"/>
    <s v="We need your help to complete our musical! Help us add two more original songs to our winter show, Babes in Toyland."/>
    <x v="28"/>
    <n v="1280"/>
    <x v="0"/>
    <x v="0"/>
    <x v="0"/>
    <n v="1413176340"/>
    <n v="1412091423"/>
    <x v="0"/>
    <n v="34"/>
    <b v="1"/>
    <x v="40"/>
    <x v="30"/>
    <x v="1829"/>
    <x v="1"/>
    <x v="40"/>
  </r>
  <r>
    <x v="2937"/>
    <x v="2936"/>
    <s v="UCAS is a new British musical premiering at the Edinburgh Fringe Festival 2014."/>
    <x v="15"/>
    <n v="2000"/>
    <x v="0"/>
    <x v="1"/>
    <x v="1"/>
    <n v="1405249113"/>
    <n v="1402657113"/>
    <x v="0"/>
    <n v="55"/>
    <b v="1"/>
    <x v="40"/>
    <x v="18"/>
    <x v="2142"/>
    <x v="1"/>
    <x v="40"/>
  </r>
  <r>
    <x v="2938"/>
    <x v="2937"/>
    <s v="Keep It Spinning! Is an after-school, six week workshop, during which students create an musical based on on an overarching theme."/>
    <x v="23"/>
    <n v="4055"/>
    <x v="0"/>
    <x v="0"/>
    <x v="0"/>
    <n v="1422636814"/>
    <n v="1420044814"/>
    <x v="0"/>
    <n v="32"/>
    <b v="1"/>
    <x v="40"/>
    <x v="7"/>
    <x v="2143"/>
    <x v="1"/>
    <x v="40"/>
  </r>
  <r>
    <x v="2939"/>
    <x v="2938"/>
    <s v="Skyline Board Trustees have offered matching grants to help fund next season's production of Dreamgirls! Your donation will be doubled!"/>
    <x v="6"/>
    <n v="8230"/>
    <x v="0"/>
    <x v="0"/>
    <x v="0"/>
    <n v="1409187600"/>
    <n v="1406316312"/>
    <x v="0"/>
    <n v="25"/>
    <b v="1"/>
    <x v="40"/>
    <x v="33"/>
    <x v="2144"/>
    <x v="1"/>
    <x v="40"/>
  </r>
  <r>
    <x v="2940"/>
    <x v="2939"/>
    <s v="We are asking for people to donate to our theater club, the ITAVA Players, a public high school club from Brooklyn, NY."/>
    <x v="30"/>
    <n v="2681"/>
    <x v="0"/>
    <x v="0"/>
    <x v="0"/>
    <n v="1421606018"/>
    <n v="1418150018"/>
    <x v="0"/>
    <n v="33"/>
    <b v="1"/>
    <x v="40"/>
    <x v="13"/>
    <x v="2145"/>
    <x v="1"/>
    <x v="40"/>
  </r>
  <r>
    <x v="2941"/>
    <x v="2940"/>
    <s v="Ovations wants to buy property to open a variety club to become the 1st minority owned club in Cincy, focusing on artists on the rise."/>
    <x v="31"/>
    <n v="1"/>
    <x v="2"/>
    <x v="0"/>
    <x v="0"/>
    <n v="1425250955"/>
    <n v="1422658955"/>
    <x v="0"/>
    <n v="1"/>
    <b v="0"/>
    <x v="38"/>
    <x v="50"/>
    <x v="120"/>
    <x v="1"/>
    <x v="38"/>
  </r>
  <r>
    <x v="2942"/>
    <x v="2941"/>
    <s v="YOUR community theatre:  provide a facility that is usable for presentation of movies, live music, live theatre and community events"/>
    <x v="61"/>
    <n v="40850"/>
    <x v="2"/>
    <x v="5"/>
    <x v="5"/>
    <n v="1450297080"/>
    <n v="1448565459"/>
    <x v="0"/>
    <n v="202"/>
    <b v="0"/>
    <x v="38"/>
    <x v="68"/>
    <x v="2146"/>
    <x v="1"/>
    <x v="38"/>
  </r>
  <r>
    <x v="2943"/>
    <x v="2942"/>
    <s v="Building a Resource Network and Funding Capacity to support, empower and promote Afrocentric Arts in Metro Columbus"/>
    <x v="9"/>
    <n v="0"/>
    <x v="2"/>
    <x v="0"/>
    <x v="0"/>
    <n v="1428894380"/>
    <n v="1426302380"/>
    <x v="0"/>
    <n v="0"/>
    <b v="0"/>
    <x v="38"/>
    <x v="50"/>
    <x v="121"/>
    <x v="1"/>
    <x v="38"/>
  </r>
  <r>
    <x v="2944"/>
    <x v="2943"/>
    <s v="Our vision: build and operate a Theater Arts Center for south-central Washington state in Goldendale."/>
    <x v="3"/>
    <n v="100"/>
    <x v="2"/>
    <x v="0"/>
    <x v="0"/>
    <n v="1433714198"/>
    <n v="1431122198"/>
    <x v="0"/>
    <n v="1"/>
    <b v="0"/>
    <x v="38"/>
    <x v="60"/>
    <x v="101"/>
    <x v="1"/>
    <x v="38"/>
  </r>
  <r>
    <x v="2945"/>
    <x v="2944"/>
    <s v="Where people that enjoy theater, or just something new can go to have fun and experience varying types of theater in Albuquerque."/>
    <x v="63"/>
    <n v="0"/>
    <x v="2"/>
    <x v="0"/>
    <x v="0"/>
    <n v="1432437660"/>
    <n v="1429845660"/>
    <x v="0"/>
    <n v="0"/>
    <b v="0"/>
    <x v="38"/>
    <x v="50"/>
    <x v="121"/>
    <x v="1"/>
    <x v="38"/>
  </r>
  <r>
    <x v="2946"/>
    <x v="2945"/>
    <s v="I have set up a new theatre company, and am looking to raise funds to purchase a venue with a difference to a standard theatre."/>
    <x v="13"/>
    <n v="2"/>
    <x v="2"/>
    <x v="1"/>
    <x v="1"/>
    <n v="1471265092"/>
    <n v="1468673092"/>
    <x v="0"/>
    <n v="2"/>
    <b v="0"/>
    <x v="38"/>
    <x v="50"/>
    <x v="120"/>
    <x v="1"/>
    <x v="38"/>
  </r>
  <r>
    <x v="2947"/>
    <x v="2946"/>
    <s v="Bringing Health, Wellness and Creative Empowerment to an active community in a whole new way... are you ready to 'FLOAT', Duluth?"/>
    <x v="31"/>
    <n v="1072"/>
    <x v="2"/>
    <x v="0"/>
    <x v="0"/>
    <n v="1480007460"/>
    <n v="1475760567"/>
    <x v="0"/>
    <n v="13"/>
    <b v="0"/>
    <x v="38"/>
    <x v="65"/>
    <x v="2147"/>
    <x v="1"/>
    <x v="38"/>
  </r>
  <r>
    <x v="2948"/>
    <x v="2947"/>
    <s v="The Space Opera is an action packed reenactment of Xenu's story, a sacred teaching thats considered a secret of the Scientology church"/>
    <x v="69"/>
    <n v="24"/>
    <x v="2"/>
    <x v="0"/>
    <x v="0"/>
    <n v="1433259293"/>
    <n v="1428075293"/>
    <x v="0"/>
    <n v="9"/>
    <b v="0"/>
    <x v="38"/>
    <x v="50"/>
    <x v="2148"/>
    <x v="1"/>
    <x v="38"/>
  </r>
  <r>
    <x v="2949"/>
    <x v="2948"/>
    <s v="This center will be open to any and all people regardless of their religion.   We will be offering art, music, empowerment, and more!"/>
    <x v="28"/>
    <n v="25"/>
    <x v="2"/>
    <x v="0"/>
    <x v="0"/>
    <n v="1447965917"/>
    <n v="1445370317"/>
    <x v="0"/>
    <n v="2"/>
    <b v="0"/>
    <x v="38"/>
    <x v="56"/>
    <x v="385"/>
    <x v="1"/>
    <x v="38"/>
  </r>
  <r>
    <x v="2950"/>
    <x v="2949"/>
    <s v="Help www.KidZoneMuseum.org grow to serve children 1-18 with science, engineering, arts and PLAY especially low-income families."/>
    <x v="380"/>
    <n v="0"/>
    <x v="2"/>
    <x v="0"/>
    <x v="0"/>
    <n v="1453538752"/>
    <n v="1450946752"/>
    <x v="0"/>
    <n v="0"/>
    <b v="0"/>
    <x v="38"/>
    <x v="50"/>
    <x v="121"/>
    <x v="1"/>
    <x v="38"/>
  </r>
  <r>
    <x v="2951"/>
    <x v="2950"/>
    <s v="A building w/office, rehearsal space and classrooms centered on performing arts._x000a_Brentwood Theater Company is a non-profit 501(c)(3)"/>
    <x v="63"/>
    <n v="1096"/>
    <x v="1"/>
    <x v="0"/>
    <x v="0"/>
    <n v="1412536573"/>
    <n v="1408648573"/>
    <x v="0"/>
    <n v="58"/>
    <b v="0"/>
    <x v="38"/>
    <x v="53"/>
    <x v="2149"/>
    <x v="1"/>
    <x v="38"/>
  </r>
  <r>
    <x v="2952"/>
    <x v="2951"/>
    <s v="Mountain Haven transforms a former disused Mt Laguna Church into space for celebrations, events, learning, conferences, retreats &amp; more"/>
    <x v="22"/>
    <n v="1605"/>
    <x v="1"/>
    <x v="0"/>
    <x v="0"/>
    <n v="1476676800"/>
    <n v="1473957239"/>
    <x v="0"/>
    <n v="8"/>
    <b v="0"/>
    <x v="38"/>
    <x v="59"/>
    <x v="2150"/>
    <x v="1"/>
    <x v="38"/>
  </r>
  <r>
    <x v="2953"/>
    <x v="2952"/>
    <s v="I want to purchase the former Bread Of Life Church and convert it into a multipurpose theater space for local talent."/>
    <x v="307"/>
    <n v="605"/>
    <x v="1"/>
    <x v="0"/>
    <x v="0"/>
    <n v="1444330821"/>
    <n v="1441738821"/>
    <x v="0"/>
    <n v="3"/>
    <b v="0"/>
    <x v="38"/>
    <x v="50"/>
    <x v="2151"/>
    <x v="1"/>
    <x v="38"/>
  </r>
  <r>
    <x v="2954"/>
    <x v="2953"/>
    <s v="Independent film theater, studio and tech lab with storefront, open space for creative people to grow their dream into a profit."/>
    <x v="36"/>
    <n v="0"/>
    <x v="1"/>
    <x v="0"/>
    <x v="0"/>
    <n v="1489669203"/>
    <n v="1487944803"/>
    <x v="0"/>
    <n v="0"/>
    <b v="0"/>
    <x v="38"/>
    <x v="50"/>
    <x v="121"/>
    <x v="1"/>
    <x v="38"/>
  </r>
  <r>
    <x v="2955"/>
    <x v="2954"/>
    <s v="Stage Door Theater needs a stage for its current and future productions. Can you help?"/>
    <x v="38"/>
    <n v="715"/>
    <x v="1"/>
    <x v="0"/>
    <x v="0"/>
    <n v="1434476849"/>
    <n v="1431884849"/>
    <x v="0"/>
    <n v="11"/>
    <b v="0"/>
    <x v="38"/>
    <x v="64"/>
    <x v="178"/>
    <x v="1"/>
    <x v="38"/>
  </r>
  <r>
    <x v="2956"/>
    <x v="2955"/>
    <s v="Family-owned and community-operated haunted Halloween attraction in Bladensburg, OH, needs your help to grow bigger!"/>
    <x v="278"/>
    <n v="1322"/>
    <x v="1"/>
    <x v="0"/>
    <x v="0"/>
    <n v="1462402850"/>
    <n v="1459810850"/>
    <x v="0"/>
    <n v="20"/>
    <b v="0"/>
    <x v="38"/>
    <x v="123"/>
    <x v="2152"/>
    <x v="1"/>
    <x v="38"/>
  </r>
  <r>
    <x v="2957"/>
    <x v="2956"/>
    <s v="Theatre in Tuscaloosa, AL built in the 1930s.  The headsets seem about that old. They are almost unusable."/>
    <x v="36"/>
    <n v="280"/>
    <x v="1"/>
    <x v="0"/>
    <x v="0"/>
    <n v="1427498172"/>
    <n v="1422317772"/>
    <x v="0"/>
    <n v="3"/>
    <b v="0"/>
    <x v="38"/>
    <x v="53"/>
    <x v="736"/>
    <x v="1"/>
    <x v="38"/>
  </r>
  <r>
    <x v="2958"/>
    <x v="2957"/>
    <s v="Chicago Based Theater Company and Venue Dedicated to Social Justice and Mainstreaming the Palestinian Narrative"/>
    <x v="58"/>
    <n v="0"/>
    <x v="1"/>
    <x v="0"/>
    <x v="0"/>
    <n v="1462729317"/>
    <n v="1457548917"/>
    <x v="0"/>
    <n v="0"/>
    <b v="0"/>
    <x v="38"/>
    <x v="50"/>
    <x v="121"/>
    <x v="1"/>
    <x v="38"/>
  </r>
  <r>
    <x v="2959"/>
    <x v="2958"/>
    <s v="A magical, unique, theatre bus which aims to inspire the creative communities around Bath and create unique performance opportunities."/>
    <x v="3"/>
    <n v="0"/>
    <x v="1"/>
    <x v="1"/>
    <x v="1"/>
    <n v="1465258325"/>
    <n v="1462666325"/>
    <x v="0"/>
    <n v="0"/>
    <b v="0"/>
    <x v="38"/>
    <x v="50"/>
    <x v="121"/>
    <x v="1"/>
    <x v="38"/>
  </r>
  <r>
    <x v="2960"/>
    <x v="2959"/>
    <s v="Built in the late 1800's, this 70K sq. feet estate has fallen into disrepair.  Seeking to buy and convert to useful space"/>
    <x v="381"/>
    <n v="0"/>
    <x v="1"/>
    <x v="0"/>
    <x v="0"/>
    <n v="1410459023"/>
    <n v="1407867023"/>
    <x v="0"/>
    <n v="0"/>
    <b v="0"/>
    <x v="38"/>
    <x v="50"/>
    <x v="121"/>
    <x v="1"/>
    <x v="38"/>
  </r>
  <r>
    <x v="2961"/>
    <x v="2960"/>
    <s v="Teens in Take Note Troupe put on Shakespeare in the Park annually. Keep relevant, family-friendly Shakespeare in the community!"/>
    <x v="10"/>
    <n v="5481"/>
    <x v="0"/>
    <x v="0"/>
    <x v="0"/>
    <n v="1427342400"/>
    <n v="1424927159"/>
    <x v="0"/>
    <n v="108"/>
    <b v="1"/>
    <x v="6"/>
    <x v="5"/>
    <x v="2153"/>
    <x v="1"/>
    <x v="6"/>
  </r>
  <r>
    <x v="2962"/>
    <x v="2961"/>
    <s v="A pop-up outdoor theatre company bringing accessible Shakespeare to parks and other locations in the greater Phoenix area!"/>
    <x v="28"/>
    <n v="1218"/>
    <x v="0"/>
    <x v="0"/>
    <x v="0"/>
    <n v="1425193140"/>
    <n v="1422769906"/>
    <x v="0"/>
    <n v="20"/>
    <b v="1"/>
    <x v="6"/>
    <x v="108"/>
    <x v="2154"/>
    <x v="1"/>
    <x v="6"/>
  </r>
  <r>
    <x v="2963"/>
    <x v="2962"/>
    <s v="A hilarious comedy show about motherhood...through stories, videos and stand-up you'll realize YOUâ€™RE NOT CRAZY, motherhood is!"/>
    <x v="3"/>
    <n v="10685"/>
    <x v="0"/>
    <x v="0"/>
    <x v="0"/>
    <n v="1435835824"/>
    <n v="1433243824"/>
    <x v="0"/>
    <n v="98"/>
    <b v="1"/>
    <x v="6"/>
    <x v="13"/>
    <x v="2155"/>
    <x v="1"/>
    <x v="6"/>
  </r>
  <r>
    <x v="2964"/>
    <x v="2963"/>
    <s v="I want to produce the first-ever all-pug production of &quot;Hamlet.&quot;  As you can imagine, this will require finding very talented pugs."/>
    <x v="10"/>
    <n v="5035.6899999999996"/>
    <x v="0"/>
    <x v="0"/>
    <x v="0"/>
    <n v="1407360720"/>
    <n v="1404769819"/>
    <x v="0"/>
    <n v="196"/>
    <b v="1"/>
    <x v="6"/>
    <x v="7"/>
    <x v="2156"/>
    <x v="1"/>
    <x v="6"/>
  </r>
  <r>
    <x v="2965"/>
    <x v="2964"/>
    <s v="Marina's mother has disappeared at sea.  Everyone believes she has drowned.  But Marina believes her mother has become a mermaid."/>
    <x v="15"/>
    <n v="1635"/>
    <x v="0"/>
    <x v="0"/>
    <x v="0"/>
    <n v="1436290233"/>
    <n v="1433698233"/>
    <x v="0"/>
    <n v="39"/>
    <b v="1"/>
    <x v="6"/>
    <x v="15"/>
    <x v="2157"/>
    <x v="1"/>
    <x v="6"/>
  </r>
  <r>
    <x v="2966"/>
    <x v="2965"/>
    <s v="Bringing one of Neil LaBute's incredibly witty and viciously honest plays, about body image and the effect it has on us, to life!"/>
    <x v="3"/>
    <n v="11363"/>
    <x v="0"/>
    <x v="0"/>
    <x v="0"/>
    <n v="1442425412"/>
    <n v="1439833412"/>
    <x v="0"/>
    <n v="128"/>
    <b v="1"/>
    <x v="6"/>
    <x v="35"/>
    <x v="2158"/>
    <x v="1"/>
    <x v="6"/>
  </r>
  <r>
    <x v="2967"/>
    <x v="2966"/>
    <s v="Scissortail is a story of loss, grief, and recovery based on the events of the 1995 Oklahoma City Bombing."/>
    <x v="10"/>
    <n v="5696"/>
    <x v="0"/>
    <x v="0"/>
    <x v="0"/>
    <n v="1425872692"/>
    <n v="1423284292"/>
    <x v="0"/>
    <n v="71"/>
    <b v="1"/>
    <x v="6"/>
    <x v="35"/>
    <x v="2159"/>
    <x v="1"/>
    <x v="6"/>
  </r>
  <r>
    <x v="2968"/>
    <x v="2967"/>
    <s v="The Curse of the Babywoman is real â€” and it is coming to FringeNYC this August."/>
    <x v="8"/>
    <n v="3710"/>
    <x v="0"/>
    <x v="0"/>
    <x v="0"/>
    <n v="1471406340"/>
    <n v="1470227660"/>
    <x v="0"/>
    <n v="47"/>
    <b v="1"/>
    <x v="6"/>
    <x v="6"/>
    <x v="2160"/>
    <x v="1"/>
    <x v="6"/>
  </r>
  <r>
    <x v="2969"/>
    <x v="2968"/>
    <s v="A poignant &amp; hilarious tale of Charlie Brown &amp; friends navigating high school. A fresh take on the off Broadway hit by YYC artists."/>
    <x v="28"/>
    <n v="1625"/>
    <x v="0"/>
    <x v="5"/>
    <x v="5"/>
    <n v="1430693460"/>
    <n v="1428087153"/>
    <x v="0"/>
    <n v="17"/>
    <b v="1"/>
    <x v="6"/>
    <x v="200"/>
    <x v="2161"/>
    <x v="1"/>
    <x v="6"/>
  </r>
  <r>
    <x v="2970"/>
    <x v="2969"/>
    <s v="Kara Ayn Napolitano's latest play about a young mother's attempt to reclaim her life after making a serious mistake."/>
    <x v="12"/>
    <n v="6360"/>
    <x v="0"/>
    <x v="0"/>
    <x v="0"/>
    <n v="1405699451"/>
    <n v="1403107451"/>
    <x v="0"/>
    <n v="91"/>
    <b v="1"/>
    <x v="6"/>
    <x v="6"/>
    <x v="2162"/>
    <x v="1"/>
    <x v="6"/>
  </r>
  <r>
    <x v="2971"/>
    <x v="2970"/>
    <s v="An Asian-Jewish-American family collides with music, food, and identity crises in this world premiere New York theater production."/>
    <x v="50"/>
    <n v="3205"/>
    <x v="0"/>
    <x v="0"/>
    <x v="0"/>
    <n v="1409500078"/>
    <n v="1406908078"/>
    <x v="0"/>
    <n v="43"/>
    <b v="1"/>
    <x v="6"/>
    <x v="8"/>
    <x v="2163"/>
    <x v="1"/>
    <x v="6"/>
  </r>
  <r>
    <x v="2972"/>
    <x v="2971"/>
    <s v="A group of artists. A mythical art piece. A harrowing quest. And some margaritas."/>
    <x v="13"/>
    <n v="2107"/>
    <x v="0"/>
    <x v="0"/>
    <x v="0"/>
    <n v="1480899600"/>
    <n v="1479609520"/>
    <x v="0"/>
    <n v="17"/>
    <b v="1"/>
    <x v="6"/>
    <x v="2"/>
    <x v="2164"/>
    <x v="1"/>
    <x v="6"/>
  </r>
  <r>
    <x v="2973"/>
    <x v="2972"/>
    <s v="We're going to represent the entire USA at the World Festival of Children's Theater in Stratford, ON in June, 2016. Help us get there!"/>
    <x v="10"/>
    <n v="8740"/>
    <x v="0"/>
    <x v="0"/>
    <x v="0"/>
    <n v="1451620800"/>
    <n v="1449171508"/>
    <x v="0"/>
    <n v="33"/>
    <b v="1"/>
    <x v="6"/>
    <x v="215"/>
    <x v="2165"/>
    <x v="1"/>
    <x v="6"/>
  </r>
  <r>
    <x v="2974"/>
    <x v="2973"/>
    <s v="Known for producing gritty new work, TheatreFIRST presents an exciting new romantic comedy by the hottest playwright in the country."/>
    <x v="10"/>
    <n v="5100"/>
    <x v="0"/>
    <x v="0"/>
    <x v="0"/>
    <n v="1411695300"/>
    <n v="1409275671"/>
    <x v="0"/>
    <n v="87"/>
    <b v="1"/>
    <x v="6"/>
    <x v="21"/>
    <x v="2166"/>
    <x v="1"/>
    <x v="6"/>
  </r>
  <r>
    <x v="2975"/>
    <x v="2974"/>
    <s v="[By The Mummers] needs your help this holiday season to stage a full scale production of William Gibson's &quot;The Butterfingers Angel...&quot;"/>
    <x v="6"/>
    <n v="8010"/>
    <x v="0"/>
    <x v="0"/>
    <x v="0"/>
    <n v="1417057200"/>
    <n v="1414599886"/>
    <x v="0"/>
    <n v="113"/>
    <b v="1"/>
    <x v="6"/>
    <x v="8"/>
    <x v="2167"/>
    <x v="1"/>
    <x v="6"/>
  </r>
  <r>
    <x v="2976"/>
    <x v="2975"/>
    <s v="A play that addresses an important social issue, brought to light by members of the UoM Drama Society."/>
    <x v="159"/>
    <n v="120"/>
    <x v="0"/>
    <x v="1"/>
    <x v="1"/>
    <n v="1457870400"/>
    <n v="1456421530"/>
    <x v="0"/>
    <n v="14"/>
    <b v="1"/>
    <x v="6"/>
    <x v="193"/>
    <x v="2168"/>
    <x v="1"/>
    <x v="6"/>
  </r>
  <r>
    <x v="2977"/>
    <x v="2976"/>
    <s v="In celebration of THE MEDEA PROJECT: THEATER FOR INCARCERATED WOMENâ€™S 25TH ANNIVERSARY Brava Theater  presents â€œBIRTHRIGHT?&quot;"/>
    <x v="9"/>
    <n v="3407"/>
    <x v="0"/>
    <x v="0"/>
    <x v="0"/>
    <n v="1427076840"/>
    <n v="1421960934"/>
    <x v="0"/>
    <n v="30"/>
    <b v="1"/>
    <x v="6"/>
    <x v="35"/>
    <x v="801"/>
    <x v="1"/>
    <x v="6"/>
  </r>
  <r>
    <x v="2978"/>
    <x v="2977"/>
    <s v="The Border Theatre presents The Fall of Wallace Winter, an exploration of American obsessions, this Nov. 7th-9th at the Plaza Theatre"/>
    <x v="47"/>
    <n v="971"/>
    <x v="0"/>
    <x v="0"/>
    <x v="0"/>
    <n v="1413784740"/>
    <n v="1412954547"/>
    <x v="0"/>
    <n v="16"/>
    <b v="1"/>
    <x v="6"/>
    <x v="32"/>
    <x v="2169"/>
    <x v="1"/>
    <x v="6"/>
  </r>
  <r>
    <x v="2979"/>
    <x v="2978"/>
    <s v="Dear Stone returns with Yasmina Reza's 'ART', a compelling, clever exploration of friendship under duress. Thanks for watching!"/>
    <x v="10"/>
    <n v="5070"/>
    <x v="0"/>
    <x v="0"/>
    <x v="0"/>
    <n v="1420524000"/>
    <n v="1419104823"/>
    <x v="0"/>
    <n v="46"/>
    <b v="1"/>
    <x v="6"/>
    <x v="7"/>
    <x v="2170"/>
    <x v="1"/>
    <x v="6"/>
  </r>
  <r>
    <x v="2980"/>
    <x v="2979"/>
    <s v="1 director, 4 actors, and a whole lotta determination. Help us bring this brilliant story to the heart of NYC!"/>
    <x v="9"/>
    <n v="3275"/>
    <x v="0"/>
    <x v="0"/>
    <x v="0"/>
    <n v="1440381600"/>
    <n v="1438639130"/>
    <x v="0"/>
    <n v="24"/>
    <b v="1"/>
    <x v="6"/>
    <x v="15"/>
    <x v="2171"/>
    <x v="1"/>
    <x v="6"/>
  </r>
  <r>
    <x v="2981"/>
    <x v="2980"/>
    <s v="We are fundraising to create a Dublin based circus training centre for public and professionals to learn, upskill, perform and teach."/>
    <x v="23"/>
    <n v="5157"/>
    <x v="0"/>
    <x v="17"/>
    <x v="3"/>
    <n v="1443014756"/>
    <n v="1439126756"/>
    <x v="1"/>
    <n v="97"/>
    <b v="1"/>
    <x v="38"/>
    <x v="32"/>
    <x v="2172"/>
    <x v="1"/>
    <x v="38"/>
  </r>
  <r>
    <x v="2982"/>
    <x v="2981"/>
    <s v="Renovating this historical landmark, into an arts venue and theatre space for the community."/>
    <x v="10"/>
    <n v="5103"/>
    <x v="0"/>
    <x v="1"/>
    <x v="1"/>
    <n v="1455208143"/>
    <n v="1452616143"/>
    <x v="1"/>
    <n v="59"/>
    <b v="1"/>
    <x v="38"/>
    <x v="21"/>
    <x v="2173"/>
    <x v="1"/>
    <x v="38"/>
  </r>
  <r>
    <x v="2983"/>
    <x v="2982"/>
    <s v="Dad's Garage Theatre Company needs your help buying our new, forever home by hitting our $150,000 STRETCH GOAL!"/>
    <x v="382"/>
    <n v="169985.91"/>
    <x v="0"/>
    <x v="0"/>
    <x v="0"/>
    <n v="1415722236"/>
    <n v="1410534636"/>
    <x v="1"/>
    <n v="1095"/>
    <b v="1"/>
    <x v="38"/>
    <x v="92"/>
    <x v="2174"/>
    <x v="1"/>
    <x v="38"/>
  </r>
  <r>
    <x v="2984"/>
    <x v="2983"/>
    <s v="A traveling wooden wagon that transforms into a theatrical playing space presenting FREE original performance while building community!"/>
    <x v="31"/>
    <n v="25088"/>
    <x v="0"/>
    <x v="0"/>
    <x v="0"/>
    <n v="1472020881"/>
    <n v="1469428881"/>
    <x v="1"/>
    <n v="218"/>
    <b v="1"/>
    <x v="38"/>
    <x v="8"/>
    <x v="2175"/>
    <x v="1"/>
    <x v="38"/>
  </r>
  <r>
    <x v="2985"/>
    <x v="2984"/>
    <s v="From the moment we flew in to the world of The Circus, we have dreamed of opening our own studio. Help us get our dream off the ground!"/>
    <x v="3"/>
    <n v="12165"/>
    <x v="0"/>
    <x v="4"/>
    <x v="4"/>
    <n v="1477886400"/>
    <n v="1476228128"/>
    <x v="0"/>
    <n v="111"/>
    <b v="1"/>
    <x v="38"/>
    <x v="108"/>
    <x v="2176"/>
    <x v="1"/>
    <x v="38"/>
  </r>
  <r>
    <x v="2986"/>
    <x v="2985"/>
    <s v="Support the circus arts and help our aerial students work with more height. With your support, we will install beams at 19ft!"/>
    <x v="262"/>
    <n v="2532"/>
    <x v="0"/>
    <x v="1"/>
    <x v="1"/>
    <n v="1462100406"/>
    <n v="1456920006"/>
    <x v="0"/>
    <n v="56"/>
    <b v="1"/>
    <x v="38"/>
    <x v="6"/>
    <x v="2177"/>
    <x v="1"/>
    <x v="38"/>
  </r>
  <r>
    <x v="2987"/>
    <x v="2986"/>
    <s v="Help Curious Comedy evolve into an independent comedy theater with a complete professional digital production studio built right in."/>
    <x v="31"/>
    <n v="27600.2"/>
    <x v="0"/>
    <x v="0"/>
    <x v="0"/>
    <n v="1476316800"/>
    <n v="1473837751"/>
    <x v="0"/>
    <n v="265"/>
    <b v="1"/>
    <x v="38"/>
    <x v="5"/>
    <x v="2178"/>
    <x v="1"/>
    <x v="38"/>
  </r>
  <r>
    <x v="2988"/>
    <x v="2987"/>
    <s v="Since October 2015 the Shoebox Theatre has become a hub of creativity - The next step in our journey is to hang stage curtains!"/>
    <x v="28"/>
    <n v="1000"/>
    <x v="0"/>
    <x v="1"/>
    <x v="1"/>
    <n v="1466412081"/>
    <n v="1463820081"/>
    <x v="0"/>
    <n v="28"/>
    <b v="1"/>
    <x v="38"/>
    <x v="8"/>
    <x v="680"/>
    <x v="1"/>
    <x v="38"/>
  </r>
  <r>
    <x v="2989"/>
    <x v="2988"/>
    <s v="Bring the movies back to Bethel, Maine."/>
    <x v="22"/>
    <n v="35307"/>
    <x v="0"/>
    <x v="0"/>
    <x v="0"/>
    <n v="1450673940"/>
    <n v="1448756962"/>
    <x v="0"/>
    <n v="364"/>
    <b v="1"/>
    <x v="38"/>
    <x v="93"/>
    <x v="2179"/>
    <x v="1"/>
    <x v="38"/>
  </r>
  <r>
    <x v="2990"/>
    <x v="2989"/>
    <s v="We are a non-profit revitalizing the Gloria Theatre - our gift to the community - and we need your help #arts #community #theater"/>
    <x v="3"/>
    <n v="10000"/>
    <x v="0"/>
    <x v="0"/>
    <x v="0"/>
    <n v="1452174420"/>
    <n v="1449150420"/>
    <x v="0"/>
    <n v="27"/>
    <b v="1"/>
    <x v="38"/>
    <x v="8"/>
    <x v="2180"/>
    <x v="1"/>
    <x v="38"/>
  </r>
  <r>
    <x v="2991"/>
    <x v="2990"/>
    <s v="A new intimate listening room with tables &amp; theatre seating where artist &amp; fans connect through music, comedy &amp; performing arts."/>
    <x v="0"/>
    <n v="8780"/>
    <x v="0"/>
    <x v="0"/>
    <x v="0"/>
    <n v="1485547530"/>
    <n v="1483646730"/>
    <x v="0"/>
    <n v="93"/>
    <b v="1"/>
    <x v="38"/>
    <x v="33"/>
    <x v="2181"/>
    <x v="1"/>
    <x v="38"/>
  </r>
  <r>
    <x v="2992"/>
    <x v="2991"/>
    <s v="Creating a non-profit CAFE &amp; VILLAGE COMMONS in SE Portland, in service to Neighbors, Kids, Artists &amp; the Underserved"/>
    <x v="9"/>
    <n v="3135"/>
    <x v="0"/>
    <x v="0"/>
    <x v="0"/>
    <n v="1476037510"/>
    <n v="1473445510"/>
    <x v="0"/>
    <n v="64"/>
    <b v="1"/>
    <x v="38"/>
    <x v="2"/>
    <x v="2182"/>
    <x v="1"/>
    <x v="38"/>
  </r>
  <r>
    <x v="2993"/>
    <x v="2992"/>
    <s v="Help us build the Kitchen from Hell!"/>
    <x v="28"/>
    <n v="1003"/>
    <x v="0"/>
    <x v="0"/>
    <x v="0"/>
    <n v="1455998867"/>
    <n v="1453406867"/>
    <x v="0"/>
    <n v="22"/>
    <b v="1"/>
    <x v="38"/>
    <x v="8"/>
    <x v="2183"/>
    <x v="1"/>
    <x v="38"/>
  </r>
  <r>
    <x v="2994"/>
    <x v="2993"/>
    <s v="Help the hosts of the infamous St. Michael sustain and create epic boat parties through Halloween and into 2015"/>
    <x v="43"/>
    <n v="1373.24"/>
    <x v="0"/>
    <x v="1"/>
    <x v="1"/>
    <n v="1412335772"/>
    <n v="1409743772"/>
    <x v="0"/>
    <n v="59"/>
    <b v="1"/>
    <x v="38"/>
    <x v="354"/>
    <x v="2184"/>
    <x v="1"/>
    <x v="38"/>
  </r>
  <r>
    <x v="2995"/>
    <x v="2994"/>
    <s v="Keeping the drive-in culture alive for 6 years, we now ask for your help so we can CREATE A NEW HOME and save 35MM movies!"/>
    <x v="36"/>
    <n v="15744"/>
    <x v="0"/>
    <x v="0"/>
    <x v="0"/>
    <n v="1484841471"/>
    <n v="1482249471"/>
    <x v="0"/>
    <n v="249"/>
    <b v="1"/>
    <x v="38"/>
    <x v="2"/>
    <x v="2185"/>
    <x v="1"/>
    <x v="38"/>
  </r>
  <r>
    <x v="2996"/>
    <x v="2995"/>
    <s v="A permanent home for comedy in Connecticut in the heart of downtown Hartford."/>
    <x v="19"/>
    <n v="60180"/>
    <x v="0"/>
    <x v="0"/>
    <x v="0"/>
    <n v="1432677240"/>
    <n v="1427493240"/>
    <x v="0"/>
    <n v="392"/>
    <b v="1"/>
    <x v="38"/>
    <x v="174"/>
    <x v="2186"/>
    <x v="1"/>
    <x v="38"/>
  </r>
  <r>
    <x v="2997"/>
    <x v="2996"/>
    <s v="We're moving to a new space and upgrading our facilities to continue providing a local theatre venue and arts education program!"/>
    <x v="3"/>
    <n v="10373"/>
    <x v="0"/>
    <x v="0"/>
    <x v="0"/>
    <n v="1488171540"/>
    <n v="1486661793"/>
    <x v="0"/>
    <n v="115"/>
    <b v="1"/>
    <x v="38"/>
    <x v="3"/>
    <x v="2187"/>
    <x v="1"/>
    <x v="38"/>
  </r>
  <r>
    <x v="2998"/>
    <x v="2997"/>
    <s v="The New Movement works tirelessly to put Nola on the comedy map. This project will upgrade our theater and production facilities."/>
    <x v="63"/>
    <n v="51514.5"/>
    <x v="0"/>
    <x v="0"/>
    <x v="0"/>
    <n v="1402892700"/>
    <n v="1400474329"/>
    <x v="0"/>
    <n v="433"/>
    <b v="1"/>
    <x v="38"/>
    <x v="33"/>
    <x v="2188"/>
    <x v="1"/>
    <x v="38"/>
  </r>
  <r>
    <x v="2999"/>
    <x v="2998"/>
    <s v="Restless Artists' Theatre is building risers and installing better lighting for our patrons.  We need to purchase raw materials."/>
    <x v="383"/>
    <n v="1605"/>
    <x v="0"/>
    <x v="0"/>
    <x v="0"/>
    <n v="1488333600"/>
    <n v="1487094360"/>
    <x v="0"/>
    <n v="20"/>
    <b v="1"/>
    <x v="38"/>
    <x v="17"/>
    <x v="2189"/>
    <x v="1"/>
    <x v="38"/>
  </r>
  <r>
    <x v="3000"/>
    <x v="2999"/>
    <s v="A benefit show featuring musicians, dancers &amp; poets all under age 30 to raise money in support of LGBTQ rights and programs."/>
    <x v="2"/>
    <n v="500"/>
    <x v="0"/>
    <x v="0"/>
    <x v="0"/>
    <n v="1485885600"/>
    <n v="1484682670"/>
    <x v="0"/>
    <n v="8"/>
    <b v="1"/>
    <x v="38"/>
    <x v="8"/>
    <x v="372"/>
    <x v="1"/>
    <x v="38"/>
  </r>
  <r>
    <x v="3001"/>
    <x v="3000"/>
    <s v="Get Scene Studios and Highwire Comedy Co. creating an amazing training facility and theater for Atlanta comedy and film talent!"/>
    <x v="384"/>
    <n v="22991.01"/>
    <x v="0"/>
    <x v="0"/>
    <x v="0"/>
    <n v="1468445382"/>
    <n v="1465853382"/>
    <x v="0"/>
    <n v="175"/>
    <b v="1"/>
    <x v="38"/>
    <x v="355"/>
    <x v="2190"/>
    <x v="1"/>
    <x v="38"/>
  </r>
  <r>
    <x v="3002"/>
    <x v="3001"/>
    <s v="Make the workshop/ small stage space at Jimmy's No 43 even better than before!"/>
    <x v="39"/>
    <n v="7595.43"/>
    <x v="0"/>
    <x v="0"/>
    <x v="0"/>
    <n v="1356552252"/>
    <n v="1353960252"/>
    <x v="0"/>
    <n v="104"/>
    <b v="1"/>
    <x v="38"/>
    <x v="15"/>
    <x v="2191"/>
    <x v="1"/>
    <x v="38"/>
  </r>
  <r>
    <x v="3003"/>
    <x v="3002"/>
    <s v="We finally found a place to call home! Help us move in to (and collaborate with) the NEW Fischer Creative Arts Center in Waukesha, WI!"/>
    <x v="9"/>
    <n v="3035"/>
    <x v="0"/>
    <x v="0"/>
    <x v="0"/>
    <n v="1456811940"/>
    <n v="1454098976"/>
    <x v="0"/>
    <n v="17"/>
    <b v="1"/>
    <x v="38"/>
    <x v="7"/>
    <x v="2192"/>
    <x v="1"/>
    <x v="38"/>
  </r>
  <r>
    <x v="3004"/>
    <x v="3003"/>
    <s v="The Agawam Cinemas is to be successfully reopened by new ownership and the twin theaters must be converted to digital projection."/>
    <x v="79"/>
    <n v="45126"/>
    <x v="0"/>
    <x v="0"/>
    <x v="0"/>
    <n v="1416089324"/>
    <n v="1413493724"/>
    <x v="0"/>
    <n v="277"/>
    <b v="1"/>
    <x v="38"/>
    <x v="40"/>
    <x v="2193"/>
    <x v="1"/>
    <x v="38"/>
  </r>
  <r>
    <x v="3005"/>
    <x v="3004"/>
    <s v="Pangea House is a collectively run, all ages music venue and community space in desperate need of some renovation and updates."/>
    <x v="385"/>
    <n v="12772.6"/>
    <x v="0"/>
    <x v="0"/>
    <x v="0"/>
    <n v="1412611905"/>
    <n v="1410019905"/>
    <x v="0"/>
    <n v="118"/>
    <b v="1"/>
    <x v="38"/>
    <x v="28"/>
    <x v="2194"/>
    <x v="1"/>
    <x v="38"/>
  </r>
  <r>
    <x v="3006"/>
    <x v="3005"/>
    <s v="We're an affordable theatre and rental space that can be molded into anything by anyone."/>
    <x v="6"/>
    <n v="8620"/>
    <x v="0"/>
    <x v="5"/>
    <x v="5"/>
    <n v="1418580591"/>
    <n v="1415988591"/>
    <x v="0"/>
    <n v="97"/>
    <b v="1"/>
    <x v="38"/>
    <x v="29"/>
    <x v="2195"/>
    <x v="1"/>
    <x v="38"/>
  </r>
  <r>
    <x v="3007"/>
    <x v="3006"/>
    <s v="Consuite for 2015 CoreCon.  An adventure into insanity."/>
    <x v="20"/>
    <n v="1080"/>
    <x v="0"/>
    <x v="0"/>
    <x v="0"/>
    <n v="1429938683"/>
    <n v="1428124283"/>
    <x v="0"/>
    <n v="20"/>
    <b v="1"/>
    <x v="38"/>
    <x v="144"/>
    <x v="1237"/>
    <x v="1"/>
    <x v="38"/>
  </r>
  <r>
    <x v="3008"/>
    <x v="3007"/>
    <s v="Help fund Silver Spring Stage's HVAC costs for the upcoming year! Don't leave us out in the cold (pun intended)!"/>
    <x v="9"/>
    <n v="3035"/>
    <x v="0"/>
    <x v="0"/>
    <x v="0"/>
    <n v="1453352719"/>
    <n v="1450760719"/>
    <x v="0"/>
    <n v="26"/>
    <b v="1"/>
    <x v="38"/>
    <x v="7"/>
    <x v="2196"/>
    <x v="1"/>
    <x v="38"/>
  </r>
  <r>
    <x v="3009"/>
    <x v="3008"/>
    <s v="The Montauk Surf Museum will present ocean science, as well as the art and history of surfing to visitors and schools in creative ways."/>
    <x v="31"/>
    <n v="29939"/>
    <x v="0"/>
    <x v="0"/>
    <x v="0"/>
    <n v="1417012840"/>
    <n v="1414417240"/>
    <x v="0"/>
    <n v="128"/>
    <b v="1"/>
    <x v="38"/>
    <x v="28"/>
    <x v="2197"/>
    <x v="1"/>
    <x v="38"/>
  </r>
  <r>
    <x v="3010"/>
    <x v="3009"/>
    <s v="STC &amp; the Sheboygan Area School District are working tirelessly to renovate our 30-year-old sound system. Help us sound better for you!"/>
    <x v="15"/>
    <n v="2370"/>
    <x v="0"/>
    <x v="0"/>
    <x v="0"/>
    <n v="1424548719"/>
    <n v="1419364719"/>
    <x v="0"/>
    <n v="15"/>
    <b v="1"/>
    <x v="38"/>
    <x v="137"/>
    <x v="2198"/>
    <x v="1"/>
    <x v="38"/>
  </r>
  <r>
    <x v="3011"/>
    <x v="3010"/>
    <s v="Necesitamos tu ayuda para poder llevar la magia del teatro universitario al Teatro Lagrada de Madrid el 23 de diciembre :)"/>
    <x v="43"/>
    <n v="371"/>
    <x v="0"/>
    <x v="3"/>
    <x v="3"/>
    <n v="1450911540"/>
    <n v="1448536516"/>
    <x v="0"/>
    <n v="25"/>
    <b v="1"/>
    <x v="38"/>
    <x v="39"/>
    <x v="2199"/>
    <x v="1"/>
    <x v="38"/>
  </r>
  <r>
    <x v="3012"/>
    <x v="3011"/>
    <s v="Spring Theatre has recently found a new home in the heart of Winston Salem. We need your help for an up-lifting up-fit!"/>
    <x v="23"/>
    <n v="4685"/>
    <x v="0"/>
    <x v="0"/>
    <x v="0"/>
    <n v="1423587130"/>
    <n v="1421772730"/>
    <x v="0"/>
    <n v="55"/>
    <b v="1"/>
    <x v="38"/>
    <x v="16"/>
    <x v="2200"/>
    <x v="1"/>
    <x v="38"/>
  </r>
  <r>
    <x v="3013"/>
    <x v="3012"/>
    <s v="Barebones Productions is developing a new theater and performance facility in Braddock, Pa. &quot;The barebones black box&quot;"/>
    <x v="3"/>
    <n v="15696"/>
    <x v="0"/>
    <x v="0"/>
    <x v="0"/>
    <n v="1434917049"/>
    <n v="1432325049"/>
    <x v="0"/>
    <n v="107"/>
    <b v="1"/>
    <x v="38"/>
    <x v="96"/>
    <x v="2201"/>
    <x v="1"/>
    <x v="38"/>
  </r>
  <r>
    <x v="3014"/>
    <x v="3013"/>
    <s v="Help build an immersion experience for kids to have fun with Santa and make their Christmas season shine just a little bit brighter."/>
    <x v="31"/>
    <n v="28276"/>
    <x v="0"/>
    <x v="0"/>
    <x v="0"/>
    <n v="1415163600"/>
    <n v="1412737080"/>
    <x v="0"/>
    <n v="557"/>
    <b v="1"/>
    <x v="38"/>
    <x v="40"/>
    <x v="2202"/>
    <x v="1"/>
    <x v="38"/>
  </r>
  <r>
    <x v="3015"/>
    <x v="3014"/>
    <s v="We're turning an old yogurt shop into a live theater in downtown Charleston.   Please help us hang our sign!"/>
    <x v="104"/>
    <n v="3508"/>
    <x v="0"/>
    <x v="0"/>
    <x v="0"/>
    <n v="1402459200"/>
    <n v="1401125238"/>
    <x v="0"/>
    <n v="40"/>
    <b v="1"/>
    <x v="38"/>
    <x v="33"/>
    <x v="2203"/>
    <x v="1"/>
    <x v="38"/>
  </r>
  <r>
    <x v="3016"/>
    <x v="3015"/>
    <s v="Let there be sound! Make our new theatre more accessible by installing a modern sound and hearing assistance system for our audience."/>
    <x v="0"/>
    <n v="8722"/>
    <x v="0"/>
    <x v="0"/>
    <x v="0"/>
    <n v="1405688952"/>
    <n v="1400504952"/>
    <x v="0"/>
    <n v="36"/>
    <b v="1"/>
    <x v="38"/>
    <x v="33"/>
    <x v="2204"/>
    <x v="1"/>
    <x v="38"/>
  </r>
  <r>
    <x v="3017"/>
    <x v="3016"/>
    <s v="Help us build a 200 seat theater and classroom space in North Andover, MA. Let's get kids off the screens, and into the spotlight!"/>
    <x v="29"/>
    <n v="23285"/>
    <x v="0"/>
    <x v="0"/>
    <x v="0"/>
    <n v="1408566243"/>
    <n v="1405974243"/>
    <x v="0"/>
    <n v="159"/>
    <b v="1"/>
    <x v="38"/>
    <x v="6"/>
    <x v="2205"/>
    <x v="1"/>
    <x v="38"/>
  </r>
  <r>
    <x v="3018"/>
    <x v="3017"/>
    <s v="Le projet vise la crÃ©ation dâ€™un lieu de rÃ©sidence, recherche et formation dÃ©diÃ© Ã  l'art vivant, l'image et la narration."/>
    <x v="285"/>
    <n v="4230"/>
    <x v="0"/>
    <x v="6"/>
    <x v="3"/>
    <n v="1437429600"/>
    <n v="1433747376"/>
    <x v="0"/>
    <n v="41"/>
    <b v="1"/>
    <x v="38"/>
    <x v="7"/>
    <x v="2206"/>
    <x v="1"/>
    <x v="38"/>
  </r>
  <r>
    <x v="3019"/>
    <x v="3018"/>
    <s v="We plan to transition from 35mm to the new digital projection format to continue to show current first run films for our community."/>
    <x v="36"/>
    <n v="18185"/>
    <x v="0"/>
    <x v="0"/>
    <x v="0"/>
    <n v="1401159600"/>
    <n v="1398801620"/>
    <x v="0"/>
    <n v="226"/>
    <b v="1"/>
    <x v="38"/>
    <x v="10"/>
    <x v="2207"/>
    <x v="1"/>
    <x v="38"/>
  </r>
  <r>
    <x v="3020"/>
    <x v="3019"/>
    <s v="Any donation--big or small--will help us upgrade our studio/rehearsal space into a black box theater and offer even more programs."/>
    <x v="39"/>
    <n v="7040"/>
    <x v="0"/>
    <x v="0"/>
    <x v="0"/>
    <n v="1439583533"/>
    <n v="1434399533"/>
    <x v="0"/>
    <n v="30"/>
    <b v="1"/>
    <x v="38"/>
    <x v="7"/>
    <x v="2208"/>
    <x v="1"/>
    <x v="38"/>
  </r>
  <r>
    <x v="3021"/>
    <x v="3020"/>
    <s v="At the end of October 2016, 2nd Story will be moving from its current office space to a storefront space in Albany Park, Chicago, IL."/>
    <x v="37"/>
    <n v="5221"/>
    <x v="0"/>
    <x v="0"/>
    <x v="0"/>
    <n v="1479794340"/>
    <n v="1476715869"/>
    <x v="0"/>
    <n v="103"/>
    <b v="1"/>
    <x v="38"/>
    <x v="31"/>
    <x v="2209"/>
    <x v="1"/>
    <x v="38"/>
  </r>
  <r>
    <x v="3022"/>
    <x v="3021"/>
    <s v="Help us launch a new performing arts complex in Cambridge! The Thalia provides space for performance, rehearsals, and collaboration!"/>
    <x v="3"/>
    <n v="10088"/>
    <x v="0"/>
    <x v="0"/>
    <x v="0"/>
    <n v="1472338409"/>
    <n v="1468450409"/>
    <x v="0"/>
    <n v="62"/>
    <b v="1"/>
    <x v="38"/>
    <x v="7"/>
    <x v="2210"/>
    <x v="1"/>
    <x v="38"/>
  </r>
  <r>
    <x v="3023"/>
    <x v="3022"/>
    <s v="Antonia Goddard Productions in association with Jethro Compton Productions presents THE NIGHT WATCH, an exciting new historical drama."/>
    <x v="176"/>
    <n v="721"/>
    <x v="0"/>
    <x v="1"/>
    <x v="1"/>
    <n v="1434039186"/>
    <n v="1430151186"/>
    <x v="0"/>
    <n v="6"/>
    <b v="1"/>
    <x v="38"/>
    <x v="33"/>
    <x v="2211"/>
    <x v="1"/>
    <x v="38"/>
  </r>
  <r>
    <x v="3024"/>
    <x v="3023"/>
    <s v="Steel City Improv Theater has found a new space in the Shadyside neighborhood of Pittsburgh and we're raising $5000 to build it!"/>
    <x v="10"/>
    <n v="12321"/>
    <x v="0"/>
    <x v="0"/>
    <x v="0"/>
    <n v="1349567475"/>
    <n v="1346975475"/>
    <x v="0"/>
    <n v="182"/>
    <b v="1"/>
    <x v="38"/>
    <x v="351"/>
    <x v="2212"/>
    <x v="1"/>
    <x v="38"/>
  </r>
  <r>
    <x v="3025"/>
    <x v="3024"/>
    <s v="Be part of building Cardiff's first pub theatre, located right in the city centre. Launching January 2015."/>
    <x v="30"/>
    <n v="7555"/>
    <x v="0"/>
    <x v="1"/>
    <x v="1"/>
    <n v="1401465600"/>
    <n v="1399032813"/>
    <x v="0"/>
    <n v="145"/>
    <b v="1"/>
    <x v="38"/>
    <x v="120"/>
    <x v="2213"/>
    <x v="1"/>
    <x v="38"/>
  </r>
  <r>
    <x v="3026"/>
    <x v="3025"/>
    <s v="The Bohemian Balcony is a innovate multi-arts venue created by the people for the community. A platform for our arts to grow and shine."/>
    <x v="42"/>
    <n v="1290"/>
    <x v="0"/>
    <x v="1"/>
    <x v="1"/>
    <n v="1488538892"/>
    <n v="1487329292"/>
    <x v="0"/>
    <n v="25"/>
    <b v="1"/>
    <x v="38"/>
    <x v="1"/>
    <x v="1847"/>
    <x v="1"/>
    <x v="38"/>
  </r>
  <r>
    <x v="3027"/>
    <x v="3026"/>
    <s v="Wavy says let's LIGHT UP THE RAINBOW STAGE and as our stretch reward we'll throw all of us a PARTY!"/>
    <x v="79"/>
    <n v="52576"/>
    <x v="0"/>
    <x v="0"/>
    <x v="0"/>
    <n v="1426866851"/>
    <n v="1424278451"/>
    <x v="0"/>
    <n v="320"/>
    <b v="1"/>
    <x v="38"/>
    <x v="26"/>
    <x v="2214"/>
    <x v="1"/>
    <x v="38"/>
  </r>
  <r>
    <x v="3028"/>
    <x v="3027"/>
    <s v="We have a space! Help us fill it with a stage, chairs, gear and audiences' laughter!"/>
    <x v="10"/>
    <n v="8401"/>
    <x v="0"/>
    <x v="0"/>
    <x v="0"/>
    <n v="1471242025"/>
    <n v="1468650025"/>
    <x v="0"/>
    <n v="99"/>
    <b v="1"/>
    <x v="38"/>
    <x v="239"/>
    <x v="2215"/>
    <x v="1"/>
    <x v="38"/>
  </r>
  <r>
    <x v="3029"/>
    <x v="3028"/>
    <s v="We're building a new theatre venue in Austin! Austin is growing, but we are losing space for artists- help us keep local theatre alive!"/>
    <x v="11"/>
    <n v="32903"/>
    <x v="0"/>
    <x v="0"/>
    <x v="0"/>
    <n v="1416285300"/>
    <n v="1413824447"/>
    <x v="0"/>
    <n v="348"/>
    <b v="1"/>
    <x v="38"/>
    <x v="5"/>
    <x v="2216"/>
    <x v="1"/>
    <x v="38"/>
  </r>
  <r>
    <x v="3030"/>
    <x v="3029"/>
    <s v="Guilford Center Stage is a new project bringing theater to our 1896 Grange; we need to purchase simple theater lighting for our stage."/>
    <x v="257"/>
    <n v="1867"/>
    <x v="0"/>
    <x v="0"/>
    <x v="0"/>
    <n v="1442426171"/>
    <n v="1439834171"/>
    <x v="0"/>
    <n v="41"/>
    <b v="1"/>
    <x v="38"/>
    <x v="13"/>
    <x v="2217"/>
    <x v="1"/>
    <x v="38"/>
  </r>
  <r>
    <x v="3031"/>
    <x v="3030"/>
    <s v="Blue Thyme Nights is the production of Am I Blue by Beth Henley &amp; Thymus Vulgaris by Lanford  Wilson._x000a__x000a_Artwork by Charlotte Ager"/>
    <x v="15"/>
    <n v="1500"/>
    <x v="0"/>
    <x v="0"/>
    <x v="0"/>
    <n v="1476479447"/>
    <n v="1471295447"/>
    <x v="0"/>
    <n v="29"/>
    <b v="1"/>
    <x v="38"/>
    <x v="8"/>
    <x v="2218"/>
    <x v="1"/>
    <x v="38"/>
  </r>
  <r>
    <x v="3032"/>
    <x v="3031"/>
    <s v="One night only, not-for-profit, neighborhood haunted attraction that will scare your mask off! Coming this Halloween."/>
    <x v="28"/>
    <n v="1272"/>
    <x v="0"/>
    <x v="0"/>
    <x v="0"/>
    <n v="1441933459"/>
    <n v="1439341459"/>
    <x v="0"/>
    <n v="25"/>
    <b v="1"/>
    <x v="38"/>
    <x v="37"/>
    <x v="2219"/>
    <x v="1"/>
    <x v="38"/>
  </r>
  <r>
    <x v="3033"/>
    <x v="3032"/>
    <s v="Finally Stagelights will have a space of our very own!  Be a part of this exciting new adventure in Greensboro!!"/>
    <x v="9"/>
    <n v="4396"/>
    <x v="0"/>
    <x v="0"/>
    <x v="0"/>
    <n v="1471487925"/>
    <n v="1468895925"/>
    <x v="0"/>
    <n v="23"/>
    <b v="1"/>
    <x v="38"/>
    <x v="92"/>
    <x v="2220"/>
    <x v="1"/>
    <x v="38"/>
  </r>
  <r>
    <x v="3034"/>
    <x v="3033"/>
    <s v="Pretty please with popcorn on top!Help!!_x000a__x000a_Our family owned &amp; operated Theatre in Fairfax VA is looking to get help upgrading our seats."/>
    <x v="57"/>
    <n v="112536"/>
    <x v="0"/>
    <x v="0"/>
    <x v="0"/>
    <n v="1477972740"/>
    <n v="1475326255"/>
    <x v="0"/>
    <n v="1260"/>
    <b v="1"/>
    <x v="38"/>
    <x v="40"/>
    <x v="2221"/>
    <x v="1"/>
    <x v="38"/>
  </r>
  <r>
    <x v="3035"/>
    <x v="3034"/>
    <s v="Help create a permanent home for live comedy shows and classes in Downtown RVA."/>
    <x v="31"/>
    <n v="27196.71"/>
    <x v="0"/>
    <x v="0"/>
    <x v="0"/>
    <n v="1367674009"/>
    <n v="1365082009"/>
    <x v="0"/>
    <n v="307"/>
    <b v="1"/>
    <x v="38"/>
    <x v="15"/>
    <x v="2222"/>
    <x v="1"/>
    <x v="38"/>
  </r>
  <r>
    <x v="3036"/>
    <x v="3035"/>
    <s v="Help Synetic Theater create a new Studio to produce amazing  shows in the 2013/14 season and train awesome artists of all ages!"/>
    <x v="31"/>
    <n v="31683"/>
    <x v="0"/>
    <x v="0"/>
    <x v="0"/>
    <n v="1376654340"/>
    <n v="1373568644"/>
    <x v="0"/>
    <n v="329"/>
    <b v="1"/>
    <x v="38"/>
    <x v="37"/>
    <x v="2223"/>
    <x v="1"/>
    <x v="38"/>
  </r>
  <r>
    <x v="3037"/>
    <x v="3036"/>
    <s v="SHE&amp;HER PRODUCTIONS! New Space.. New SHOW! We have a home in KC West Bottoms, the Crane Building. We need your help turning this space into a theater!"/>
    <x v="2"/>
    <n v="1066"/>
    <x v="0"/>
    <x v="0"/>
    <x v="0"/>
    <n v="1285995540"/>
    <n v="1279574773"/>
    <x v="0"/>
    <n v="32"/>
    <b v="1"/>
    <x v="38"/>
    <x v="182"/>
    <x v="2224"/>
    <x v="1"/>
    <x v="38"/>
  </r>
  <r>
    <x v="3038"/>
    <x v="3037"/>
    <s v="Our little theater needs some love. We took over a lab and need to make our space look more inviting and well, like a theater!"/>
    <x v="28"/>
    <n v="1005"/>
    <x v="0"/>
    <x v="0"/>
    <x v="0"/>
    <n v="1457071397"/>
    <n v="1451887397"/>
    <x v="0"/>
    <n v="27"/>
    <b v="1"/>
    <x v="38"/>
    <x v="7"/>
    <x v="2225"/>
    <x v="1"/>
    <x v="38"/>
  </r>
  <r>
    <x v="3039"/>
    <x v="3038"/>
    <s v="After 22 yrs downstairs we are &quot;getting out of  our parents basement&quot; and building a new 50 seat theater in a new location."/>
    <x v="22"/>
    <n v="21742.78"/>
    <x v="0"/>
    <x v="0"/>
    <x v="0"/>
    <n v="1388303940"/>
    <n v="1386011038"/>
    <x v="0"/>
    <n v="236"/>
    <b v="1"/>
    <x v="38"/>
    <x v="15"/>
    <x v="2226"/>
    <x v="1"/>
    <x v="38"/>
  </r>
  <r>
    <x v="3040"/>
    <x v="3039"/>
    <s v="48 hours of deck screws, dry wall, hard hats and needed renovation to help the Jayhawk rise from the ashes."/>
    <x v="9"/>
    <n v="3225"/>
    <x v="0"/>
    <x v="0"/>
    <x v="0"/>
    <n v="1435359600"/>
    <n v="1434999621"/>
    <x v="0"/>
    <n v="42"/>
    <b v="1"/>
    <x v="38"/>
    <x v="29"/>
    <x v="2227"/>
    <x v="1"/>
    <x v="38"/>
  </r>
  <r>
    <x v="3041"/>
    <x v="3040"/>
    <s v="Privet! Hello! Bon Jour! We are the Arlekin Players Theatre and we need a home."/>
    <x v="386"/>
    <n v="9170"/>
    <x v="0"/>
    <x v="0"/>
    <x v="0"/>
    <n v="1453323048"/>
    <n v="1450731048"/>
    <x v="0"/>
    <n v="95"/>
    <b v="1"/>
    <x v="38"/>
    <x v="5"/>
    <x v="2228"/>
    <x v="1"/>
    <x v="38"/>
  </r>
  <r>
    <x v="3042"/>
    <x v="3041"/>
    <s v="Hope Mill Theatre is a brand new Fringe Theatre in the heart of Manchester city - bringing a diverse programme of entertainment!"/>
    <x v="15"/>
    <n v="1920"/>
    <x v="0"/>
    <x v="1"/>
    <x v="1"/>
    <n v="1444149047"/>
    <n v="1441557047"/>
    <x v="0"/>
    <n v="37"/>
    <b v="1"/>
    <x v="38"/>
    <x v="30"/>
    <x v="2229"/>
    <x v="1"/>
    <x v="38"/>
  </r>
  <r>
    <x v="3043"/>
    <x v="3042"/>
    <s v="Introducing The Post at 750! Join us in the creation of Vancouver's most exciting new cultural space in the heart of downtown."/>
    <x v="36"/>
    <n v="16501"/>
    <x v="0"/>
    <x v="5"/>
    <x v="5"/>
    <n v="1429152600"/>
    <n v="1426815699"/>
    <x v="0"/>
    <n v="128"/>
    <b v="1"/>
    <x v="38"/>
    <x v="5"/>
    <x v="2230"/>
    <x v="1"/>
    <x v="38"/>
  </r>
  <r>
    <x v="3044"/>
    <x v="3043"/>
    <s v="Minnsky's - a theater in the Minneapolis NE Arts District that will harken back to a time of Vaudeville and Circus Entertainment!"/>
    <x v="14"/>
    <n v="13121"/>
    <x v="0"/>
    <x v="0"/>
    <x v="0"/>
    <n v="1454433998"/>
    <n v="1453137998"/>
    <x v="0"/>
    <n v="156"/>
    <b v="1"/>
    <x v="38"/>
    <x v="15"/>
    <x v="2231"/>
    <x v="1"/>
    <x v="38"/>
  </r>
  <r>
    <x v="3045"/>
    <x v="3044"/>
    <s v="Walmart decided they wanted our space, so we had to move to a new theater. Help us make it an awesome space by painting it all black!"/>
    <x v="23"/>
    <n v="5308.26"/>
    <x v="0"/>
    <x v="0"/>
    <x v="0"/>
    <n v="1408679055"/>
    <n v="1406087055"/>
    <x v="0"/>
    <n v="64"/>
    <b v="1"/>
    <x v="38"/>
    <x v="18"/>
    <x v="2232"/>
    <x v="1"/>
    <x v="38"/>
  </r>
  <r>
    <x v="3046"/>
    <x v="3045"/>
    <s v="Your opportunity to help improvMANIA open Chandler, Arizona's new home for family-friendly improv comedy in Historic Downtown Chandler!"/>
    <x v="278"/>
    <n v="15077"/>
    <x v="0"/>
    <x v="0"/>
    <x v="0"/>
    <n v="1410324720"/>
    <n v="1407784586"/>
    <x v="0"/>
    <n v="58"/>
    <b v="1"/>
    <x v="38"/>
    <x v="87"/>
    <x v="2233"/>
    <x v="1"/>
    <x v="38"/>
  </r>
  <r>
    <x v="3047"/>
    <x v="3046"/>
    <s v="Hi! We're the Graduating Seniors Acting V Seniors at Temple University! Welcome to our Kick starter Page!"/>
    <x v="2"/>
    <n v="745"/>
    <x v="0"/>
    <x v="0"/>
    <x v="0"/>
    <n v="1461762960"/>
    <n v="1457999054"/>
    <x v="0"/>
    <n v="20"/>
    <b v="1"/>
    <x v="38"/>
    <x v="328"/>
    <x v="2234"/>
    <x v="1"/>
    <x v="38"/>
  </r>
  <r>
    <x v="3048"/>
    <x v="3047"/>
    <s v="By matching donations up to $5000, Jack Kesler and Maurice Richards have challenged YOU to help Urbanite outfit their brand new space."/>
    <x v="10"/>
    <n v="8320"/>
    <x v="0"/>
    <x v="0"/>
    <x v="0"/>
    <n v="1420060920"/>
    <n v="1417556262"/>
    <x v="0"/>
    <n v="47"/>
    <b v="1"/>
    <x v="38"/>
    <x v="183"/>
    <x v="2235"/>
    <x v="1"/>
    <x v="38"/>
  </r>
  <r>
    <x v="3049"/>
    <x v="3048"/>
    <s v="Pickerington Community Theatre is seeking donations to purchase a Pipe &amp; Drape system to increase staging possibilities for the company"/>
    <x v="192"/>
    <n v="4000"/>
    <x v="0"/>
    <x v="0"/>
    <x v="0"/>
    <n v="1434241255"/>
    <n v="1431649255"/>
    <x v="0"/>
    <n v="54"/>
    <b v="1"/>
    <x v="38"/>
    <x v="13"/>
    <x v="2236"/>
    <x v="1"/>
    <x v="38"/>
  </r>
  <r>
    <x v="3050"/>
    <x v="3049"/>
    <s v="Help fund The Black Pearl Consuite at CoreCon VIII: On Ancient Seas!"/>
    <x v="20"/>
    <n v="636"/>
    <x v="0"/>
    <x v="0"/>
    <x v="0"/>
    <n v="1462420960"/>
    <n v="1459828960"/>
    <x v="0"/>
    <n v="9"/>
    <b v="1"/>
    <x v="38"/>
    <x v="6"/>
    <x v="2237"/>
    <x v="1"/>
    <x v="38"/>
  </r>
  <r>
    <x v="3051"/>
    <x v="3050"/>
    <s v="The ABC tour: 26 comedy-juggling shows in 26 different venues - chosen by YOU - each beginning with a different letter of the alphabet."/>
    <x v="8"/>
    <n v="827"/>
    <x v="2"/>
    <x v="1"/>
    <x v="1"/>
    <n v="1486547945"/>
    <n v="1483955945"/>
    <x v="1"/>
    <n v="35"/>
    <b v="0"/>
    <x v="38"/>
    <x v="148"/>
    <x v="2238"/>
    <x v="1"/>
    <x v="38"/>
  </r>
  <r>
    <x v="3052"/>
    <x v="3051"/>
    <s v="To let the arts continue in Walker Minnesota We need a performing arts space and art gallery"/>
    <x v="63"/>
    <n v="75"/>
    <x v="2"/>
    <x v="0"/>
    <x v="0"/>
    <n v="1432828740"/>
    <n v="1430237094"/>
    <x v="0"/>
    <n v="2"/>
    <b v="0"/>
    <x v="38"/>
    <x v="50"/>
    <x v="839"/>
    <x v="1"/>
    <x v="38"/>
  </r>
  <r>
    <x v="3053"/>
    <x v="3052"/>
    <s v="Showroom is a multi-disciplinary space providing unorthodox concerts, events &amp; a platform creatives can express their creative vision"/>
    <x v="3"/>
    <n v="40"/>
    <x v="2"/>
    <x v="0"/>
    <x v="0"/>
    <n v="1412222340"/>
    <n v="1407781013"/>
    <x v="0"/>
    <n v="3"/>
    <b v="0"/>
    <x v="38"/>
    <x v="50"/>
    <x v="140"/>
    <x v="1"/>
    <x v="38"/>
  </r>
  <r>
    <x v="3054"/>
    <x v="3053"/>
    <s v="A &quot;haunted house&quot; that benefits the community by helping local college students with volunteer hours and helping out local charities."/>
    <x v="43"/>
    <n v="0"/>
    <x v="2"/>
    <x v="0"/>
    <x v="0"/>
    <n v="1425258240"/>
    <n v="1422043154"/>
    <x v="0"/>
    <n v="0"/>
    <b v="0"/>
    <x v="38"/>
    <x v="50"/>
    <x v="121"/>
    <x v="1"/>
    <x v="38"/>
  </r>
  <r>
    <x v="3055"/>
    <x v="3054"/>
    <s v="I have been in the Surfing business since 1962 have a collection of surfing memorabilia I would like to open a surfing museum"/>
    <x v="22"/>
    <n v="1"/>
    <x v="2"/>
    <x v="0"/>
    <x v="0"/>
    <n v="1420844390"/>
    <n v="1415660390"/>
    <x v="0"/>
    <n v="1"/>
    <b v="0"/>
    <x v="38"/>
    <x v="50"/>
    <x v="120"/>
    <x v="1"/>
    <x v="38"/>
  </r>
  <r>
    <x v="3056"/>
    <x v="3055"/>
    <s v="Looking to establish a communal space for art shows, bands, farmer's markets, environmental education, and traditional skills."/>
    <x v="31"/>
    <n v="0"/>
    <x v="2"/>
    <x v="0"/>
    <x v="0"/>
    <n v="1412003784"/>
    <n v="1406819784"/>
    <x v="0"/>
    <n v="0"/>
    <b v="0"/>
    <x v="38"/>
    <x v="50"/>
    <x v="121"/>
    <x v="1"/>
    <x v="38"/>
  </r>
  <r>
    <x v="3057"/>
    <x v="3056"/>
    <s v="A series of 6 educational theme parks. This project is to fund the plans and 3D designs required to build the first park."/>
    <x v="63"/>
    <n v="0"/>
    <x v="2"/>
    <x v="1"/>
    <x v="1"/>
    <n v="1459694211"/>
    <n v="1457105811"/>
    <x v="0"/>
    <n v="0"/>
    <b v="0"/>
    <x v="38"/>
    <x v="50"/>
    <x v="121"/>
    <x v="1"/>
    <x v="38"/>
  </r>
  <r>
    <x v="3058"/>
    <x v="3057"/>
    <s v="Restoration of a theatre to make an educational center for youngs and a place to socialize for everybody through the power of art."/>
    <x v="102"/>
    <n v="3"/>
    <x v="2"/>
    <x v="13"/>
    <x v="3"/>
    <n v="1463734740"/>
    <n v="1459414740"/>
    <x v="0"/>
    <n v="3"/>
    <b v="0"/>
    <x v="38"/>
    <x v="50"/>
    <x v="120"/>
    <x v="1"/>
    <x v="38"/>
  </r>
  <r>
    <x v="3059"/>
    <x v="3058"/>
    <s v="We, as a theatre, are 50 years old and our lights and building are even older so we are looking to update and revamp our lights."/>
    <x v="36"/>
    <n v="451"/>
    <x v="2"/>
    <x v="0"/>
    <x v="0"/>
    <n v="1407536846"/>
    <n v="1404944846"/>
    <x v="0"/>
    <n v="11"/>
    <b v="0"/>
    <x v="38"/>
    <x v="56"/>
    <x v="2239"/>
    <x v="1"/>
    <x v="38"/>
  </r>
  <r>
    <x v="3060"/>
    <x v="3059"/>
    <s v="Save the historic Roxy theatre in Bremerton WA from being repurposed as office space."/>
    <x v="135"/>
    <n v="335"/>
    <x v="2"/>
    <x v="0"/>
    <x v="0"/>
    <n v="1443422134"/>
    <n v="1440830134"/>
    <x v="0"/>
    <n v="6"/>
    <b v="0"/>
    <x v="38"/>
    <x v="50"/>
    <x v="1795"/>
    <x v="1"/>
    <x v="38"/>
  </r>
  <r>
    <x v="3061"/>
    <x v="3060"/>
    <s v="Save a historic Local theater."/>
    <x v="80"/>
    <n v="0"/>
    <x v="2"/>
    <x v="0"/>
    <x v="0"/>
    <n v="1407955748"/>
    <n v="1405363748"/>
    <x v="0"/>
    <n v="0"/>
    <b v="0"/>
    <x v="38"/>
    <x v="50"/>
    <x v="121"/>
    <x v="1"/>
    <x v="38"/>
  </r>
  <r>
    <x v="3062"/>
    <x v="3061"/>
    <s v="In our 30th year we are relocating to the world famous Choo Choo on The South Side. We will be remodeling the old Station House."/>
    <x v="3"/>
    <n v="6684"/>
    <x v="2"/>
    <x v="0"/>
    <x v="0"/>
    <n v="1443636000"/>
    <n v="1441111892"/>
    <x v="0"/>
    <n v="67"/>
    <b v="0"/>
    <x v="38"/>
    <x v="356"/>
    <x v="2240"/>
    <x v="1"/>
    <x v="38"/>
  </r>
  <r>
    <x v="3063"/>
    <x v="3062"/>
    <s v="Members of the local Miami music scene are putting together a venue/creative space in Kendall!"/>
    <x v="9"/>
    <n v="587"/>
    <x v="2"/>
    <x v="0"/>
    <x v="0"/>
    <n v="1477174138"/>
    <n v="1474150138"/>
    <x v="0"/>
    <n v="23"/>
    <b v="0"/>
    <x v="38"/>
    <x v="68"/>
    <x v="2241"/>
    <x v="1"/>
    <x v="38"/>
  </r>
  <r>
    <x v="3064"/>
    <x v="3063"/>
    <s v="An epicenter for connection, creation and expression of the community."/>
    <x v="96"/>
    <n v="8471"/>
    <x v="2"/>
    <x v="0"/>
    <x v="0"/>
    <n v="1448175540"/>
    <n v="1445483246"/>
    <x v="0"/>
    <n v="72"/>
    <b v="0"/>
    <x v="38"/>
    <x v="57"/>
    <x v="2242"/>
    <x v="1"/>
    <x v="38"/>
  </r>
  <r>
    <x v="3065"/>
    <x v="3064"/>
    <s v="A castle themed events center with large and small spaces to support a variety of arts i.e. performing, visual, music, theater, dance"/>
    <x v="31"/>
    <n v="10"/>
    <x v="2"/>
    <x v="0"/>
    <x v="0"/>
    <n v="1406683172"/>
    <n v="1404523172"/>
    <x v="0"/>
    <n v="2"/>
    <b v="0"/>
    <x v="38"/>
    <x v="50"/>
    <x v="144"/>
    <x v="1"/>
    <x v="38"/>
  </r>
  <r>
    <x v="3066"/>
    <x v="3065"/>
    <s v="Our mission is to offer an innovative family watersports attraction that is fun, safe, economical and a leader in its field."/>
    <x v="90"/>
    <n v="41950"/>
    <x v="2"/>
    <x v="2"/>
    <x v="2"/>
    <n v="1468128537"/>
    <n v="1465536537"/>
    <x v="0"/>
    <n v="15"/>
    <b v="0"/>
    <x v="38"/>
    <x v="81"/>
    <x v="2243"/>
    <x v="1"/>
    <x v="38"/>
  </r>
  <r>
    <x v="3067"/>
    <x v="3066"/>
    <s v="Host a special event in your home, collect donations and turn containers in the foyer to a comfortable welcoming place to sit &amp; chat!"/>
    <x v="6"/>
    <n v="200"/>
    <x v="2"/>
    <x v="4"/>
    <x v="4"/>
    <n v="1441837879"/>
    <n v="1439245879"/>
    <x v="0"/>
    <n v="1"/>
    <b v="0"/>
    <x v="38"/>
    <x v="56"/>
    <x v="444"/>
    <x v="1"/>
    <x v="38"/>
  </r>
  <r>
    <x v="3068"/>
    <x v="3067"/>
    <s v="Hearing loops will be installed in theaters to give hearing loss sufferers with cochlear implants and hearing aids much needed access."/>
    <x v="65"/>
    <n v="175"/>
    <x v="2"/>
    <x v="0"/>
    <x v="0"/>
    <n v="1445013352"/>
    <n v="1442421352"/>
    <x v="0"/>
    <n v="2"/>
    <b v="0"/>
    <x v="38"/>
    <x v="50"/>
    <x v="2244"/>
    <x v="1"/>
    <x v="38"/>
  </r>
  <r>
    <x v="3069"/>
    <x v="3068"/>
    <s v="708 STL is ONE of a kind! The Best Burlesque &amp; Vaudeville, plus singing/dancing waitresses, high end comfort food &amp; GREAT craft beer!"/>
    <x v="28"/>
    <n v="141"/>
    <x v="2"/>
    <x v="0"/>
    <x v="0"/>
    <n v="1418587234"/>
    <n v="1415995234"/>
    <x v="0"/>
    <n v="7"/>
    <b v="0"/>
    <x v="38"/>
    <x v="51"/>
    <x v="2245"/>
    <x v="1"/>
    <x v="38"/>
  </r>
  <r>
    <x v="3070"/>
    <x v="3069"/>
    <s v="Liverpool's 1st purpose built 7 night a week comedy club, bar &amp; restaurant with live music &amp; much more"/>
    <x v="3"/>
    <n v="334"/>
    <x v="2"/>
    <x v="1"/>
    <x v="1"/>
    <n v="1481132169"/>
    <n v="1479317769"/>
    <x v="0"/>
    <n v="16"/>
    <b v="0"/>
    <x v="38"/>
    <x v="56"/>
    <x v="2246"/>
    <x v="1"/>
    <x v="38"/>
  </r>
  <r>
    <x v="3071"/>
    <x v="3070"/>
    <s v="Anyone can create. They just need a place and an opportunity. The Echo Theatre (Provo) provides that opportunity."/>
    <x v="14"/>
    <n v="7173"/>
    <x v="2"/>
    <x v="0"/>
    <x v="0"/>
    <n v="1429595940"/>
    <n v="1428082481"/>
    <x v="0"/>
    <n v="117"/>
    <b v="0"/>
    <x v="38"/>
    <x v="64"/>
    <x v="2247"/>
    <x v="1"/>
    <x v="38"/>
  </r>
  <r>
    <x v="3072"/>
    <x v="3071"/>
    <s v="Crosswalk Theatre Company - Network Directory promotes all stage talent. Increasing your odds to connect to the right hiring person."/>
    <x v="14"/>
    <n v="2"/>
    <x v="2"/>
    <x v="0"/>
    <x v="0"/>
    <n v="1477791960"/>
    <n v="1476549262"/>
    <x v="0"/>
    <n v="2"/>
    <b v="0"/>
    <x v="38"/>
    <x v="50"/>
    <x v="120"/>
    <x v="1"/>
    <x v="38"/>
  </r>
  <r>
    <x v="3073"/>
    <x v="3072"/>
    <s v="Conversion of a long dormant synagogue into a Performing and Visual Arts Center, revitalizing Rochester's inner city."/>
    <x v="387"/>
    <n v="645"/>
    <x v="2"/>
    <x v="0"/>
    <x v="0"/>
    <n v="1434309540"/>
    <n v="1429287900"/>
    <x v="0"/>
    <n v="7"/>
    <b v="0"/>
    <x v="38"/>
    <x v="50"/>
    <x v="2248"/>
    <x v="1"/>
    <x v="38"/>
  </r>
  <r>
    <x v="3074"/>
    <x v="3073"/>
    <s v="CrÃ©ation d'un thÃ©Ã¢tre de marionnettes automatisÃ©es et informatisÃ©es portant sur la nature et l'Ã©cologie._x000a_&quot;La symphonie du monde&quot;"/>
    <x v="31"/>
    <n v="22"/>
    <x v="2"/>
    <x v="6"/>
    <x v="3"/>
    <n v="1457617359"/>
    <n v="1455025359"/>
    <x v="0"/>
    <n v="3"/>
    <b v="0"/>
    <x v="38"/>
    <x v="50"/>
    <x v="2249"/>
    <x v="1"/>
    <x v="38"/>
  </r>
  <r>
    <x v="3075"/>
    <x v="3074"/>
    <s v="Magic Morgan &amp; Liliana are raising funds to expand their famed traveling magic show to a theater of magic."/>
    <x v="36"/>
    <n v="1296"/>
    <x v="2"/>
    <x v="0"/>
    <x v="0"/>
    <n v="1471573640"/>
    <n v="1467253640"/>
    <x v="0"/>
    <n v="20"/>
    <b v="0"/>
    <x v="38"/>
    <x v="114"/>
    <x v="2250"/>
    <x v="1"/>
    <x v="38"/>
  </r>
  <r>
    <x v="3076"/>
    <x v="3075"/>
    <s v="Helping female comedians get in their 10,000 Hours of practice!"/>
    <x v="3"/>
    <n v="1506"/>
    <x v="2"/>
    <x v="0"/>
    <x v="0"/>
    <n v="1444405123"/>
    <n v="1439221123"/>
    <x v="0"/>
    <n v="50"/>
    <b v="0"/>
    <x v="38"/>
    <x v="77"/>
    <x v="2251"/>
    <x v="1"/>
    <x v="38"/>
  </r>
  <r>
    <x v="3077"/>
    <x v="3076"/>
    <s v="I've created a live workshop for men who cannot afford it, giving them an opportunity to have healing, peace &amp; love in their lives."/>
    <x v="29"/>
    <n v="105"/>
    <x v="2"/>
    <x v="5"/>
    <x v="5"/>
    <n v="1488495478"/>
    <n v="1485903478"/>
    <x v="0"/>
    <n v="2"/>
    <b v="0"/>
    <x v="38"/>
    <x v="50"/>
    <x v="1859"/>
    <x v="1"/>
    <x v="38"/>
  </r>
  <r>
    <x v="3078"/>
    <x v="3077"/>
    <s v="Help replace a broken chairlift with a vertical lift making all forms of arts and education accessible on our historical antique stage."/>
    <x v="127"/>
    <n v="71"/>
    <x v="2"/>
    <x v="0"/>
    <x v="0"/>
    <n v="1424920795"/>
    <n v="1422328795"/>
    <x v="0"/>
    <n v="3"/>
    <b v="0"/>
    <x v="38"/>
    <x v="50"/>
    <x v="1989"/>
    <x v="1"/>
    <x v="38"/>
  </r>
  <r>
    <x v="3079"/>
    <x v="3078"/>
    <s v="We desire to purchase a portion of Hell, in Michigan just outside of Detroit, to create a world-class performance art space.  Join us."/>
    <x v="388"/>
    <n v="11226"/>
    <x v="2"/>
    <x v="0"/>
    <x v="0"/>
    <n v="1427040435"/>
    <n v="1424452035"/>
    <x v="0"/>
    <n v="27"/>
    <b v="0"/>
    <x v="38"/>
    <x v="60"/>
    <x v="2252"/>
    <x v="1"/>
    <x v="38"/>
  </r>
  <r>
    <x v="3080"/>
    <x v="3079"/>
    <s v="Sustainable, fire-proof, carbon-negative, and all-season recreation of the Globe Theater made famous by Shakespeare, with gardens."/>
    <x v="71"/>
    <n v="376"/>
    <x v="2"/>
    <x v="0"/>
    <x v="0"/>
    <n v="1419644444"/>
    <n v="1414456844"/>
    <x v="0"/>
    <n v="7"/>
    <b v="0"/>
    <x v="38"/>
    <x v="50"/>
    <x v="2253"/>
    <x v="1"/>
    <x v="38"/>
  </r>
  <r>
    <x v="3081"/>
    <x v="3080"/>
    <s v="Help! is a full scale mobile theatrical musical bringing a Gospel revival through a story of love and hope to communities world wide."/>
    <x v="80"/>
    <n v="2103"/>
    <x v="2"/>
    <x v="0"/>
    <x v="0"/>
    <n v="1442722891"/>
    <n v="1440130891"/>
    <x v="0"/>
    <n v="5"/>
    <b v="0"/>
    <x v="38"/>
    <x v="50"/>
    <x v="2254"/>
    <x v="1"/>
    <x v="38"/>
  </r>
  <r>
    <x v="3082"/>
    <x v="3081"/>
    <s v="Help expand the time of everyones favorite magic store!  It currently limited to 3 days a week. If not for you, then the children!"/>
    <x v="7"/>
    <n v="0"/>
    <x v="2"/>
    <x v="0"/>
    <x v="0"/>
    <n v="1447628946"/>
    <n v="1445033346"/>
    <x v="0"/>
    <n v="0"/>
    <b v="0"/>
    <x v="38"/>
    <x v="50"/>
    <x v="121"/>
    <x v="1"/>
    <x v="38"/>
  </r>
  <r>
    <x v="3083"/>
    <x v="3082"/>
    <s v="Crystal City Underground is a New &amp; Unique_x000a_indoor recreational facility, using an old silica sand mine,_x000a_we are the Haunted Maze"/>
    <x v="22"/>
    <n v="56"/>
    <x v="2"/>
    <x v="0"/>
    <x v="0"/>
    <n v="1409547600"/>
    <n v="1406986278"/>
    <x v="0"/>
    <n v="3"/>
    <b v="0"/>
    <x v="38"/>
    <x v="50"/>
    <x v="806"/>
    <x v="1"/>
    <x v="38"/>
  </r>
  <r>
    <x v="3084"/>
    <x v="3083"/>
    <s v="18-yr-old handicap-access ramp collapsed, must replace. Help fund &amp; ensure everyone access to our 35-seat non-profit community theater!"/>
    <x v="389"/>
    <n v="470"/>
    <x v="2"/>
    <x v="0"/>
    <x v="0"/>
    <n v="1430851680"/>
    <n v="1428340931"/>
    <x v="0"/>
    <n v="6"/>
    <b v="0"/>
    <x v="38"/>
    <x v="81"/>
    <x v="2255"/>
    <x v="1"/>
    <x v="38"/>
  </r>
  <r>
    <x v="3085"/>
    <x v="3084"/>
    <s v="Get behind a new music venue in our city by helping with equipment! We're pre-selling tickets to our party and offering other perks."/>
    <x v="31"/>
    <n v="610"/>
    <x v="2"/>
    <x v="0"/>
    <x v="0"/>
    <n v="1443561159"/>
    <n v="1440969159"/>
    <x v="0"/>
    <n v="9"/>
    <b v="0"/>
    <x v="38"/>
    <x v="53"/>
    <x v="2256"/>
    <x v="1"/>
    <x v="38"/>
  </r>
  <r>
    <x v="3086"/>
    <x v="3085"/>
    <s v="A memorable theatre experience in the middle of Genoa's old town. Summer is coming and we have no intention to stop making you laugh."/>
    <x v="22"/>
    <n v="50"/>
    <x v="2"/>
    <x v="13"/>
    <x v="3"/>
    <n v="1439827559"/>
    <n v="1434643559"/>
    <x v="0"/>
    <n v="3"/>
    <b v="0"/>
    <x v="38"/>
    <x v="50"/>
    <x v="412"/>
    <x v="1"/>
    <x v="38"/>
  </r>
  <r>
    <x v="3087"/>
    <x v="3086"/>
    <s v="Austin's &quot;Full Service Rehearsal Space&quot;, APS is a comfortable, convenient place for the theater community to develop scripted plays."/>
    <x v="22"/>
    <n v="125"/>
    <x v="2"/>
    <x v="0"/>
    <x v="0"/>
    <n v="1482294990"/>
    <n v="1477107390"/>
    <x v="0"/>
    <n v="2"/>
    <b v="0"/>
    <x v="38"/>
    <x v="60"/>
    <x v="372"/>
    <x v="1"/>
    <x v="38"/>
  </r>
  <r>
    <x v="3088"/>
    <x v="3087"/>
    <s v="We believe it's time to open a visitor's center that highlights the small towns of the upper Midwest."/>
    <x v="99"/>
    <n v="126"/>
    <x v="2"/>
    <x v="0"/>
    <x v="0"/>
    <n v="1420724460"/>
    <n v="1418046247"/>
    <x v="0"/>
    <n v="3"/>
    <b v="0"/>
    <x v="38"/>
    <x v="50"/>
    <x v="840"/>
    <x v="1"/>
    <x v="38"/>
  </r>
  <r>
    <x v="3089"/>
    <x v="3088"/>
    <s v="A community space in Somerville, MA to celebrate the beautiful intersection of sports and creativity."/>
    <x v="31"/>
    <n v="5854"/>
    <x v="2"/>
    <x v="0"/>
    <x v="0"/>
    <n v="1468029540"/>
    <n v="1465304483"/>
    <x v="0"/>
    <n v="45"/>
    <b v="0"/>
    <x v="38"/>
    <x v="61"/>
    <x v="2257"/>
    <x v="1"/>
    <x v="38"/>
  </r>
  <r>
    <x v="3090"/>
    <x v="3089"/>
    <s v="To create a space by restoring a historic church in Burlington, Ky where community theater, dance and music and art can be performed."/>
    <x v="390"/>
    <n v="11432"/>
    <x v="2"/>
    <x v="0"/>
    <x v="0"/>
    <n v="1430505545"/>
    <n v="1425325145"/>
    <x v="0"/>
    <n v="9"/>
    <b v="0"/>
    <x v="38"/>
    <x v="62"/>
    <x v="2258"/>
    <x v="1"/>
    <x v="38"/>
  </r>
  <r>
    <x v="3091"/>
    <x v="3090"/>
    <s v="Roanoke, Virginia's first long-form improv theatre company. Producing improv and scripted theatre, with a dynamic training program."/>
    <x v="10"/>
    <n v="796"/>
    <x v="2"/>
    <x v="0"/>
    <x v="0"/>
    <n v="1471214743"/>
    <n v="1468622743"/>
    <x v="0"/>
    <n v="9"/>
    <b v="0"/>
    <x v="38"/>
    <x v="63"/>
    <x v="2259"/>
    <x v="1"/>
    <x v="38"/>
  </r>
  <r>
    <x v="3092"/>
    <x v="3091"/>
    <s v="Our goal is to purchase a theater on the Upper East Side of Manhattan that will act as a home for four theater companies."/>
    <x v="57"/>
    <n v="1183.19"/>
    <x v="2"/>
    <x v="0"/>
    <x v="0"/>
    <n v="1444946400"/>
    <n v="1441723912"/>
    <x v="0"/>
    <n v="21"/>
    <b v="0"/>
    <x v="38"/>
    <x v="60"/>
    <x v="2260"/>
    <x v="1"/>
    <x v="38"/>
  </r>
  <r>
    <x v="3093"/>
    <x v="3092"/>
    <s v="Jump in the deep end of the provocative and darkly humourous, POOL (NO WATER)...to be performed in a Pool!  Directed by Gordon McCall."/>
    <x v="23"/>
    <n v="910"/>
    <x v="2"/>
    <x v="5"/>
    <x v="5"/>
    <n v="1401595140"/>
    <n v="1398980941"/>
    <x v="0"/>
    <n v="17"/>
    <b v="0"/>
    <x v="38"/>
    <x v="61"/>
    <x v="2261"/>
    <x v="1"/>
    <x v="38"/>
  </r>
  <r>
    <x v="3094"/>
    <x v="3093"/>
    <s v="This is a Kickstarter to help with the start up costs for Illusionist, Chris Lengyel's Summer 2016 Tour!"/>
    <x v="57"/>
    <n v="25"/>
    <x v="2"/>
    <x v="0"/>
    <x v="0"/>
    <n v="1442775956"/>
    <n v="1437591956"/>
    <x v="0"/>
    <n v="1"/>
    <b v="0"/>
    <x v="38"/>
    <x v="50"/>
    <x v="384"/>
    <x v="1"/>
    <x v="38"/>
  </r>
  <r>
    <x v="3095"/>
    <x v="3094"/>
    <s v="We are a small theatre company looking to provide world class theatre to the working class in the Greater New York area."/>
    <x v="391"/>
    <n v="50"/>
    <x v="2"/>
    <x v="0"/>
    <x v="0"/>
    <n v="1470011780"/>
    <n v="1464827780"/>
    <x v="0"/>
    <n v="1"/>
    <b v="0"/>
    <x v="38"/>
    <x v="50"/>
    <x v="73"/>
    <x v="1"/>
    <x v="38"/>
  </r>
  <r>
    <x v="3096"/>
    <x v="3095"/>
    <s v="To create a learning center for acting and all art types including anything that expresses the emotion of the human spirit."/>
    <x v="22"/>
    <n v="795"/>
    <x v="2"/>
    <x v="0"/>
    <x v="0"/>
    <n v="1432151326"/>
    <n v="1429559326"/>
    <x v="0"/>
    <n v="14"/>
    <b v="0"/>
    <x v="38"/>
    <x v="65"/>
    <x v="2262"/>
    <x v="1"/>
    <x v="38"/>
  </r>
  <r>
    <x v="3097"/>
    <x v="3096"/>
    <s v="The Bunker makes theatre with purpose: We provide ambitious artists a home in which to share their work with adventurous audiences."/>
    <x v="3"/>
    <n v="1715"/>
    <x v="2"/>
    <x v="1"/>
    <x v="1"/>
    <n v="1475848800"/>
    <n v="1474027501"/>
    <x v="0"/>
    <n v="42"/>
    <b v="0"/>
    <x v="38"/>
    <x v="123"/>
    <x v="2263"/>
    <x v="1"/>
    <x v="38"/>
  </r>
  <r>
    <x v="3098"/>
    <x v="3097"/>
    <s v="A magical space, full of fairytale favorites, designed to make each individual have a unique experience; children's dreams made real."/>
    <x v="392"/>
    <n v="1758"/>
    <x v="2"/>
    <x v="0"/>
    <x v="0"/>
    <n v="1454890620"/>
    <n v="1450724449"/>
    <x v="0"/>
    <n v="27"/>
    <b v="0"/>
    <x v="38"/>
    <x v="65"/>
    <x v="2264"/>
    <x v="1"/>
    <x v="38"/>
  </r>
  <r>
    <x v="3099"/>
    <x v="3098"/>
    <s v="I would like to screen this documentary at CSU at their Black Studies Dept. Looking to fly panelist in. Hoping to screen nationwide. &lt;3"/>
    <x v="13"/>
    <n v="278"/>
    <x v="2"/>
    <x v="0"/>
    <x v="0"/>
    <n v="1455251591"/>
    <n v="1452659591"/>
    <x v="0"/>
    <n v="5"/>
    <b v="0"/>
    <x v="38"/>
    <x v="51"/>
    <x v="2265"/>
    <x v="1"/>
    <x v="38"/>
  </r>
  <r>
    <x v="3100"/>
    <x v="3099"/>
    <s v="Friends for Change, a group of girls between the ages of 12 and 18 are building an outdoor Amphitheater as a gift to our community!"/>
    <x v="14"/>
    <n v="1827"/>
    <x v="2"/>
    <x v="0"/>
    <x v="0"/>
    <n v="1413816975"/>
    <n v="1411224975"/>
    <x v="0"/>
    <n v="13"/>
    <b v="0"/>
    <x v="38"/>
    <x v="77"/>
    <x v="2266"/>
    <x v="1"/>
    <x v="38"/>
  </r>
  <r>
    <x v="3101"/>
    <x v="3100"/>
    <s v="LabellisÃ© 14-18, Mots Ã‰crits est un projet itinÃ©rant de lectures Ã  voix haute par des amateurs, mises en espace par une comÃ©dienne."/>
    <x v="30"/>
    <n v="300"/>
    <x v="2"/>
    <x v="6"/>
    <x v="3"/>
    <n v="1437033360"/>
    <n v="1434445937"/>
    <x v="0"/>
    <n v="12"/>
    <b v="0"/>
    <x v="38"/>
    <x v="81"/>
    <x v="384"/>
    <x v="1"/>
    <x v="38"/>
  </r>
  <r>
    <x v="3102"/>
    <x v="3101"/>
    <s v="Imagine being able to take a performance anywhere! Meet the Theatre Bath Bus - a magical performance space where anything is possible."/>
    <x v="194"/>
    <n v="6258"/>
    <x v="2"/>
    <x v="1"/>
    <x v="1"/>
    <n v="1471939818"/>
    <n v="1467619818"/>
    <x v="0"/>
    <n v="90"/>
    <b v="0"/>
    <x v="38"/>
    <x v="115"/>
    <x v="2267"/>
    <x v="1"/>
    <x v="38"/>
  </r>
  <r>
    <x v="3103"/>
    <x v="3102"/>
    <s v="Creating a place for local artists to perform, at substantially less cost for them"/>
    <x v="393"/>
    <n v="11"/>
    <x v="2"/>
    <x v="0"/>
    <x v="0"/>
    <n v="1434080706"/>
    <n v="1428896706"/>
    <x v="0"/>
    <n v="2"/>
    <b v="0"/>
    <x v="38"/>
    <x v="50"/>
    <x v="148"/>
    <x v="1"/>
    <x v="38"/>
  </r>
  <r>
    <x v="3104"/>
    <x v="3103"/>
    <s v="The Loft is CQEAP's latest studio. Located in Rockhampton's CBD we'll be running performing arts workshops for 5yrs to adults."/>
    <x v="23"/>
    <n v="1185"/>
    <x v="2"/>
    <x v="2"/>
    <x v="2"/>
    <n v="1422928800"/>
    <n v="1420235311"/>
    <x v="0"/>
    <n v="5"/>
    <b v="0"/>
    <x v="38"/>
    <x v="75"/>
    <x v="2268"/>
    <x v="1"/>
    <x v="38"/>
  </r>
  <r>
    <x v="3105"/>
    <x v="3104"/>
    <s v="My hope is to raise $5845 and replace old stained and mismatched border curtains, cyclorama curtain, and backdrop."/>
    <x v="394"/>
    <n v="2476"/>
    <x v="2"/>
    <x v="0"/>
    <x v="0"/>
    <n v="1413694800"/>
    <n v="1408986916"/>
    <x v="0"/>
    <n v="31"/>
    <b v="0"/>
    <x v="38"/>
    <x v="72"/>
    <x v="2269"/>
    <x v="1"/>
    <x v="38"/>
  </r>
  <r>
    <x v="3106"/>
    <x v="3105"/>
    <s v="Help fund the exciting first collaboration between Hotel Echo and Bristol Cathedral: WILD MEN, a show commemorating those lost in WW1."/>
    <x v="28"/>
    <n v="41"/>
    <x v="2"/>
    <x v="1"/>
    <x v="1"/>
    <n v="1442440800"/>
    <n v="1440497876"/>
    <x v="0"/>
    <n v="4"/>
    <b v="0"/>
    <x v="38"/>
    <x v="65"/>
    <x v="2270"/>
    <x v="1"/>
    <x v="38"/>
  </r>
  <r>
    <x v="3107"/>
    <x v="3106"/>
    <s v="When opportunity knocks, we answer!  Help expand the ravishingly talented troupe into a new and exciting market and venue!"/>
    <x v="79"/>
    <n v="7905"/>
    <x v="2"/>
    <x v="0"/>
    <x v="0"/>
    <n v="1431372751"/>
    <n v="1430767951"/>
    <x v="0"/>
    <n v="29"/>
    <b v="0"/>
    <x v="38"/>
    <x v="68"/>
    <x v="2271"/>
    <x v="1"/>
    <x v="38"/>
  </r>
  <r>
    <x v="3108"/>
    <x v="3107"/>
    <s v="We need a permanent home for the theater!"/>
    <x v="63"/>
    <n v="26"/>
    <x v="2"/>
    <x v="0"/>
    <x v="0"/>
    <n v="1430234394"/>
    <n v="1425053994"/>
    <x v="0"/>
    <n v="2"/>
    <b v="0"/>
    <x v="38"/>
    <x v="50"/>
    <x v="31"/>
    <x v="1"/>
    <x v="38"/>
  </r>
  <r>
    <x v="3109"/>
    <x v="3108"/>
    <s v="Help us exceed our goal to convert the Sidney Auto Vue Drive-In from 35mm to digital. This will cost upwards of $75,000. Thank you!"/>
    <x v="228"/>
    <n v="6633"/>
    <x v="2"/>
    <x v="0"/>
    <x v="0"/>
    <n v="1409194810"/>
    <n v="1406170810"/>
    <x v="0"/>
    <n v="114"/>
    <b v="0"/>
    <x v="38"/>
    <x v="78"/>
    <x v="2272"/>
    <x v="1"/>
    <x v="38"/>
  </r>
  <r>
    <x v="3110"/>
    <x v="3109"/>
    <s v="Cat People Unite! It's time we get a space of our own to relax, socialize and learn! Join the Catmunity!"/>
    <x v="31"/>
    <n v="10"/>
    <x v="2"/>
    <x v="0"/>
    <x v="0"/>
    <n v="1487465119"/>
    <n v="1484009119"/>
    <x v="0"/>
    <n v="1"/>
    <b v="0"/>
    <x v="38"/>
    <x v="50"/>
    <x v="119"/>
    <x v="1"/>
    <x v="38"/>
  </r>
  <r>
    <x v="3111"/>
    <x v="3110"/>
    <s v="Help All Puppet Players perform it's 2015 season in a beautiful 200 seat theater for an entire year."/>
    <x v="22"/>
    <n v="5328"/>
    <x v="2"/>
    <x v="0"/>
    <x v="0"/>
    <n v="1412432220"/>
    <n v="1409753820"/>
    <x v="0"/>
    <n v="76"/>
    <b v="0"/>
    <x v="38"/>
    <x v="117"/>
    <x v="2273"/>
    <x v="1"/>
    <x v="38"/>
  </r>
  <r>
    <x v="3112"/>
    <x v="3111"/>
    <s v="Children only have a short period of time to live care free, play hard, get dirty, I want to help every child in my Town play everyday."/>
    <x v="34"/>
    <n v="521"/>
    <x v="2"/>
    <x v="0"/>
    <x v="0"/>
    <n v="1477968934"/>
    <n v="1472784934"/>
    <x v="0"/>
    <n v="9"/>
    <b v="0"/>
    <x v="38"/>
    <x v="62"/>
    <x v="2274"/>
    <x v="1"/>
    <x v="38"/>
  </r>
  <r>
    <x v="3113"/>
    <x v="3112"/>
    <s v="An arts and craft beer theater showcasing local talent, locally crafted beer and providing performance and rehearsal space."/>
    <x v="395"/>
    <n v="4635"/>
    <x v="2"/>
    <x v="0"/>
    <x v="0"/>
    <n v="1429291982"/>
    <n v="1426699982"/>
    <x v="0"/>
    <n v="37"/>
    <b v="0"/>
    <x v="38"/>
    <x v="65"/>
    <x v="2275"/>
    <x v="1"/>
    <x v="38"/>
  </r>
  <r>
    <x v="3114"/>
    <x v="3113"/>
    <s v="A scary place to bring your friends. Interactive so that the people that were scared before get to scare others later. A diner on site."/>
    <x v="96"/>
    <n v="0"/>
    <x v="2"/>
    <x v="0"/>
    <x v="0"/>
    <n v="1411312250"/>
    <n v="1406128250"/>
    <x v="0"/>
    <n v="0"/>
    <b v="0"/>
    <x v="38"/>
    <x v="50"/>
    <x v="121"/>
    <x v="1"/>
    <x v="38"/>
  </r>
  <r>
    <x v="3115"/>
    <x v="3114"/>
    <s v="We are creating a mobile community devoted to the spreading and sharing of spoken word and other kinds of storytelling."/>
    <x v="3"/>
    <n v="300"/>
    <x v="2"/>
    <x v="11"/>
    <x v="9"/>
    <n v="1465123427"/>
    <n v="1462531427"/>
    <x v="0"/>
    <n v="1"/>
    <b v="0"/>
    <x v="38"/>
    <x v="56"/>
    <x v="468"/>
    <x v="1"/>
    <x v="38"/>
  </r>
  <r>
    <x v="3116"/>
    <x v="3115"/>
    <s v="Creating a consuite for CoreCon. A focus on the insanity of asylums and early medical practices from history."/>
    <x v="47"/>
    <n v="430"/>
    <x v="2"/>
    <x v="0"/>
    <x v="0"/>
    <n v="1427890925"/>
    <n v="1426681325"/>
    <x v="0"/>
    <n v="10"/>
    <b v="0"/>
    <x v="38"/>
    <x v="219"/>
    <x v="1380"/>
    <x v="1"/>
    <x v="38"/>
  </r>
  <r>
    <x v="3117"/>
    <x v="3116"/>
    <s v="Performing Arts workshops, for young people aged 5 -16, exploring how the sea has shaped Cowes as a settlement."/>
    <x v="28"/>
    <n v="1"/>
    <x v="2"/>
    <x v="1"/>
    <x v="1"/>
    <n v="1464354720"/>
    <n v="1463648360"/>
    <x v="0"/>
    <n v="1"/>
    <b v="0"/>
    <x v="38"/>
    <x v="50"/>
    <x v="120"/>
    <x v="1"/>
    <x v="38"/>
  </r>
  <r>
    <x v="3118"/>
    <x v="3117"/>
    <s v="a magical place for all kind of people, like a fairytaile in all colours"/>
    <x v="69"/>
    <n v="1550"/>
    <x v="2"/>
    <x v="11"/>
    <x v="9"/>
    <n v="1467473723"/>
    <n v="1465832123"/>
    <x v="0"/>
    <n v="2"/>
    <b v="0"/>
    <x v="38"/>
    <x v="50"/>
    <x v="2276"/>
    <x v="1"/>
    <x v="38"/>
  </r>
  <r>
    <x v="3119"/>
    <x v="3118"/>
    <s v="An Information center downTOWN Buffalo...find directions to places of interest, events, eateries, lodging, maps, postcards and books."/>
    <x v="3"/>
    <n v="5"/>
    <x v="2"/>
    <x v="0"/>
    <x v="0"/>
    <n v="1427414732"/>
    <n v="1424826332"/>
    <x v="0"/>
    <n v="1"/>
    <b v="0"/>
    <x v="38"/>
    <x v="50"/>
    <x v="144"/>
    <x v="1"/>
    <x v="38"/>
  </r>
  <r>
    <x v="3120"/>
    <x v="3119"/>
    <s v="Wij willen Tropicana het subtropisch zwemparadijs van Rotterdam op een nieuwe locatie gaan bouwen."/>
    <x v="396"/>
    <n v="128"/>
    <x v="2"/>
    <x v="9"/>
    <x v="3"/>
    <n v="1462484196"/>
    <n v="1457303796"/>
    <x v="0"/>
    <n v="10"/>
    <b v="0"/>
    <x v="38"/>
    <x v="50"/>
    <x v="2277"/>
    <x v="1"/>
    <x v="38"/>
  </r>
  <r>
    <x v="3121"/>
    <x v="3120"/>
    <s v="I going to build a theatre for a local ant farm so that Ants can put on their theatre productions."/>
    <x v="15"/>
    <n v="10"/>
    <x v="1"/>
    <x v="5"/>
    <x v="5"/>
    <n v="1411748335"/>
    <n v="1406564335"/>
    <x v="0"/>
    <n v="1"/>
    <b v="0"/>
    <x v="38"/>
    <x v="60"/>
    <x v="119"/>
    <x v="1"/>
    <x v="38"/>
  </r>
  <r>
    <x v="3122"/>
    <x v="3121"/>
    <s v="cancelled until further notice"/>
    <x v="212"/>
    <n v="116"/>
    <x v="1"/>
    <x v="0"/>
    <x v="0"/>
    <n v="1478733732"/>
    <n v="1478298132"/>
    <x v="0"/>
    <n v="2"/>
    <b v="0"/>
    <x v="38"/>
    <x v="74"/>
    <x v="2278"/>
    <x v="1"/>
    <x v="38"/>
  </r>
  <r>
    <x v="3123"/>
    <x v="3122"/>
    <s v="The Larchmont Playhouse is threatened! Help save the theater by becoming a Preservation Member of The Larchmont Playhouse."/>
    <x v="152"/>
    <n v="85192"/>
    <x v="1"/>
    <x v="0"/>
    <x v="0"/>
    <n v="1468108198"/>
    <n v="1465516198"/>
    <x v="0"/>
    <n v="348"/>
    <b v="0"/>
    <x v="38"/>
    <x v="149"/>
    <x v="2279"/>
    <x v="1"/>
    <x v="38"/>
  </r>
  <r>
    <x v="3124"/>
    <x v="3123"/>
    <s v="A place where kids/ teens' dreams come true, and one finds there home without sparkly red shoes!"/>
    <x v="397"/>
    <n v="26"/>
    <x v="1"/>
    <x v="0"/>
    <x v="0"/>
    <n v="1422902601"/>
    <n v="1417718601"/>
    <x v="0"/>
    <n v="4"/>
    <b v="0"/>
    <x v="38"/>
    <x v="50"/>
    <x v="2280"/>
    <x v="1"/>
    <x v="38"/>
  </r>
  <r>
    <x v="3125"/>
    <x v="3124"/>
    <s v="N/A"/>
    <x v="86"/>
    <n v="0"/>
    <x v="1"/>
    <x v="0"/>
    <x v="0"/>
    <n v="1452142672"/>
    <n v="1449550672"/>
    <x v="0"/>
    <n v="0"/>
    <b v="0"/>
    <x v="38"/>
    <x v="50"/>
    <x v="121"/>
    <x v="1"/>
    <x v="38"/>
  </r>
  <r>
    <x v="3126"/>
    <x v="3125"/>
    <s v="A big dream, small budget, the drive/passion of so many volunteers...indoor skatepark in Eau Claire, WI._x000a__x000a_This is UR skatepark!"/>
    <x v="31"/>
    <n v="1040"/>
    <x v="1"/>
    <x v="0"/>
    <x v="0"/>
    <n v="1459121162"/>
    <n v="1456532762"/>
    <x v="0"/>
    <n v="17"/>
    <b v="0"/>
    <x v="38"/>
    <x v="65"/>
    <x v="2281"/>
    <x v="1"/>
    <x v="38"/>
  </r>
  <r>
    <x v="3127"/>
    <x v="3126"/>
    <s v="Our goal - create a venue &amp; stage where comedic &amp; music artists hone their talents &amp; fan base. First minority owned like it in Cincy."/>
    <x v="57"/>
    <n v="0"/>
    <x v="1"/>
    <x v="0"/>
    <x v="0"/>
    <n v="1425242029"/>
    <n v="1422650029"/>
    <x v="0"/>
    <n v="0"/>
    <b v="0"/>
    <x v="38"/>
    <x v="50"/>
    <x v="121"/>
    <x v="1"/>
    <x v="38"/>
  </r>
  <r>
    <x v="3128"/>
    <x v="3127"/>
    <s v="Bring Morag Fullarton's fun-loving spoof and homage of the classic and timeless film, 'Casablanca', to the stage in New York City."/>
    <x v="36"/>
    <n v="16291"/>
    <x v="3"/>
    <x v="0"/>
    <x v="0"/>
    <n v="1489690141"/>
    <n v="1487101741"/>
    <x v="0"/>
    <n v="117"/>
    <b v="0"/>
    <x v="6"/>
    <x v="15"/>
    <x v="2282"/>
    <x v="1"/>
    <x v="6"/>
  </r>
  <r>
    <x v="3129"/>
    <x v="3128"/>
    <s v="The DE sheds light on the reality of what happens in college. Marcus Rashad created this play to help prepare future/current students"/>
    <x v="21"/>
    <n v="10"/>
    <x v="3"/>
    <x v="0"/>
    <x v="0"/>
    <n v="1492542819"/>
    <n v="1489090419"/>
    <x v="0"/>
    <n v="1"/>
    <b v="0"/>
    <x v="6"/>
    <x v="60"/>
    <x v="119"/>
    <x v="1"/>
    <x v="6"/>
  </r>
  <r>
    <x v="3130"/>
    <x v="3129"/>
    <s v="A shockingly relevant modern take on a 2,000-year-old tragedy that confronts current gender politics."/>
    <x v="3"/>
    <n v="375"/>
    <x v="3"/>
    <x v="0"/>
    <x v="0"/>
    <n v="1492145940"/>
    <n v="1489504916"/>
    <x v="0"/>
    <n v="4"/>
    <b v="0"/>
    <x v="6"/>
    <x v="65"/>
    <x v="2283"/>
    <x v="1"/>
    <x v="6"/>
  </r>
  <r>
    <x v="3131"/>
    <x v="3130"/>
    <s v="A Staged Reading of &quot;Snake Eyes,&quot; a new play by Alex Rafala"/>
    <x v="393"/>
    <n v="645"/>
    <x v="3"/>
    <x v="0"/>
    <x v="0"/>
    <n v="1491656045"/>
    <n v="1489067645"/>
    <x v="0"/>
    <n v="12"/>
    <b v="0"/>
    <x v="6"/>
    <x v="63"/>
    <x v="404"/>
    <x v="1"/>
    <x v="6"/>
  </r>
  <r>
    <x v="3132"/>
    <x v="3131"/>
    <s v="Smells Like Money, Drips Like Honey, Taste Like Mocha, Better Run AWAY"/>
    <x v="11"/>
    <n v="10"/>
    <x v="3"/>
    <x v="0"/>
    <x v="0"/>
    <n v="1492759460"/>
    <n v="1487579060"/>
    <x v="0"/>
    <n v="1"/>
    <b v="0"/>
    <x v="6"/>
    <x v="50"/>
    <x v="119"/>
    <x v="1"/>
    <x v="6"/>
  </r>
  <r>
    <x v="3133"/>
    <x v="3132"/>
    <s v="TwentySomething is taking Hell Has No Fury to Edinburgh! _x000a_We're looking for your support to get us there."/>
    <x v="2"/>
    <n v="540"/>
    <x v="3"/>
    <x v="1"/>
    <x v="1"/>
    <n v="1490358834"/>
    <n v="1487770434"/>
    <x v="0"/>
    <n v="16"/>
    <b v="0"/>
    <x v="6"/>
    <x v="29"/>
    <x v="1209"/>
    <x v="1"/>
    <x v="6"/>
  </r>
  <r>
    <x v="3134"/>
    <x v="3133"/>
    <s v="Time Zone Theatre &amp; Arteria Theatre present this emotional thriller about Love, Loss and what happens when life goes on, but you can't."/>
    <x v="28"/>
    <n v="225"/>
    <x v="3"/>
    <x v="1"/>
    <x v="1"/>
    <n v="1490631419"/>
    <n v="1488820619"/>
    <x v="0"/>
    <n v="12"/>
    <b v="0"/>
    <x v="6"/>
    <x v="61"/>
    <x v="654"/>
    <x v="1"/>
    <x v="6"/>
  </r>
  <r>
    <x v="3135"/>
    <x v="3134"/>
    <s v="SEVEN tells the true stories of 7 women who bravely fought for the well-being of women, families, and children around the globe."/>
    <x v="398"/>
    <n v="162"/>
    <x v="3"/>
    <x v="0"/>
    <x v="0"/>
    <n v="1491277121"/>
    <n v="1489376321"/>
    <x v="0"/>
    <n v="7"/>
    <b v="0"/>
    <x v="6"/>
    <x v="70"/>
    <x v="2284"/>
    <x v="1"/>
    <x v="6"/>
  </r>
  <r>
    <x v="3136"/>
    <x v="3135"/>
    <s v="Help emberfly theatre put on their first production Heroines and pay our actors and creative team! Follow us @emberflytheatre"/>
    <x v="2"/>
    <n v="639"/>
    <x v="3"/>
    <x v="1"/>
    <x v="1"/>
    <n v="1491001140"/>
    <n v="1487847954"/>
    <x v="0"/>
    <n v="22"/>
    <b v="0"/>
    <x v="6"/>
    <x v="30"/>
    <x v="2285"/>
    <x v="1"/>
    <x v="6"/>
  </r>
  <r>
    <x v="3137"/>
    <x v="3136"/>
    <s v="Set in 1930s Chinatown, evocative of old world South Jackson Street during the Jazz era."/>
    <x v="15"/>
    <n v="50"/>
    <x v="3"/>
    <x v="0"/>
    <x v="0"/>
    <n v="1493838720"/>
    <n v="1489439669"/>
    <x v="0"/>
    <n v="1"/>
    <b v="0"/>
    <x v="6"/>
    <x v="56"/>
    <x v="73"/>
    <x v="1"/>
    <x v="6"/>
  </r>
  <r>
    <x v="3138"/>
    <x v="3137"/>
    <s v="A UWE Drama Society adaptation of Timberlake Wertenbaker's play. Funding needed for costumes/props to make the show a success. Thanks."/>
    <x v="48"/>
    <n v="0"/>
    <x v="3"/>
    <x v="1"/>
    <x v="1"/>
    <n v="1491233407"/>
    <n v="1489591807"/>
    <x v="0"/>
    <n v="0"/>
    <b v="0"/>
    <x v="6"/>
    <x v="50"/>
    <x v="121"/>
    <x v="1"/>
    <x v="6"/>
  </r>
  <r>
    <x v="3139"/>
    <x v="3138"/>
    <s v="Conoce y apoya el teatro de calidad que se escribe desde los centros penitenciarios, como es el caso de Casa Calabaza, de Maye Moreno."/>
    <x v="63"/>
    <n v="2700"/>
    <x v="3"/>
    <x v="14"/>
    <x v="10"/>
    <n v="1490416380"/>
    <n v="1487485760"/>
    <x v="0"/>
    <n v="6"/>
    <b v="0"/>
    <x v="6"/>
    <x v="62"/>
    <x v="2286"/>
    <x v="1"/>
    <x v="6"/>
  </r>
  <r>
    <x v="3140"/>
    <x v="3139"/>
    <s v="ReminiSens offers an Enchanting Time Travel experience: have diner at the court of Versailles and interact with the nobles of the time!"/>
    <x v="3"/>
    <n v="96"/>
    <x v="3"/>
    <x v="6"/>
    <x v="3"/>
    <n v="1491581703"/>
    <n v="1488993303"/>
    <x v="0"/>
    <n v="4"/>
    <b v="0"/>
    <x v="6"/>
    <x v="60"/>
    <x v="1228"/>
    <x v="1"/>
    <x v="6"/>
  </r>
  <r>
    <x v="3141"/>
    <x v="3140"/>
    <s v="We are a theatre society from the Groningen University in the Netherlands. _x000a_We would be more than happy for some help funding the play."/>
    <x v="2"/>
    <n v="258"/>
    <x v="3"/>
    <x v="9"/>
    <x v="3"/>
    <n v="1492372800"/>
    <n v="1488823488"/>
    <x v="0"/>
    <n v="8"/>
    <b v="0"/>
    <x v="6"/>
    <x v="221"/>
    <x v="2287"/>
    <x v="1"/>
    <x v="6"/>
  </r>
  <r>
    <x v="3142"/>
    <x v="3141"/>
    <s v="Our aim is to deliver a powerful piece of theatre to audiences across the UK, including Edinburgh Fringe (2017)."/>
    <x v="181"/>
    <n v="45"/>
    <x v="3"/>
    <x v="1"/>
    <x v="1"/>
    <n v="1489922339"/>
    <n v="1487333939"/>
    <x v="0"/>
    <n v="3"/>
    <b v="0"/>
    <x v="6"/>
    <x v="53"/>
    <x v="2"/>
    <x v="1"/>
    <x v="6"/>
  </r>
  <r>
    <x v="3143"/>
    <x v="3142"/>
    <s v="THE POIGNANT EXPLORATION OF WHAT IT MEANS TO SAY GOODBYE._x000a_Stripped Raw brings Liam Borrett's debut play 'This is Living' to Wiltshire."/>
    <x v="176"/>
    <n v="0"/>
    <x v="3"/>
    <x v="1"/>
    <x v="1"/>
    <n v="1491726956"/>
    <n v="1489480556"/>
    <x v="0"/>
    <n v="0"/>
    <b v="0"/>
    <x v="6"/>
    <x v="50"/>
    <x v="121"/>
    <x v="1"/>
    <x v="6"/>
  </r>
  <r>
    <x v="3144"/>
    <x v="3143"/>
    <s v="Two women, one love, one must die: a multicultural cast in a play about the denied holocaust of Libyan Jews. Premieres in March in NYC"/>
    <x v="3"/>
    <n v="7540"/>
    <x v="3"/>
    <x v="0"/>
    <x v="0"/>
    <n v="1489903200"/>
    <n v="1488459307"/>
    <x v="0"/>
    <n v="30"/>
    <b v="0"/>
    <x v="6"/>
    <x v="150"/>
    <x v="2288"/>
    <x v="1"/>
    <x v="6"/>
  </r>
  <r>
    <x v="3145"/>
    <x v="3144"/>
    <s v="Dominion Theatre Company is the first community dinner theatre  to be established in Arlington TX."/>
    <x v="31"/>
    <n v="0"/>
    <x v="3"/>
    <x v="0"/>
    <x v="0"/>
    <n v="1490659134"/>
    <n v="1485478734"/>
    <x v="0"/>
    <n v="0"/>
    <b v="0"/>
    <x v="6"/>
    <x v="50"/>
    <x v="121"/>
    <x v="1"/>
    <x v="6"/>
  </r>
  <r>
    <x v="3146"/>
    <x v="3145"/>
    <s v="Somos... Podemos... Amamos... Nuestra muralla, nuestra utopÃ­a. Que el amor sea el lÃ­mite"/>
    <x v="63"/>
    <n v="5250"/>
    <x v="3"/>
    <x v="14"/>
    <x v="10"/>
    <n v="1492356166"/>
    <n v="1488471766"/>
    <x v="0"/>
    <n v="12"/>
    <b v="0"/>
    <x v="6"/>
    <x v="57"/>
    <x v="2289"/>
    <x v="1"/>
    <x v="6"/>
  </r>
  <r>
    <x v="3147"/>
    <x v="3146"/>
    <s v="A play that uses photography to tell the story of a friendship forged during the demolition of New York's Pennsylvania Station."/>
    <x v="22"/>
    <n v="23505"/>
    <x v="0"/>
    <x v="0"/>
    <x v="0"/>
    <n v="1415319355"/>
    <n v="1411859755"/>
    <x v="1"/>
    <n v="213"/>
    <b v="1"/>
    <x v="6"/>
    <x v="90"/>
    <x v="2290"/>
    <x v="1"/>
    <x v="6"/>
  </r>
  <r>
    <x v="3148"/>
    <x v="3147"/>
    <s v="Help fund The Aurora Project, an immersive science fiction epic."/>
    <x v="40"/>
    <n v="2361"/>
    <x v="0"/>
    <x v="0"/>
    <x v="0"/>
    <n v="1412136000"/>
    <n v="1410278284"/>
    <x v="1"/>
    <n v="57"/>
    <b v="1"/>
    <x v="6"/>
    <x v="26"/>
    <x v="2291"/>
    <x v="1"/>
    <x v="6"/>
  </r>
  <r>
    <x v="3149"/>
    <x v="3148"/>
    <s v="A student led production at Northwestern U. of an adaptation by Frank Galati of the classic book Kafka on the Shore by Haruki Murakmi."/>
    <x v="21"/>
    <n v="1300"/>
    <x v="0"/>
    <x v="0"/>
    <x v="0"/>
    <n v="1354845600"/>
    <n v="1352766300"/>
    <x v="1"/>
    <n v="25"/>
    <b v="1"/>
    <x v="6"/>
    <x v="3"/>
    <x v="368"/>
    <x v="1"/>
    <x v="6"/>
  </r>
  <r>
    <x v="3150"/>
    <x v="3149"/>
    <s v="SELLER DOOR is a new comedy about a Barker, the people he gets to go through a door and what happens to those people after they go through the door."/>
    <x v="8"/>
    <n v="3535"/>
    <x v="0"/>
    <x v="0"/>
    <x v="0"/>
    <n v="1295928000"/>
    <n v="1288160403"/>
    <x v="1"/>
    <n v="104"/>
    <b v="1"/>
    <x v="6"/>
    <x v="7"/>
    <x v="2292"/>
    <x v="1"/>
    <x v="6"/>
  </r>
  <r>
    <x v="3151"/>
    <x v="3150"/>
    <s v="A Multi-Media Puppet Show, with large cable control puppets to tell a hilarious story for all ages."/>
    <x v="8"/>
    <n v="3514"/>
    <x v="0"/>
    <x v="0"/>
    <x v="0"/>
    <n v="1410379774"/>
    <n v="1407787774"/>
    <x v="1"/>
    <n v="34"/>
    <b v="1"/>
    <x v="6"/>
    <x v="8"/>
    <x v="2293"/>
    <x v="1"/>
    <x v="6"/>
  </r>
  <r>
    <x v="3152"/>
    <x v="3151"/>
    <s v="'Gilead' is an original theatre piece inspired by Margaret Atwood's 'The Handmaid's Tale'. (Brighton Fringe 2014)"/>
    <x v="41"/>
    <n v="2331"/>
    <x v="0"/>
    <x v="1"/>
    <x v="1"/>
    <n v="1383425367"/>
    <n v="1380833367"/>
    <x v="1"/>
    <n v="67"/>
    <b v="1"/>
    <x v="6"/>
    <x v="6"/>
    <x v="2294"/>
    <x v="1"/>
    <x v="6"/>
  </r>
  <r>
    <x v="3153"/>
    <x v="3152"/>
    <s v="A stage production of Terminator 2: Judgment Day, composed entirely of the words of William Shakespeare"/>
    <x v="9"/>
    <n v="10067.5"/>
    <x v="0"/>
    <x v="0"/>
    <x v="0"/>
    <n v="1304225940"/>
    <n v="1301542937"/>
    <x v="1"/>
    <n v="241"/>
    <b v="1"/>
    <x v="6"/>
    <x v="357"/>
    <x v="2295"/>
    <x v="1"/>
    <x v="6"/>
  </r>
  <r>
    <x v="3154"/>
    <x v="3153"/>
    <s v="Hilarious play about two parents obsessed with getting their kid into the best pre-school and are willing to do ANYTHING to get him in!"/>
    <x v="39"/>
    <n v="7905"/>
    <x v="0"/>
    <x v="0"/>
    <x v="0"/>
    <n v="1333310458"/>
    <n v="1330722058"/>
    <x v="1"/>
    <n v="123"/>
    <b v="1"/>
    <x v="6"/>
    <x v="40"/>
    <x v="2296"/>
    <x v="1"/>
    <x v="6"/>
  </r>
  <r>
    <x v="3155"/>
    <x v="3154"/>
    <s v="We want to take our stage adaptation of Studio Ghibli's 'Princess Mononoke' to more people.  Help us do it!"/>
    <x v="10"/>
    <n v="9425.23"/>
    <x v="0"/>
    <x v="1"/>
    <x v="1"/>
    <n v="1356004725"/>
    <n v="1353412725"/>
    <x v="1"/>
    <n v="302"/>
    <b v="1"/>
    <x v="6"/>
    <x v="192"/>
    <x v="2297"/>
    <x v="1"/>
    <x v="6"/>
  </r>
  <r>
    <x v="3156"/>
    <x v="3155"/>
    <s v="First Love/Worst Love is an examination of love and its mutability, as expressed through twelve stories and five actors on one stage."/>
    <x v="62"/>
    <n v="5600"/>
    <x v="0"/>
    <x v="0"/>
    <x v="0"/>
    <n v="1338591144"/>
    <n v="1335567144"/>
    <x v="1"/>
    <n v="89"/>
    <b v="1"/>
    <x v="6"/>
    <x v="21"/>
    <x v="2298"/>
    <x v="1"/>
    <x v="6"/>
  </r>
  <r>
    <x v="3157"/>
    <x v="3156"/>
    <s v="Four Directors.  Four One Acts.  Four Genres.  For You."/>
    <x v="23"/>
    <n v="4040"/>
    <x v="0"/>
    <x v="0"/>
    <x v="0"/>
    <n v="1405746000"/>
    <n v="1404932105"/>
    <x v="1"/>
    <n v="41"/>
    <b v="1"/>
    <x v="6"/>
    <x v="7"/>
    <x v="2299"/>
    <x v="1"/>
    <x v="6"/>
  </r>
  <r>
    <x v="3158"/>
    <x v="3157"/>
    <s v="A 40s crime-noir play using nursery rhyme characters."/>
    <x v="10"/>
    <n v="5700"/>
    <x v="0"/>
    <x v="0"/>
    <x v="0"/>
    <n v="1374523752"/>
    <n v="1371931752"/>
    <x v="1"/>
    <n v="69"/>
    <b v="1"/>
    <x v="6"/>
    <x v="35"/>
    <x v="2300"/>
    <x v="1"/>
    <x v="6"/>
  </r>
  <r>
    <x v="3159"/>
    <x v="3158"/>
    <s v="WAXWING is an exciting new world premiere of mythic (perhaps even apocalyptic!) proportions."/>
    <x v="15"/>
    <n v="2002.22"/>
    <x v="0"/>
    <x v="0"/>
    <x v="0"/>
    <n v="1326927600"/>
    <n v="1323221761"/>
    <x v="1"/>
    <n v="52"/>
    <b v="1"/>
    <x v="6"/>
    <x v="18"/>
    <x v="2301"/>
    <x v="1"/>
    <x v="6"/>
  </r>
  <r>
    <x v="3160"/>
    <x v="3159"/>
    <s v="Two stories by Anton Chekhov adapted for the stage and performed back-to-back in a stunning live theatrical performance."/>
    <x v="37"/>
    <n v="4569"/>
    <x v="0"/>
    <x v="0"/>
    <x v="0"/>
    <n v="1407905940"/>
    <n v="1405923687"/>
    <x v="1"/>
    <n v="57"/>
    <b v="1"/>
    <x v="6"/>
    <x v="21"/>
    <x v="2302"/>
    <x v="1"/>
    <x v="6"/>
  </r>
  <r>
    <x v="3161"/>
    <x v="3160"/>
    <s v="Iâ€™ll Be Right Back presents a story of murder and corruption. Faustus is a modern re-imagining of Christopher Marloweâ€™s classic tale."/>
    <x v="13"/>
    <n v="2102"/>
    <x v="0"/>
    <x v="1"/>
    <x v="1"/>
    <n v="1413377522"/>
    <n v="1410785522"/>
    <x v="1"/>
    <n v="74"/>
    <b v="1"/>
    <x v="6"/>
    <x v="2"/>
    <x v="2303"/>
    <x v="1"/>
    <x v="6"/>
  </r>
  <r>
    <x v="3162"/>
    <x v="3161"/>
    <s v="Radio show meets interactive novel, accompanied by live foley, music, and audience participation. YOU choose what happens next!"/>
    <x v="23"/>
    <n v="5086"/>
    <x v="0"/>
    <x v="0"/>
    <x v="0"/>
    <n v="1404698400"/>
    <n v="1402331262"/>
    <x v="1"/>
    <n v="63"/>
    <b v="1"/>
    <x v="6"/>
    <x v="37"/>
    <x v="2304"/>
    <x v="1"/>
    <x v="6"/>
  </r>
  <r>
    <x v="3163"/>
    <x v="3162"/>
    <s v="We are a group of actors reviving a play called &quot;Sonny Under the Assumption&quot; to bring to Toronto, Canada this summer..."/>
    <x v="93"/>
    <n v="14450"/>
    <x v="0"/>
    <x v="0"/>
    <x v="0"/>
    <n v="1402855525"/>
    <n v="1400263525"/>
    <x v="1"/>
    <n v="72"/>
    <b v="1"/>
    <x v="6"/>
    <x v="38"/>
    <x v="2305"/>
    <x v="1"/>
    <x v="6"/>
  </r>
  <r>
    <x v="3164"/>
    <x v="3163"/>
    <s v="Better than Shakespeare! Theatre Companyâ€™s inaugural production, â€œMuch Ado About Something.â€ The Something is Aliens."/>
    <x v="30"/>
    <n v="2669"/>
    <x v="0"/>
    <x v="0"/>
    <x v="0"/>
    <n v="1402341615"/>
    <n v="1399490415"/>
    <x v="1"/>
    <n v="71"/>
    <b v="1"/>
    <x v="6"/>
    <x v="13"/>
    <x v="2306"/>
    <x v="1"/>
    <x v="6"/>
  </r>
  <r>
    <x v="3165"/>
    <x v="3164"/>
    <s v="THE MOON PLAY is a new play written by Carolyn Gilliam. The play follows an astronaut on the moon who has lost his reason to explore."/>
    <x v="47"/>
    <n v="1220"/>
    <x v="0"/>
    <x v="0"/>
    <x v="0"/>
    <n v="1304395140"/>
    <n v="1302493760"/>
    <x v="1"/>
    <n v="21"/>
    <b v="1"/>
    <x v="6"/>
    <x v="200"/>
    <x v="2307"/>
    <x v="1"/>
    <x v="6"/>
  </r>
  <r>
    <x v="3166"/>
    <x v="3165"/>
    <s v="VERDIGRIS: A play written by Jim Beaver, star of Supernatural and Deadwood, opening March 2015 at Theatre West in Los Angeles."/>
    <x v="19"/>
    <n v="56079.83"/>
    <x v="0"/>
    <x v="0"/>
    <x v="0"/>
    <n v="1416988740"/>
    <n v="1414514153"/>
    <x v="1"/>
    <n v="930"/>
    <b v="1"/>
    <x v="6"/>
    <x v="12"/>
    <x v="2308"/>
    <x v="1"/>
    <x v="6"/>
  </r>
  <r>
    <x v="3167"/>
    <x v="3166"/>
    <s v="What is destiny? Explore it with us this August at FringeNYC."/>
    <x v="9"/>
    <n v="3485"/>
    <x v="0"/>
    <x v="0"/>
    <x v="0"/>
    <n v="1406952781"/>
    <n v="1405743181"/>
    <x v="1"/>
    <n v="55"/>
    <b v="1"/>
    <x v="6"/>
    <x v="31"/>
    <x v="2309"/>
    <x v="1"/>
    <x v="6"/>
  </r>
  <r>
    <x v="3168"/>
    <x v="3167"/>
    <s v="A dazzling aerial show that brings to life the whimsical and romantic short stories of beloved fantasy author Italo Calvino."/>
    <x v="30"/>
    <n v="3105"/>
    <x v="0"/>
    <x v="0"/>
    <x v="0"/>
    <n v="1402696800"/>
    <n v="1399948353"/>
    <x v="1"/>
    <n v="61"/>
    <b v="1"/>
    <x v="6"/>
    <x v="39"/>
    <x v="2310"/>
    <x v="1"/>
    <x v="6"/>
  </r>
  <r>
    <x v="3169"/>
    <x v="3168"/>
    <s v="We're bringing The Window to the Cherry Lane Theater in January 2014."/>
    <x v="6"/>
    <n v="8241"/>
    <x v="0"/>
    <x v="0"/>
    <x v="0"/>
    <n v="1386910740"/>
    <n v="1384364561"/>
    <x v="1"/>
    <n v="82"/>
    <b v="1"/>
    <x v="6"/>
    <x v="33"/>
    <x v="984"/>
    <x v="1"/>
    <x v="6"/>
  </r>
  <r>
    <x v="3170"/>
    <x v="3169"/>
    <s v="An emotionally-charged journey through the history of black women in America told in reverse."/>
    <x v="13"/>
    <n v="2245"/>
    <x v="0"/>
    <x v="0"/>
    <x v="0"/>
    <n v="1404273600"/>
    <n v="1401414944"/>
    <x v="1"/>
    <n v="71"/>
    <b v="1"/>
    <x v="6"/>
    <x v="20"/>
    <x v="2311"/>
    <x v="1"/>
    <x v="6"/>
  </r>
  <r>
    <x v="3171"/>
    <x v="3170"/>
    <s v="The theatrical adaptation of the epic film â€˜THE FALLâ€™ for the stage, combining theatre, live music, animation and expansive projection."/>
    <x v="39"/>
    <n v="7617"/>
    <x v="0"/>
    <x v="1"/>
    <x v="1"/>
    <n v="1462545358"/>
    <n v="1459953358"/>
    <x v="1"/>
    <n v="117"/>
    <b v="1"/>
    <x v="6"/>
    <x v="15"/>
    <x v="2312"/>
    <x v="1"/>
    <x v="6"/>
  </r>
  <r>
    <x v="3172"/>
    <x v="3171"/>
    <s v="Outcry Theatre needs your help to produce Carlos Murillo's play &quot;Dark Play&quot; for the 2012 Dallas fringe festival, Out of the Loop."/>
    <x v="13"/>
    <n v="2300"/>
    <x v="0"/>
    <x v="0"/>
    <x v="0"/>
    <n v="1329240668"/>
    <n v="1326648668"/>
    <x v="1"/>
    <n v="29"/>
    <b v="1"/>
    <x v="6"/>
    <x v="41"/>
    <x v="2313"/>
    <x v="1"/>
    <x v="6"/>
  </r>
  <r>
    <x v="3173"/>
    <x v="3172"/>
    <s v="A play with songs written by Craig Wright, based on Shakespeare's &quot;The Winter's Tale&quot; set in late 20th Century, Pine City, Minnesota."/>
    <x v="3"/>
    <n v="10300"/>
    <x v="0"/>
    <x v="0"/>
    <x v="0"/>
    <n v="1411765492"/>
    <n v="1409173492"/>
    <x v="1"/>
    <n v="74"/>
    <b v="1"/>
    <x v="6"/>
    <x v="33"/>
    <x v="2314"/>
    <x v="1"/>
    <x v="6"/>
  </r>
  <r>
    <x v="3174"/>
    <x v="3173"/>
    <s v="This adaptation uses the text of Oâ€™Neill to explore race, and asks the audience if stereotypes impact a characters guilt or innocence."/>
    <x v="9"/>
    <n v="3034"/>
    <x v="0"/>
    <x v="0"/>
    <x v="0"/>
    <n v="1408999508"/>
    <n v="1407789908"/>
    <x v="1"/>
    <n v="23"/>
    <b v="1"/>
    <x v="6"/>
    <x v="7"/>
    <x v="2315"/>
    <x v="1"/>
    <x v="6"/>
  </r>
  <r>
    <x v="3175"/>
    <x v="3174"/>
    <s v="One Year Lease Theater Company's world premiere theater production of THE KILLING ROOM, by playwright Daniel Keene, March 2011 in NYC."/>
    <x v="10"/>
    <n v="5478"/>
    <x v="0"/>
    <x v="0"/>
    <x v="0"/>
    <n v="1297977427"/>
    <n v="1292793427"/>
    <x v="1"/>
    <n v="60"/>
    <b v="1"/>
    <x v="6"/>
    <x v="5"/>
    <x v="2316"/>
    <x v="1"/>
    <x v="6"/>
  </r>
  <r>
    <x v="3176"/>
    <x v="3175"/>
    <s v="Romeo and Juliet at Moody's Pub is an adapted, 90-minute version of Shakespeare's classic tragedy, performed for free in a restaurant"/>
    <x v="168"/>
    <n v="2182"/>
    <x v="0"/>
    <x v="0"/>
    <x v="0"/>
    <n v="1376838000"/>
    <n v="1374531631"/>
    <x v="1"/>
    <n v="55"/>
    <b v="1"/>
    <x v="6"/>
    <x v="41"/>
    <x v="2317"/>
    <x v="1"/>
    <x v="6"/>
  </r>
  <r>
    <x v="3177"/>
    <x v="3176"/>
    <s v="This one-man play made a splash on the west coast. Help shine a spotlight on this rock &amp; roll spectacle in NEW YORK CITY_x0008_!"/>
    <x v="30"/>
    <n v="2935"/>
    <x v="0"/>
    <x v="0"/>
    <x v="0"/>
    <n v="1403366409"/>
    <n v="1400774409"/>
    <x v="1"/>
    <n v="51"/>
    <b v="1"/>
    <x v="6"/>
    <x v="16"/>
    <x v="2318"/>
    <x v="1"/>
    <x v="6"/>
  </r>
  <r>
    <x v="3178"/>
    <x v="3177"/>
    <s v="Cutting Off Kate Bush is a one-woman show written &amp; performed by Lucy Benson-Brown, premiering at the Edinburgh Fringe Festival 2014"/>
    <x v="15"/>
    <n v="2576"/>
    <x v="0"/>
    <x v="1"/>
    <x v="1"/>
    <n v="1405521075"/>
    <n v="1402929075"/>
    <x v="1"/>
    <n v="78"/>
    <b v="1"/>
    <x v="6"/>
    <x v="174"/>
    <x v="2319"/>
    <x v="1"/>
    <x v="6"/>
  </r>
  <r>
    <x v="3179"/>
    <x v="3178"/>
    <s v="A Sci-fi play in several vignettes that will narrate an alternate history in the mid-20th century."/>
    <x v="285"/>
    <n v="4794.82"/>
    <x v="0"/>
    <x v="0"/>
    <x v="0"/>
    <n v="1367859071"/>
    <n v="1365699071"/>
    <x v="1"/>
    <n v="62"/>
    <b v="1"/>
    <x v="6"/>
    <x v="35"/>
    <x v="2320"/>
    <x v="1"/>
    <x v="6"/>
  </r>
  <r>
    <x v="3180"/>
    <x v="3179"/>
    <s v="A new tale of witches, fairies, cat-hunters and and bone-boilers from London theatre company Broken Glass."/>
    <x v="38"/>
    <n v="1437"/>
    <x v="0"/>
    <x v="1"/>
    <x v="1"/>
    <n v="1403258049"/>
    <n v="1400666049"/>
    <x v="1"/>
    <n v="45"/>
    <b v="1"/>
    <x v="6"/>
    <x v="28"/>
    <x v="2321"/>
    <x v="1"/>
    <x v="6"/>
  </r>
  <r>
    <x v="3181"/>
    <x v="3180"/>
    <s v="ENDURING SONG by award-winning Bear Trap Theatre, is a sweeping historical epic about love, loss and family set in the First Crusade."/>
    <x v="2"/>
    <n v="545"/>
    <x v="0"/>
    <x v="1"/>
    <x v="1"/>
    <n v="1402848000"/>
    <n v="1400570787"/>
    <x v="1"/>
    <n v="15"/>
    <b v="1"/>
    <x v="6"/>
    <x v="15"/>
    <x v="828"/>
    <x v="1"/>
    <x v="6"/>
  </r>
  <r>
    <x v="3182"/>
    <x v="3181"/>
    <s v="FRANK, a newborn company, presents Wallace Shawn's famously unproduced,&quot;A Thought in Three Parts.&quot;_x000a_Be FRANK with us!"/>
    <x v="39"/>
    <n v="7062"/>
    <x v="0"/>
    <x v="0"/>
    <x v="0"/>
    <n v="1328029200"/>
    <n v="1323211621"/>
    <x v="1"/>
    <n v="151"/>
    <b v="1"/>
    <x v="6"/>
    <x v="7"/>
    <x v="2322"/>
    <x v="1"/>
    <x v="6"/>
  </r>
  <r>
    <x v="3183"/>
    <x v="3182"/>
    <s v="Anton Chekhov's The Seagull. An outdoor Amphitheater in Manhattan. Trees. A River. Daybreak."/>
    <x v="30"/>
    <n v="2725"/>
    <x v="0"/>
    <x v="0"/>
    <x v="0"/>
    <n v="1377284669"/>
    <n v="1375729469"/>
    <x v="1"/>
    <n v="68"/>
    <b v="1"/>
    <x v="6"/>
    <x v="15"/>
    <x v="2323"/>
    <x v="1"/>
    <x v="6"/>
  </r>
  <r>
    <x v="3184"/>
    <x v="3183"/>
    <s v="Equus is the story of a psychiatrist treating a teenaged boy who blinds six horses with a metal spike."/>
    <x v="270"/>
    <n v="4610"/>
    <x v="0"/>
    <x v="0"/>
    <x v="0"/>
    <n v="1404258631"/>
    <n v="1401666631"/>
    <x v="1"/>
    <n v="46"/>
    <b v="1"/>
    <x v="6"/>
    <x v="13"/>
    <x v="2324"/>
    <x v="1"/>
    <x v="6"/>
  </r>
  <r>
    <x v="3185"/>
    <x v="3184"/>
    <s v="I've written, and am producing, a fun new play with a gorgeous cast for this year's Edfringe and it just needs a little extra dough :)"/>
    <x v="28"/>
    <n v="1000"/>
    <x v="0"/>
    <x v="1"/>
    <x v="1"/>
    <n v="1405553241"/>
    <n v="1404948441"/>
    <x v="1"/>
    <n v="24"/>
    <b v="1"/>
    <x v="6"/>
    <x v="8"/>
    <x v="694"/>
    <x v="1"/>
    <x v="6"/>
  </r>
  <r>
    <x v="3186"/>
    <x v="3185"/>
    <s v="Honest is an exciting and dark new play by Bristol based writer Alice Nicholas, touring the South of England and London this October."/>
    <x v="50"/>
    <n v="3270"/>
    <x v="0"/>
    <x v="1"/>
    <x v="1"/>
    <n v="1410901200"/>
    <n v="1408313438"/>
    <x v="1"/>
    <n v="70"/>
    <b v="1"/>
    <x v="6"/>
    <x v="21"/>
    <x v="2325"/>
    <x v="1"/>
    <x v="6"/>
  </r>
  <r>
    <x v="3187"/>
    <x v="3186"/>
    <s v="Award-winning OSR Performance Ensemble brings the creepy, unlikely, bittersweet, macabre &amp; beautiful world of Neil Gaiman to the stage."/>
    <x v="36"/>
    <n v="17444"/>
    <x v="0"/>
    <x v="0"/>
    <x v="0"/>
    <n v="1407167973"/>
    <n v="1405439973"/>
    <x v="1"/>
    <n v="244"/>
    <b v="1"/>
    <x v="6"/>
    <x v="31"/>
    <x v="2326"/>
    <x v="1"/>
    <x v="6"/>
  </r>
  <r>
    <x v="3188"/>
    <x v="3187"/>
    <s v="A revue show featuring the very best of the last century of musical theatre from aspiring young producers &amp; performers at RWCMD"/>
    <x v="48"/>
    <n v="130"/>
    <x v="2"/>
    <x v="1"/>
    <x v="1"/>
    <n v="1433930302"/>
    <n v="1432115902"/>
    <x v="0"/>
    <n v="9"/>
    <b v="0"/>
    <x v="40"/>
    <x v="187"/>
    <x v="2327"/>
    <x v="1"/>
    <x v="40"/>
  </r>
  <r>
    <x v="3189"/>
    <x v="3188"/>
    <s v="Det Ã¤r tio Ã¥r sedan sist! Musikalen Hednadotter med sÃ¥ngarna frÃ¥n orginaluppsÃ¤ttningen sjunger musikalen i Konsertform."/>
    <x v="56"/>
    <n v="6780"/>
    <x v="2"/>
    <x v="11"/>
    <x v="9"/>
    <n v="1432455532"/>
    <n v="1429863532"/>
    <x v="0"/>
    <n v="19"/>
    <b v="0"/>
    <x v="40"/>
    <x v="81"/>
    <x v="2328"/>
    <x v="1"/>
    <x v="40"/>
  </r>
  <r>
    <x v="3190"/>
    <x v="3189"/>
    <s v="Call It A Day Productions is putting on their first full production in December and every little bit helps!"/>
    <x v="23"/>
    <n v="0"/>
    <x v="2"/>
    <x v="5"/>
    <x v="5"/>
    <n v="1481258275"/>
    <n v="1478662675"/>
    <x v="0"/>
    <n v="0"/>
    <b v="0"/>
    <x v="40"/>
    <x v="50"/>
    <x v="121"/>
    <x v="1"/>
    <x v="40"/>
  </r>
  <r>
    <x v="3191"/>
    <x v="3190"/>
    <s v="A brand new musical about the ban of contraception and abortion in Romania and the revolution that ended it all in 1989."/>
    <x v="192"/>
    <n v="151"/>
    <x v="2"/>
    <x v="0"/>
    <x v="0"/>
    <n v="1471370869"/>
    <n v="1466186869"/>
    <x v="0"/>
    <n v="4"/>
    <b v="0"/>
    <x v="40"/>
    <x v="65"/>
    <x v="2329"/>
    <x v="1"/>
    <x v="40"/>
  </r>
  <r>
    <x v="3192"/>
    <x v="3191"/>
    <s v="This project challenges social issues affecting young people in areas of deprivation within the Belfast area (Northern Ireland)."/>
    <x v="3"/>
    <n v="102"/>
    <x v="2"/>
    <x v="1"/>
    <x v="1"/>
    <n v="1425160800"/>
    <n v="1421274859"/>
    <x v="0"/>
    <n v="8"/>
    <b v="0"/>
    <x v="40"/>
    <x v="60"/>
    <x v="800"/>
    <x v="1"/>
    <x v="40"/>
  </r>
  <r>
    <x v="3193"/>
    <x v="3192"/>
    <s v="Bringing Richard O'Brien's sequel to legendary Rocky Horror to the stage for the first time. First London, then...The World!"/>
    <x v="10"/>
    <n v="587"/>
    <x v="2"/>
    <x v="1"/>
    <x v="1"/>
    <n v="1424474056"/>
    <n v="1420586056"/>
    <x v="0"/>
    <n v="24"/>
    <b v="0"/>
    <x v="40"/>
    <x v="81"/>
    <x v="2330"/>
    <x v="1"/>
    <x v="40"/>
  </r>
  <r>
    <x v="3194"/>
    <x v="3193"/>
    <s v="P.A.C.K (Performing Arts Camp for Kids) Musical Theater, Instrumental Music, Vocal Music, Dance, Visual Arts, and Physical Education!"/>
    <x v="34"/>
    <n v="0"/>
    <x v="2"/>
    <x v="0"/>
    <x v="0"/>
    <n v="1437960598"/>
    <n v="1435368598"/>
    <x v="0"/>
    <n v="0"/>
    <b v="0"/>
    <x v="40"/>
    <x v="50"/>
    <x v="121"/>
    <x v="1"/>
    <x v="40"/>
  </r>
  <r>
    <x v="3195"/>
    <x v="3194"/>
    <s v="Emerson Sings is the first cabaret to celebrate the work of up and coming musical theater composers who are alumni of Emerson College."/>
    <x v="8"/>
    <n v="2070"/>
    <x v="2"/>
    <x v="0"/>
    <x v="0"/>
    <n v="1423750542"/>
    <n v="1421158542"/>
    <x v="0"/>
    <n v="39"/>
    <b v="0"/>
    <x v="40"/>
    <x v="155"/>
    <x v="2331"/>
    <x v="1"/>
    <x v="40"/>
  </r>
  <r>
    <x v="3196"/>
    <x v="3195"/>
    <s v="Help five college students as they journey to bring their groundbreaking new musical &quot;Our Modern Lives&quot; to Broadway!"/>
    <x v="399"/>
    <n v="1800"/>
    <x v="2"/>
    <x v="0"/>
    <x v="0"/>
    <n v="1438437600"/>
    <n v="1433254875"/>
    <x v="0"/>
    <n v="6"/>
    <b v="0"/>
    <x v="40"/>
    <x v="50"/>
    <x v="468"/>
    <x v="1"/>
    <x v="40"/>
  </r>
  <r>
    <x v="3197"/>
    <x v="3196"/>
    <s v="This years most important stage project for young artists in our region. www.ungespor.no"/>
    <x v="3"/>
    <n v="1145"/>
    <x v="2"/>
    <x v="10"/>
    <x v="8"/>
    <n v="1423050618"/>
    <n v="1420458618"/>
    <x v="0"/>
    <n v="4"/>
    <b v="0"/>
    <x v="40"/>
    <x v="57"/>
    <x v="2332"/>
    <x v="1"/>
    <x v="40"/>
  </r>
  <r>
    <x v="3198"/>
    <x v="3197"/>
    <s v="Hadbjerg skole opsÃ¦tter i april musicalen The Fireflies, der blev skrevet og opfÃ¸rt i koncentrationslejren Theresienstadt i 1943 og 45."/>
    <x v="11"/>
    <n v="110"/>
    <x v="2"/>
    <x v="8"/>
    <x v="7"/>
    <n v="1424081477"/>
    <n v="1420798277"/>
    <x v="0"/>
    <n v="3"/>
    <b v="0"/>
    <x v="40"/>
    <x v="50"/>
    <x v="2333"/>
    <x v="1"/>
    <x v="40"/>
  </r>
  <r>
    <x v="3199"/>
    <x v="3198"/>
    <s v="The Milburn Stone Theatre needs your help to bring its high-flying next blockbuster musical, TARZAN, to life!"/>
    <x v="10"/>
    <n v="2608"/>
    <x v="2"/>
    <x v="0"/>
    <x v="0"/>
    <n v="1410037200"/>
    <n v="1407435418"/>
    <x v="0"/>
    <n v="53"/>
    <b v="0"/>
    <x v="40"/>
    <x v="221"/>
    <x v="2334"/>
    <x v="1"/>
    <x v="40"/>
  </r>
  <r>
    <x v="3200"/>
    <x v="3199"/>
    <s v="An extremely unique musical play with an exciting, fun filled, dramatic twist. You will discover what lies ahead on the Road to Kingdom"/>
    <x v="63"/>
    <n v="1"/>
    <x v="2"/>
    <x v="0"/>
    <x v="0"/>
    <n v="1461994440"/>
    <n v="1459410101"/>
    <x v="0"/>
    <n v="1"/>
    <b v="0"/>
    <x v="40"/>
    <x v="50"/>
    <x v="120"/>
    <x v="1"/>
    <x v="40"/>
  </r>
  <r>
    <x v="3201"/>
    <x v="3200"/>
    <s v="Nothing Changes is a modern musical version of the Ragged Trousered Philanthropists exploring the inequalities of &quot;austerity Britain&quot;"/>
    <x v="13"/>
    <n v="25"/>
    <x v="2"/>
    <x v="1"/>
    <x v="1"/>
    <n v="1409509477"/>
    <n v="1407695077"/>
    <x v="0"/>
    <n v="2"/>
    <b v="0"/>
    <x v="40"/>
    <x v="60"/>
    <x v="385"/>
    <x v="1"/>
    <x v="40"/>
  </r>
  <r>
    <x v="3202"/>
    <x v="3201"/>
    <s v="Falling in love at Christmas should never be a drag! A rocking musical about four lives intersecting at a nightclub at Christmas."/>
    <x v="10"/>
    <n v="2726"/>
    <x v="2"/>
    <x v="0"/>
    <x v="0"/>
    <n v="1450072740"/>
    <n v="1445027346"/>
    <x v="0"/>
    <n v="25"/>
    <b v="0"/>
    <x v="40"/>
    <x v="358"/>
    <x v="2335"/>
    <x v="1"/>
    <x v="40"/>
  </r>
  <r>
    <x v="3203"/>
    <x v="3202"/>
    <s v="Escape from Reality's 1st Season &quot;Defying Gravity&quot; including The Last Five Years, Godspell, and Aida."/>
    <x v="28"/>
    <n v="250"/>
    <x v="2"/>
    <x v="0"/>
    <x v="0"/>
    <n v="1443224622"/>
    <n v="1440632622"/>
    <x v="0"/>
    <n v="6"/>
    <b v="0"/>
    <x v="40"/>
    <x v="78"/>
    <x v="694"/>
    <x v="1"/>
    <x v="40"/>
  </r>
  <r>
    <x v="3204"/>
    <x v="3203"/>
    <s v="Based on the hit game, Trip and Grace's marriage is falling apart. It's up to the audience to determine the fate of their relationship."/>
    <x v="2"/>
    <n v="0"/>
    <x v="2"/>
    <x v="0"/>
    <x v="0"/>
    <n v="1437149640"/>
    <n v="1434558479"/>
    <x v="0"/>
    <n v="0"/>
    <b v="0"/>
    <x v="40"/>
    <x v="50"/>
    <x v="121"/>
    <x v="1"/>
    <x v="40"/>
  </r>
  <r>
    <x v="3205"/>
    <x v="3204"/>
    <s v="Children Must Run is an original musical, about a prostitute, a drug mule, a child soldier and their struggles, hopes and dreams."/>
    <x v="6"/>
    <n v="273"/>
    <x v="2"/>
    <x v="1"/>
    <x v="1"/>
    <n v="1430470772"/>
    <n v="1427878772"/>
    <x v="0"/>
    <n v="12"/>
    <b v="0"/>
    <x v="40"/>
    <x v="56"/>
    <x v="1965"/>
    <x v="1"/>
    <x v="40"/>
  </r>
  <r>
    <x v="3206"/>
    <x v="3205"/>
    <s v="PTYA is a non-profit musical theater group for kids ages 7-18 that teaches the importance of self expression through the arts."/>
    <x v="10"/>
    <n v="0"/>
    <x v="2"/>
    <x v="0"/>
    <x v="0"/>
    <n v="1442644651"/>
    <n v="1440052651"/>
    <x v="0"/>
    <n v="0"/>
    <b v="0"/>
    <x v="40"/>
    <x v="50"/>
    <x v="121"/>
    <x v="1"/>
    <x v="40"/>
  </r>
  <r>
    <x v="3207"/>
    <x v="3206"/>
    <s v="We are proud to be doing The Last Five Years as our debut! Now, our little company needs your help to make our big dreams come true!"/>
    <x v="62"/>
    <n v="2550"/>
    <x v="2"/>
    <x v="0"/>
    <x v="0"/>
    <n v="1429767607"/>
    <n v="1424587207"/>
    <x v="0"/>
    <n v="36"/>
    <b v="0"/>
    <x v="40"/>
    <x v="132"/>
    <x v="2336"/>
    <x v="1"/>
    <x v="40"/>
  </r>
  <r>
    <x v="3208"/>
    <x v="3207"/>
    <s v="The political and personal collide in a raw and intimate look at a pre-9/11 America: &quot;The Coming World&quot; by Christopher Shinn"/>
    <x v="10"/>
    <n v="5175"/>
    <x v="0"/>
    <x v="0"/>
    <x v="0"/>
    <n v="1406557877"/>
    <n v="1404743477"/>
    <x v="1"/>
    <n v="82"/>
    <b v="1"/>
    <x v="6"/>
    <x v="3"/>
    <x v="2337"/>
    <x v="1"/>
    <x v="6"/>
  </r>
  <r>
    <x v="3209"/>
    <x v="3208"/>
    <s v="The hysterical and heartbreaking story of artist Jack Kirby, &quot;the King of the Comics,&quot; at the 2014 Comic Book Theater Festival"/>
    <x v="196"/>
    <n v="11335.7"/>
    <x v="0"/>
    <x v="0"/>
    <x v="0"/>
    <n v="1403305200"/>
    <n v="1400512658"/>
    <x v="1"/>
    <n v="226"/>
    <b v="1"/>
    <x v="6"/>
    <x v="17"/>
    <x v="2338"/>
    <x v="1"/>
    <x v="6"/>
  </r>
  <r>
    <x v="3210"/>
    <x v="3209"/>
    <s v="The Red Herring is a new play full of wickedly fast dialogue, a joke for every sentence, and more puns than you can shake a stick at."/>
    <x v="9"/>
    <n v="3773"/>
    <x v="0"/>
    <x v="0"/>
    <x v="0"/>
    <n v="1338523140"/>
    <n v="1334442519"/>
    <x v="1"/>
    <n v="60"/>
    <b v="1"/>
    <x v="6"/>
    <x v="9"/>
    <x v="2339"/>
    <x v="1"/>
    <x v="6"/>
  </r>
  <r>
    <x v="3211"/>
    <x v="3210"/>
    <s v="Our fifth season is upon us: A wild new imagining of Titus Andronicus and our signature reading series &quot;Two Plays. One Conversation.&quot;"/>
    <x v="165"/>
    <n v="27541"/>
    <x v="0"/>
    <x v="0"/>
    <x v="0"/>
    <n v="1408068000"/>
    <n v="1405346680"/>
    <x v="1"/>
    <n v="322"/>
    <b v="1"/>
    <x v="6"/>
    <x v="28"/>
    <x v="2340"/>
    <x v="1"/>
    <x v="6"/>
  </r>
  <r>
    <x v="3212"/>
    <x v="3211"/>
    <s v="Help us bring our production of Campo Maldito to New York AND San Francisco!"/>
    <x v="23"/>
    <n v="5050"/>
    <x v="0"/>
    <x v="0"/>
    <x v="0"/>
    <n v="1407524751"/>
    <n v="1404932751"/>
    <x v="1"/>
    <n v="94"/>
    <b v="1"/>
    <x v="6"/>
    <x v="9"/>
    <x v="2341"/>
    <x v="1"/>
    <x v="6"/>
  </r>
  <r>
    <x v="3213"/>
    <x v="3212"/>
    <s v="3 boys, 1 white dress and a hoover collide in this explosive new play by John Fitzpatrick. Life's a wedding disco. Let's dance."/>
    <x v="12"/>
    <n v="6007"/>
    <x v="0"/>
    <x v="1"/>
    <x v="1"/>
    <n v="1437934759"/>
    <n v="1434478759"/>
    <x v="1"/>
    <n v="47"/>
    <b v="1"/>
    <x v="6"/>
    <x v="8"/>
    <x v="2342"/>
    <x v="1"/>
    <x v="6"/>
  </r>
  <r>
    <x v="3214"/>
    <x v="3213"/>
    <s v="Sexting, selfies and social media pressures that affect young people  connected 24/7.  Mistakes happen but now they can remain forever!"/>
    <x v="14"/>
    <n v="12256"/>
    <x v="0"/>
    <x v="1"/>
    <x v="1"/>
    <n v="1452038100"/>
    <n v="1448823673"/>
    <x v="1"/>
    <n v="115"/>
    <b v="1"/>
    <x v="6"/>
    <x v="21"/>
    <x v="2343"/>
    <x v="1"/>
    <x v="6"/>
  </r>
  <r>
    <x v="3215"/>
    <x v="3214"/>
    <s v="2 world premieres:_x000a_HOW TO LIVE ON EARTH by MJ Kaufman_x000a_ / CAL IN CAMO by William Francis Hoffman_x000a_+ workshops of 7 more plays!"/>
    <x v="19"/>
    <n v="35123"/>
    <x v="0"/>
    <x v="0"/>
    <x v="0"/>
    <n v="1441857540"/>
    <n v="1438617471"/>
    <x v="1"/>
    <n v="134"/>
    <b v="1"/>
    <x v="6"/>
    <x v="8"/>
    <x v="2344"/>
    <x v="1"/>
    <x v="6"/>
  </r>
  <r>
    <x v="3216"/>
    <x v="3215"/>
    <s v="Brute (winner of the 2015 IdeasTap Underbelly Award) is new writing based on the true story of a rather twisted, horrible schoolgirl."/>
    <x v="13"/>
    <n v="2001"/>
    <x v="0"/>
    <x v="1"/>
    <x v="1"/>
    <n v="1436625000"/>
    <n v="1433934371"/>
    <x v="1"/>
    <n v="35"/>
    <b v="1"/>
    <x v="6"/>
    <x v="8"/>
    <x v="2345"/>
    <x v="1"/>
    <x v="6"/>
  </r>
  <r>
    <x v="3217"/>
    <x v="3216"/>
    <s v="Wake Up Call is a comedic play about a group of hotel employees working on Christmas Eve."/>
    <x v="37"/>
    <n v="5221"/>
    <x v="0"/>
    <x v="0"/>
    <x v="0"/>
    <n v="1478264784"/>
    <n v="1475672784"/>
    <x v="1"/>
    <n v="104"/>
    <b v="1"/>
    <x v="6"/>
    <x v="31"/>
    <x v="2346"/>
    <x v="1"/>
    <x v="6"/>
  </r>
  <r>
    <x v="3218"/>
    <x v="3217"/>
    <s v="A brave &amp; relevant play that looks at the lives of 7 real women who served in the US Armed Forces. Authentic stories that need telling."/>
    <x v="14"/>
    <n v="12252"/>
    <x v="0"/>
    <x v="1"/>
    <x v="1"/>
    <n v="1419984000"/>
    <n v="1417132986"/>
    <x v="1"/>
    <n v="184"/>
    <b v="1"/>
    <x v="6"/>
    <x v="21"/>
    <x v="2347"/>
    <x v="1"/>
    <x v="6"/>
  </r>
  <r>
    <x v="3219"/>
    <x v="3218"/>
    <s v="Eyes Closed is a collaborative play and docudrama about New Yorkers and their dreams."/>
    <x v="22"/>
    <n v="20022"/>
    <x v="0"/>
    <x v="0"/>
    <x v="0"/>
    <n v="1427063747"/>
    <n v="1424043347"/>
    <x v="1"/>
    <n v="119"/>
    <b v="1"/>
    <x v="6"/>
    <x v="8"/>
    <x v="2348"/>
    <x v="1"/>
    <x v="6"/>
  </r>
  <r>
    <x v="3220"/>
    <x v="3219"/>
    <s v="A sci-fi thriller for the stage opening March 10 in Los Angeles."/>
    <x v="36"/>
    <n v="15126"/>
    <x v="0"/>
    <x v="0"/>
    <x v="0"/>
    <n v="1489352400"/>
    <n v="1486411204"/>
    <x v="1"/>
    <n v="59"/>
    <b v="1"/>
    <x v="6"/>
    <x v="7"/>
    <x v="2349"/>
    <x v="1"/>
    <x v="6"/>
  </r>
  <r>
    <x v="3221"/>
    <x v="3220"/>
    <s v="A one-man show about love, loss, and motorways, written &amp; performed by Ben Norris. Help us get to the 2015 Edinburgh Fringe and beyond!"/>
    <x v="23"/>
    <n v="4137"/>
    <x v="0"/>
    <x v="1"/>
    <x v="1"/>
    <n v="1436114603"/>
    <n v="1433090603"/>
    <x v="1"/>
    <n v="113"/>
    <b v="1"/>
    <x v="6"/>
    <x v="33"/>
    <x v="2350"/>
    <x v="1"/>
    <x v="6"/>
  </r>
  <r>
    <x v="3222"/>
    <x v="3221"/>
    <s v="Shakespeare's classic re-imagined as a spoken and signed production for deaf and hearing audiences"/>
    <x v="30"/>
    <n v="3120"/>
    <x v="0"/>
    <x v="0"/>
    <x v="0"/>
    <n v="1445722140"/>
    <n v="1443016697"/>
    <x v="1"/>
    <n v="84"/>
    <b v="1"/>
    <x v="6"/>
    <x v="105"/>
    <x v="2351"/>
    <x v="1"/>
    <x v="6"/>
  </r>
  <r>
    <x v="3223"/>
    <x v="3222"/>
    <s v="Bringing David Lindsay-Abaire's award-winning story of our times to the East Bay."/>
    <x v="379"/>
    <n v="3395"/>
    <x v="0"/>
    <x v="0"/>
    <x v="0"/>
    <n v="1440100976"/>
    <n v="1437508976"/>
    <x v="1"/>
    <n v="74"/>
    <b v="1"/>
    <x v="6"/>
    <x v="5"/>
    <x v="2352"/>
    <x v="1"/>
    <x v="6"/>
  </r>
  <r>
    <x v="3224"/>
    <x v="3223"/>
    <s v="Neil LaBute and Marco Calvani reunite once again for the unique, international collaboration that is ADA: Author directing Author."/>
    <x v="11"/>
    <n v="30610"/>
    <x v="0"/>
    <x v="0"/>
    <x v="0"/>
    <n v="1484024400"/>
    <n v="1479932713"/>
    <x v="1"/>
    <n v="216"/>
    <b v="1"/>
    <x v="6"/>
    <x v="21"/>
    <x v="2353"/>
    <x v="1"/>
    <x v="6"/>
  </r>
  <r>
    <x v="3225"/>
    <x v="3224"/>
    <s v="Bare Theatre brings one of Shakespeare's most accessible early comedies to life free to the public across the NC Triangle"/>
    <x v="13"/>
    <n v="2047"/>
    <x v="0"/>
    <x v="0"/>
    <x v="0"/>
    <n v="1464987600"/>
    <n v="1463145938"/>
    <x v="1"/>
    <n v="39"/>
    <b v="1"/>
    <x v="6"/>
    <x v="21"/>
    <x v="2354"/>
    <x v="1"/>
    <x v="6"/>
  </r>
  <r>
    <x v="3226"/>
    <x v="3225"/>
    <s v="Trip The Light Theatre needs YOUR help to fund it's second run of its debut production 'The Sun Shining On her Hands' in London."/>
    <x v="38"/>
    <n v="1250"/>
    <x v="0"/>
    <x v="1"/>
    <x v="1"/>
    <n v="1446213612"/>
    <n v="1443621612"/>
    <x v="1"/>
    <n v="21"/>
    <b v="1"/>
    <x v="6"/>
    <x v="3"/>
    <x v="2355"/>
    <x v="1"/>
    <x v="6"/>
  </r>
  <r>
    <x v="3227"/>
    <x v="3226"/>
    <s v="a colder water than here is a new play by Matt Jones and directed by Lily McLeish that will be perfomed at VAULT Festival from 1-5 Feb"/>
    <x v="38"/>
    <n v="1500"/>
    <x v="0"/>
    <x v="1"/>
    <x v="1"/>
    <n v="1484687436"/>
    <n v="1482095436"/>
    <x v="0"/>
    <n v="30"/>
    <b v="1"/>
    <x v="6"/>
    <x v="105"/>
    <x v="73"/>
    <x v="1"/>
    <x v="6"/>
  </r>
  <r>
    <x v="3228"/>
    <x v="3227"/>
    <s v="A Season of Powerful Women. A Season of Defiance."/>
    <x v="39"/>
    <n v="7164"/>
    <x v="0"/>
    <x v="0"/>
    <x v="0"/>
    <n v="1450328340"/>
    <n v="1447606884"/>
    <x v="1"/>
    <n v="37"/>
    <b v="1"/>
    <x v="6"/>
    <x v="21"/>
    <x v="2356"/>
    <x v="1"/>
    <x v="6"/>
  </r>
  <r>
    <x v="3229"/>
    <x v="3228"/>
    <s v="After electrifying audiences in Seattle and Tashkent, The Seagull Project embarks on a brand new journey."/>
    <x v="22"/>
    <n v="21573"/>
    <x v="0"/>
    <x v="0"/>
    <x v="0"/>
    <n v="1416470398"/>
    <n v="1413874798"/>
    <x v="1"/>
    <n v="202"/>
    <b v="1"/>
    <x v="6"/>
    <x v="29"/>
    <x v="2357"/>
    <x v="1"/>
    <x v="6"/>
  </r>
  <r>
    <x v="3230"/>
    <x v="3229"/>
    <s v="Recently under fire for its cheeky and contextual revisiting of an ancient comedy, this show has lost funding and needs your support!"/>
    <x v="27"/>
    <n v="2857"/>
    <x v="0"/>
    <x v="0"/>
    <x v="0"/>
    <n v="1412135940"/>
    <n v="1410840126"/>
    <x v="1"/>
    <n v="37"/>
    <b v="1"/>
    <x v="6"/>
    <x v="5"/>
    <x v="2358"/>
    <x v="1"/>
    <x v="6"/>
  </r>
  <r>
    <x v="3231"/>
    <x v="3230"/>
    <s v="Help us reach our &quot;stretch goal&quot; of $2000! We are an adult group specializing in adapting works of fiction for the stage."/>
    <x v="28"/>
    <n v="1610"/>
    <x v="0"/>
    <x v="0"/>
    <x v="0"/>
    <n v="1460846347"/>
    <n v="1458254347"/>
    <x v="0"/>
    <n v="28"/>
    <b v="1"/>
    <x v="6"/>
    <x v="164"/>
    <x v="405"/>
    <x v="1"/>
    <x v="6"/>
  </r>
  <r>
    <x v="3232"/>
    <x v="3231"/>
    <s v="Honorable Men - Yorick's 10th season of free, outdoor Shakespeare.  Featuring Henry IV, part 1 and Julius Caesar."/>
    <x v="28"/>
    <n v="1312"/>
    <x v="0"/>
    <x v="0"/>
    <x v="0"/>
    <n v="1462334340"/>
    <n v="1459711917"/>
    <x v="1"/>
    <n v="26"/>
    <b v="1"/>
    <x v="6"/>
    <x v="26"/>
    <x v="2359"/>
    <x v="1"/>
    <x v="6"/>
  </r>
  <r>
    <x v="3233"/>
    <x v="3232"/>
    <s v="64 Squares is an autobiographical one-man exploration of the internal chess game played to reconcile relationships."/>
    <x v="10"/>
    <n v="5940"/>
    <x v="0"/>
    <x v="0"/>
    <x v="0"/>
    <n v="1488482355"/>
    <n v="1485890355"/>
    <x v="0"/>
    <n v="61"/>
    <b v="1"/>
    <x v="6"/>
    <x v="17"/>
    <x v="2360"/>
    <x v="1"/>
    <x v="6"/>
  </r>
  <r>
    <x v="3234"/>
    <x v="3233"/>
    <s v="Get Repetitive Beats to Vaults! A high octane play set in Oxford  during one of the most influential &amp; hedonistic movements in music."/>
    <x v="23"/>
    <n v="4015.71"/>
    <x v="0"/>
    <x v="1"/>
    <x v="1"/>
    <n v="1485991860"/>
    <n v="1483124208"/>
    <x v="0"/>
    <n v="115"/>
    <b v="1"/>
    <x v="6"/>
    <x v="8"/>
    <x v="2361"/>
    <x v="1"/>
    <x v="6"/>
  </r>
  <r>
    <x v="3235"/>
    <x v="3234"/>
    <s v="Bring the spectacular PLEASE EXCUSE MY DEAR AUNT SALLY to Edinburgh this August for a 4-week run at the prestigious Pleasance Theatre!"/>
    <x v="36"/>
    <n v="15481"/>
    <x v="0"/>
    <x v="0"/>
    <x v="0"/>
    <n v="1467361251"/>
    <n v="1464769251"/>
    <x v="1"/>
    <n v="181"/>
    <b v="1"/>
    <x v="6"/>
    <x v="33"/>
    <x v="2362"/>
    <x v="1"/>
    <x v="6"/>
  </r>
  <r>
    <x v="3236"/>
    <x v="3235"/>
    <s v="A dark comedy exploring the importance of art, homelessness, and finding your own path.  World Premiere 3/27/17 at IRT Theater in NYC."/>
    <x v="22"/>
    <n v="20120"/>
    <x v="0"/>
    <x v="0"/>
    <x v="0"/>
    <n v="1482962433"/>
    <n v="1480370433"/>
    <x v="0"/>
    <n v="110"/>
    <b v="1"/>
    <x v="6"/>
    <x v="7"/>
    <x v="2363"/>
    <x v="1"/>
    <x v="6"/>
  </r>
  <r>
    <x v="3237"/>
    <x v="3236"/>
    <s v="An annual campaign supporting our intensive for artists 25 and under."/>
    <x v="19"/>
    <n v="35275.64"/>
    <x v="0"/>
    <x v="0"/>
    <x v="0"/>
    <n v="1443499140"/>
    <n v="1441452184"/>
    <x v="1"/>
    <n v="269"/>
    <b v="1"/>
    <x v="6"/>
    <x v="7"/>
    <x v="2364"/>
    <x v="1"/>
    <x v="6"/>
  </r>
  <r>
    <x v="3238"/>
    <x v="3237"/>
    <s v="A bit of role-play never hurt anyone, right? Two maids play a game of murder. Genet's THE MAIDS in a visceral production by ALL BARE."/>
    <x v="70"/>
    <n v="3145"/>
    <x v="0"/>
    <x v="1"/>
    <x v="1"/>
    <n v="1435752898"/>
    <n v="1433160898"/>
    <x v="1"/>
    <n v="79"/>
    <b v="1"/>
    <x v="6"/>
    <x v="20"/>
    <x v="2365"/>
    <x v="1"/>
    <x v="6"/>
  </r>
  <r>
    <x v="3239"/>
    <x v="3238"/>
    <s v="The first regional library-touring show from new UK company Librarian Theatre - transforming local libraries into magical theatres"/>
    <x v="400"/>
    <n v="6208.98"/>
    <x v="0"/>
    <x v="1"/>
    <x v="1"/>
    <n v="1445817540"/>
    <n v="1443665293"/>
    <x v="1"/>
    <n v="104"/>
    <b v="1"/>
    <x v="6"/>
    <x v="6"/>
    <x v="2366"/>
    <x v="1"/>
    <x v="6"/>
  </r>
  <r>
    <x v="3240"/>
    <x v="3239"/>
    <s v="An inventive (re)telling of Princess Sophia Duleep Singhâ€™s journey, from an aristocratic upbringing to a life of political activism."/>
    <x v="9"/>
    <n v="3017"/>
    <x v="0"/>
    <x v="1"/>
    <x v="1"/>
    <n v="1487286000"/>
    <n v="1484843948"/>
    <x v="0"/>
    <n v="34"/>
    <b v="1"/>
    <x v="6"/>
    <x v="7"/>
    <x v="2367"/>
    <x v="1"/>
    <x v="6"/>
  </r>
  <r>
    <x v="3241"/>
    <x v="3240"/>
    <s v="iDiOM mounts the West Coast Premiere of â€œThese Seven Sicknessesâ€ â€“ ALL SEVEN of Sophoclesâ€™ surviving plays in one epic production."/>
    <x v="0"/>
    <n v="9801"/>
    <x v="0"/>
    <x v="0"/>
    <x v="0"/>
    <n v="1413269940"/>
    <n v="1410421670"/>
    <x v="1"/>
    <n v="167"/>
    <b v="1"/>
    <x v="6"/>
    <x v="41"/>
    <x v="2368"/>
    <x v="1"/>
    <x v="6"/>
  </r>
  <r>
    <x v="3242"/>
    <x v="3241"/>
    <s v="First Day Off in a Long Time is a comedy show...            _x000a_About suicide."/>
    <x v="3"/>
    <n v="12730.42"/>
    <x v="0"/>
    <x v="0"/>
    <x v="0"/>
    <n v="1411150092"/>
    <n v="1408558092"/>
    <x v="1"/>
    <n v="183"/>
    <b v="1"/>
    <x v="6"/>
    <x v="37"/>
    <x v="2369"/>
    <x v="1"/>
    <x v="6"/>
  </r>
  <r>
    <x v="3243"/>
    <x v="3242"/>
    <s v="Live Source's world premiere of a new play by Jaclyn Backhaus, premiering at the New Ohio Theatre October 30th-November 8th."/>
    <x v="6"/>
    <n v="8227"/>
    <x v="0"/>
    <x v="0"/>
    <x v="0"/>
    <n v="1444348800"/>
    <n v="1442283562"/>
    <x v="1"/>
    <n v="71"/>
    <b v="1"/>
    <x v="6"/>
    <x v="33"/>
    <x v="2370"/>
    <x v="1"/>
    <x v="6"/>
  </r>
  <r>
    <x v="3244"/>
    <x v="3243"/>
    <s v="'Time Please' is a black comedy set in a failing public house in a run-down part of town, where things are about to get messy."/>
    <x v="183"/>
    <n v="1647"/>
    <x v="0"/>
    <x v="1"/>
    <x v="1"/>
    <n v="1480613982"/>
    <n v="1478018382"/>
    <x v="0"/>
    <n v="69"/>
    <b v="1"/>
    <x v="6"/>
    <x v="33"/>
    <x v="2371"/>
    <x v="1"/>
    <x v="6"/>
  </r>
  <r>
    <x v="3245"/>
    <x v="3244"/>
    <s v="Five playwrights volunteer at New York's largest soup kitchen and develop a play around the people they meet."/>
    <x v="223"/>
    <n v="21904"/>
    <x v="0"/>
    <x v="0"/>
    <x v="0"/>
    <n v="1434074400"/>
    <n v="1431354258"/>
    <x v="0"/>
    <n v="270"/>
    <b v="1"/>
    <x v="6"/>
    <x v="3"/>
    <x v="2372"/>
    <x v="1"/>
    <x v="6"/>
  </r>
  <r>
    <x v="3246"/>
    <x v="3245"/>
    <s v="The Gray Man isnâ€™t real. Heâ€™s a ghost story, a boogeyman, a tale mothers make up to keep their children safe."/>
    <x v="3"/>
    <n v="11122"/>
    <x v="0"/>
    <x v="0"/>
    <x v="0"/>
    <n v="1442030340"/>
    <n v="1439551200"/>
    <x v="1"/>
    <n v="193"/>
    <b v="1"/>
    <x v="6"/>
    <x v="38"/>
    <x v="2373"/>
    <x v="1"/>
    <x v="6"/>
  </r>
  <r>
    <x v="3247"/>
    <x v="3246"/>
    <s v="Open Letter Theatre presents 'Boys' by Ella Hickson, at 2015's Edinburgh Fringe Festival! Four students, one flat, one last party!"/>
    <x v="30"/>
    <n v="2646.5"/>
    <x v="0"/>
    <x v="1"/>
    <x v="1"/>
    <n v="1436696712"/>
    <n v="1434104712"/>
    <x v="1"/>
    <n v="57"/>
    <b v="1"/>
    <x v="6"/>
    <x v="6"/>
    <x v="2374"/>
    <x v="1"/>
    <x v="6"/>
  </r>
  <r>
    <x v="3248"/>
    <x v="3247"/>
    <s v="Honest Accomplice Theatre produces theatre for social change."/>
    <x v="14"/>
    <n v="12095"/>
    <x v="0"/>
    <x v="0"/>
    <x v="0"/>
    <n v="1428178757"/>
    <n v="1425590357"/>
    <x v="1"/>
    <n v="200"/>
    <b v="1"/>
    <x v="6"/>
    <x v="7"/>
    <x v="2375"/>
    <x v="1"/>
    <x v="6"/>
  </r>
  <r>
    <x v="3249"/>
    <x v="3248"/>
    <s v="A new work about guilt, trauma, love, and change; this original play tells the story of a boy and a girl who love and lose each other."/>
    <x v="62"/>
    <n v="5771"/>
    <x v="0"/>
    <x v="0"/>
    <x v="0"/>
    <n v="1434822914"/>
    <n v="1432230914"/>
    <x v="1"/>
    <n v="88"/>
    <b v="1"/>
    <x v="6"/>
    <x v="2"/>
    <x v="2376"/>
    <x v="1"/>
    <x v="6"/>
  </r>
  <r>
    <x v="3250"/>
    <x v="3249"/>
    <s v="The birth-child of The Moving Company, Theatre de la Jeune Lune &amp; William Shakespeare:  A wild new production of Love's Labour's Lost."/>
    <x v="31"/>
    <n v="25388"/>
    <x v="0"/>
    <x v="0"/>
    <x v="0"/>
    <n v="1415213324"/>
    <n v="1412617724"/>
    <x v="1"/>
    <n v="213"/>
    <b v="1"/>
    <x v="6"/>
    <x v="21"/>
    <x v="2377"/>
    <x v="1"/>
    <x v="6"/>
  </r>
  <r>
    <x v="3251"/>
    <x v="3250"/>
    <s v="Self-Titled: A Live (Theatrical) Mixtape. An evening of short plays and music inspired by the works of Jimi, Aretha, Sting and Rufus!"/>
    <x v="15"/>
    <n v="1661"/>
    <x v="0"/>
    <x v="0"/>
    <x v="0"/>
    <n v="1434907966"/>
    <n v="1432315966"/>
    <x v="1"/>
    <n v="20"/>
    <b v="1"/>
    <x v="6"/>
    <x v="38"/>
    <x v="2378"/>
    <x v="1"/>
    <x v="6"/>
  </r>
  <r>
    <x v="3252"/>
    <x v="3251"/>
    <s v="How do we navigate the boundaries between friendship, sexual intimacy and obsessive desire?"/>
    <x v="268"/>
    <n v="2876"/>
    <x v="0"/>
    <x v="1"/>
    <x v="1"/>
    <n v="1473247240"/>
    <n v="1470655240"/>
    <x v="1"/>
    <n v="50"/>
    <b v="1"/>
    <x v="6"/>
    <x v="30"/>
    <x v="2379"/>
    <x v="1"/>
    <x v="6"/>
  </r>
  <r>
    <x v="3253"/>
    <x v="3252"/>
    <s v="Can you ever truly feel what someone else is feeling?_x000a_Do you want to?"/>
    <x v="22"/>
    <n v="20365"/>
    <x v="0"/>
    <x v="0"/>
    <x v="0"/>
    <n v="1473306300"/>
    <n v="1471701028"/>
    <x v="1"/>
    <n v="115"/>
    <b v="1"/>
    <x v="6"/>
    <x v="21"/>
    <x v="2380"/>
    <x v="1"/>
    <x v="6"/>
  </r>
  <r>
    <x v="3254"/>
    <x v="3253"/>
    <s v="Please help me bring 'The Bad Arm', which has toured America for 6 years, to the biggest &amp; best arts festival in the world: Edinburgh!"/>
    <x v="93"/>
    <n v="13163.5"/>
    <x v="0"/>
    <x v="1"/>
    <x v="1"/>
    <n v="1427331809"/>
    <n v="1424743409"/>
    <x v="1"/>
    <n v="186"/>
    <b v="1"/>
    <x v="6"/>
    <x v="7"/>
    <x v="2381"/>
    <x v="1"/>
    <x v="6"/>
  </r>
  <r>
    <x v="3255"/>
    <x v="3254"/>
    <s v="5 Actors, 30 Characters, 90 Minutes._x000a_Let us transport you from London to the fields of Agincourt, using the power of your imagination."/>
    <x v="43"/>
    <n v="525"/>
    <x v="0"/>
    <x v="1"/>
    <x v="1"/>
    <n v="1412706375"/>
    <n v="1410114375"/>
    <x v="1"/>
    <n v="18"/>
    <b v="1"/>
    <x v="6"/>
    <x v="215"/>
    <x v="2382"/>
    <x v="1"/>
    <x v="6"/>
  </r>
  <r>
    <x v="3256"/>
    <x v="3255"/>
    <s v="Our 16th year promises to be bigger and better than ever but we need your help to bring the show to life!"/>
    <x v="3"/>
    <n v="12806"/>
    <x v="0"/>
    <x v="0"/>
    <x v="0"/>
    <n v="1433995140"/>
    <n v="1432129577"/>
    <x v="1"/>
    <n v="176"/>
    <b v="1"/>
    <x v="6"/>
    <x v="30"/>
    <x v="2383"/>
    <x v="1"/>
    <x v="6"/>
  </r>
  <r>
    <x v="3257"/>
    <x v="3256"/>
    <s v="A week long run of Tennessee Williams's 'Hello From Bertha' &amp; '27 Wagons Full of Cotton' to raise awareness of Abuse &amp; Prostitution."/>
    <x v="13"/>
    <n v="2125.9899999999998"/>
    <x v="0"/>
    <x v="1"/>
    <x v="1"/>
    <n v="1487769952"/>
    <n v="1485177952"/>
    <x v="0"/>
    <n v="41"/>
    <b v="1"/>
    <x v="6"/>
    <x v="6"/>
    <x v="2384"/>
    <x v="1"/>
    <x v="6"/>
  </r>
  <r>
    <x v="3258"/>
    <x v="3257"/>
    <s v="A guy named Walt steals a book and plans to sell it to get his life on track... until his wife finds out."/>
    <x v="39"/>
    <n v="7365"/>
    <x v="0"/>
    <x v="0"/>
    <x v="0"/>
    <n v="1420751861"/>
    <n v="1418159861"/>
    <x v="1"/>
    <n v="75"/>
    <b v="1"/>
    <x v="6"/>
    <x v="2"/>
    <x v="2385"/>
    <x v="1"/>
    <x v="6"/>
  </r>
  <r>
    <x v="3259"/>
    <x v="3258"/>
    <s v="The Human Faces Tour - Every Story Sacred. This tour is about laughter, grief, and identity in the human striving toward wholeness"/>
    <x v="165"/>
    <n v="24418.6"/>
    <x v="0"/>
    <x v="0"/>
    <x v="0"/>
    <n v="1475294340"/>
    <n v="1472753745"/>
    <x v="1"/>
    <n v="97"/>
    <b v="1"/>
    <x v="6"/>
    <x v="6"/>
    <x v="2386"/>
    <x v="1"/>
    <x v="6"/>
  </r>
  <r>
    <x v="3260"/>
    <x v="3259"/>
    <s v="We're looking to raise money to continue bringing Brooklyn the vanishing art form of marionette puppetry."/>
    <x v="10"/>
    <n v="5462"/>
    <x v="0"/>
    <x v="0"/>
    <x v="0"/>
    <n v="1448903318"/>
    <n v="1445875718"/>
    <x v="1"/>
    <n v="73"/>
    <b v="1"/>
    <x v="6"/>
    <x v="15"/>
    <x v="2387"/>
    <x v="1"/>
    <x v="6"/>
  </r>
  <r>
    <x v="3261"/>
    <x v="3260"/>
    <s v="Six Spartanburg-based professional actors perform A Midsummer Night's Dream outdoors in downtown Spartanburg."/>
    <x v="126"/>
    <n v="3315"/>
    <x v="0"/>
    <x v="0"/>
    <x v="0"/>
    <n v="1437067476"/>
    <n v="1434475476"/>
    <x v="1"/>
    <n v="49"/>
    <b v="1"/>
    <x v="6"/>
    <x v="8"/>
    <x v="2388"/>
    <x v="1"/>
    <x v="6"/>
  </r>
  <r>
    <x v="3262"/>
    <x v="3261"/>
    <s v="A one-woman theatrical exploration of the prison system and its inhabitants."/>
    <x v="401"/>
    <n v="12571"/>
    <x v="0"/>
    <x v="0"/>
    <x v="0"/>
    <n v="1419220800"/>
    <n v="1416555262"/>
    <x v="1"/>
    <n v="134"/>
    <b v="1"/>
    <x v="6"/>
    <x v="33"/>
    <x v="2389"/>
    <x v="1"/>
    <x v="6"/>
  </r>
  <r>
    <x v="3263"/>
    <x v="3262"/>
    <s v="Shakespeare's bloodiest tragedy, performed and produced exclusively by women."/>
    <x v="30"/>
    <n v="2804.16"/>
    <x v="0"/>
    <x v="0"/>
    <x v="0"/>
    <n v="1446238800"/>
    <n v="1444220588"/>
    <x v="1"/>
    <n v="68"/>
    <b v="1"/>
    <x v="6"/>
    <x v="20"/>
    <x v="2390"/>
    <x v="1"/>
    <x v="6"/>
  </r>
  <r>
    <x v="3264"/>
    <x v="3263"/>
    <s v="The three part comedic saga of Kapow-i GoGo, who saves the world.  Again.  And again."/>
    <x v="30"/>
    <n v="2575"/>
    <x v="0"/>
    <x v="0"/>
    <x v="0"/>
    <n v="1422482400"/>
    <n v="1421089938"/>
    <x v="1"/>
    <n v="49"/>
    <b v="1"/>
    <x v="6"/>
    <x v="33"/>
    <x v="2391"/>
    <x v="1"/>
    <x v="6"/>
  </r>
  <r>
    <x v="3265"/>
    <x v="3264"/>
    <s v="A theatrical play on Alzheimerâ€™s and the challenges of loving a person who keeps disappearing."/>
    <x v="200"/>
    <n v="4428"/>
    <x v="0"/>
    <x v="17"/>
    <x v="3"/>
    <n v="1449162000"/>
    <n v="1446570315"/>
    <x v="1"/>
    <n v="63"/>
    <b v="1"/>
    <x v="6"/>
    <x v="344"/>
    <x v="2392"/>
    <x v="1"/>
    <x v="6"/>
  </r>
  <r>
    <x v="3266"/>
    <x v="3265"/>
    <s v="An original version of Shakespeare's masterpiece that emphasizes family and explores the destruction of blood ties"/>
    <x v="12"/>
    <n v="7877"/>
    <x v="0"/>
    <x v="0"/>
    <x v="0"/>
    <n v="1434142800"/>
    <n v="1431435122"/>
    <x v="1"/>
    <n v="163"/>
    <b v="1"/>
    <x v="6"/>
    <x v="26"/>
    <x v="2393"/>
    <x v="1"/>
    <x v="6"/>
  </r>
  <r>
    <x v="3267"/>
    <x v="3266"/>
    <s v="Experience the great American novel like never before.... Through the magic of live storytelling in an epic and threadbare sort of way."/>
    <x v="36"/>
    <n v="15315"/>
    <x v="0"/>
    <x v="0"/>
    <x v="0"/>
    <n v="1437156660"/>
    <n v="1434564660"/>
    <x v="1"/>
    <n v="288"/>
    <b v="1"/>
    <x v="6"/>
    <x v="21"/>
    <x v="2394"/>
    <x v="1"/>
    <x v="6"/>
  </r>
  <r>
    <x v="3268"/>
    <x v="3267"/>
    <s v="EgoPo's The Hairy Ape has been invited to the Provincetown Theater Festival! Help us support our artists on this exciting tour."/>
    <x v="13"/>
    <n v="2560"/>
    <x v="0"/>
    <x v="0"/>
    <x v="0"/>
    <n v="1472074928"/>
    <n v="1470692528"/>
    <x v="1"/>
    <n v="42"/>
    <b v="1"/>
    <x v="6"/>
    <x v="30"/>
    <x v="2395"/>
    <x v="1"/>
    <x v="6"/>
  </r>
  <r>
    <x v="3269"/>
    <x v="3268"/>
    <s v="Cicada Studios presents, as their inaugural production, a new-writing world premiere at the Edinburgh Fringe Festival 2015."/>
    <x v="6"/>
    <n v="8120"/>
    <x v="0"/>
    <x v="1"/>
    <x v="1"/>
    <n v="1434452400"/>
    <n v="1431509397"/>
    <x v="1"/>
    <n v="70"/>
    <b v="1"/>
    <x v="6"/>
    <x v="21"/>
    <x v="2396"/>
    <x v="1"/>
    <x v="6"/>
  </r>
  <r>
    <x v="3270"/>
    <x v="3269"/>
    <s v="Once again Smoke &amp; Oakum Theatre is heading up to the Edinburgh Festival with its latest show, 'Cornermen'. Welcome to our Kickstarter!"/>
    <x v="40"/>
    <n v="1830"/>
    <x v="0"/>
    <x v="1"/>
    <x v="1"/>
    <n v="1436705265"/>
    <n v="1434113265"/>
    <x v="1"/>
    <n v="30"/>
    <b v="1"/>
    <x v="6"/>
    <x v="21"/>
    <x v="2397"/>
    <x v="1"/>
    <x v="6"/>
  </r>
  <r>
    <x v="3271"/>
    <x v="3270"/>
    <s v="A razor sharp satire to darken your Christmas."/>
    <x v="15"/>
    <n v="1950"/>
    <x v="0"/>
    <x v="1"/>
    <x v="1"/>
    <n v="1414927775"/>
    <n v="1412332175"/>
    <x v="1"/>
    <n v="51"/>
    <b v="1"/>
    <x v="6"/>
    <x v="22"/>
    <x v="2398"/>
    <x v="1"/>
    <x v="6"/>
  </r>
  <r>
    <x v="3272"/>
    <x v="3271"/>
    <s v="A new original play that follows two Israeli singles navigate the humorous and confusing dating scene of NYC."/>
    <x v="3"/>
    <n v="15443"/>
    <x v="0"/>
    <x v="0"/>
    <x v="0"/>
    <n v="1446814809"/>
    <n v="1444219209"/>
    <x v="1"/>
    <n v="145"/>
    <b v="1"/>
    <x v="6"/>
    <x v="224"/>
    <x v="2399"/>
    <x v="1"/>
    <x v="6"/>
  </r>
  <r>
    <x v="3273"/>
    <x v="3272"/>
    <s v="We're bringing Tuscany to the Cherry Lane Theatre with a new play about memory and how we deal with people we love but we can't stand."/>
    <x v="23"/>
    <n v="4296"/>
    <x v="0"/>
    <x v="0"/>
    <x v="0"/>
    <n v="1473879600"/>
    <n v="1472498042"/>
    <x v="1"/>
    <n v="21"/>
    <b v="1"/>
    <x v="6"/>
    <x v="13"/>
    <x v="2400"/>
    <x v="1"/>
    <x v="6"/>
  </r>
  <r>
    <x v="3274"/>
    <x v="3273"/>
    <s v="Austin Pendleton directs a rare revival of Tennessee Williams' Orpheus Descending. (photos by Michael Halsband and Talfoto)"/>
    <x v="289"/>
    <n v="15705"/>
    <x v="0"/>
    <x v="0"/>
    <x v="0"/>
    <n v="1458075600"/>
    <n v="1454259272"/>
    <x v="1"/>
    <n v="286"/>
    <b v="1"/>
    <x v="6"/>
    <x v="7"/>
    <x v="2401"/>
    <x v="1"/>
    <x v="6"/>
  </r>
  <r>
    <x v="3275"/>
    <x v="3274"/>
    <s v="The Whitelisted Theatre Company is a non-profit arts organization dedicated to producing the most relevant European plays in NYC."/>
    <x v="40"/>
    <n v="1805"/>
    <x v="0"/>
    <x v="0"/>
    <x v="0"/>
    <n v="1423456200"/>
    <n v="1421183271"/>
    <x v="1"/>
    <n v="12"/>
    <b v="1"/>
    <x v="6"/>
    <x v="8"/>
    <x v="2402"/>
    <x v="1"/>
    <x v="6"/>
  </r>
  <r>
    <x v="3276"/>
    <x v="3275"/>
    <s v="In 2016, KO Theatre presents a world premiere play in Toronto, ON about faith, home, and the secrets we keep from those we love."/>
    <x v="37"/>
    <n v="5258"/>
    <x v="0"/>
    <x v="5"/>
    <x v="5"/>
    <n v="1459483140"/>
    <n v="1456526879"/>
    <x v="1"/>
    <n v="100"/>
    <b v="1"/>
    <x v="6"/>
    <x v="16"/>
    <x v="2403"/>
    <x v="1"/>
    <x v="6"/>
  </r>
  <r>
    <x v="3277"/>
    <x v="3276"/>
    <s v="One of the most popular American plays of the last decade comes to London for its international premiere. Festive and bittersweet."/>
    <x v="10"/>
    <n v="5430"/>
    <x v="0"/>
    <x v="1"/>
    <x v="1"/>
    <n v="1416331406"/>
    <n v="1413735806"/>
    <x v="1"/>
    <n v="100"/>
    <b v="1"/>
    <x v="6"/>
    <x v="15"/>
    <x v="2404"/>
    <x v="1"/>
    <x v="6"/>
  </r>
  <r>
    <x v="3278"/>
    <x v="3277"/>
    <s v="This Victorian gothic tragedy tells the untold story of Estella Havisham. Combining puppetry, music and striking digital projections."/>
    <x v="30"/>
    <n v="2585"/>
    <x v="0"/>
    <x v="1"/>
    <x v="1"/>
    <n v="1433017303"/>
    <n v="1430425303"/>
    <x v="1"/>
    <n v="34"/>
    <b v="1"/>
    <x v="6"/>
    <x v="33"/>
    <x v="2405"/>
    <x v="1"/>
    <x v="6"/>
  </r>
  <r>
    <x v="3279"/>
    <x v="3278"/>
    <s v="LOOKING FOR GOOD PEOPLE to help fund our production of &quot;Good People&quot; with Kia Hellman &amp; Shayne Anderson, directed by Christine Dunford."/>
    <x v="238"/>
    <n v="6628"/>
    <x v="0"/>
    <x v="0"/>
    <x v="0"/>
    <n v="1459474059"/>
    <n v="1456885659"/>
    <x v="0"/>
    <n v="63"/>
    <b v="1"/>
    <x v="6"/>
    <x v="35"/>
    <x v="2406"/>
    <x v="1"/>
    <x v="6"/>
  </r>
  <r>
    <x v="3280"/>
    <x v="3279"/>
    <s v="Support CPS students' travel to North Carolina to interview community members and produce the documentary play, Greensboro: A Requiem."/>
    <x v="13"/>
    <n v="2060"/>
    <x v="0"/>
    <x v="0"/>
    <x v="0"/>
    <n v="1433134800"/>
    <n v="1430158198"/>
    <x v="0"/>
    <n v="30"/>
    <b v="1"/>
    <x v="6"/>
    <x v="33"/>
    <x v="2407"/>
    <x v="1"/>
    <x v="6"/>
  </r>
  <r>
    <x v="3281"/>
    <x v="3280"/>
    <s v="&quot;This is how theater should connect to people&quot;  Margo Jefferson, Pulitzer Prize winning critic"/>
    <x v="10"/>
    <n v="6080"/>
    <x v="0"/>
    <x v="0"/>
    <x v="0"/>
    <n v="1441153705"/>
    <n v="1438561705"/>
    <x v="0"/>
    <n v="47"/>
    <b v="1"/>
    <x v="6"/>
    <x v="108"/>
    <x v="2408"/>
    <x v="1"/>
    <x v="6"/>
  </r>
  <r>
    <x v="3282"/>
    <x v="3281"/>
    <s v="Two long-time pals, comedy veterans, have written a hilarious new play. Neil Simon-ish w modern social mores. Let's help them stage it."/>
    <x v="310"/>
    <n v="31820.5"/>
    <x v="0"/>
    <x v="0"/>
    <x v="0"/>
    <n v="1461904788"/>
    <n v="1458103188"/>
    <x v="0"/>
    <n v="237"/>
    <b v="1"/>
    <x v="6"/>
    <x v="33"/>
    <x v="2409"/>
    <x v="1"/>
    <x v="6"/>
  </r>
  <r>
    <x v="3283"/>
    <x v="3282"/>
    <s v="'Gretel and Hansel' by Sam Leeves - an inclusive, multi-sensory theatre production for children aged seven to eleven and their families"/>
    <x v="134"/>
    <n v="838"/>
    <x v="0"/>
    <x v="1"/>
    <x v="1"/>
    <n v="1455138000"/>
    <n v="1452448298"/>
    <x v="0"/>
    <n v="47"/>
    <b v="1"/>
    <x v="6"/>
    <x v="2"/>
    <x v="2410"/>
    <x v="1"/>
    <x v="6"/>
  </r>
  <r>
    <x v="3284"/>
    <x v="3283"/>
    <s v="Black Enough is an LSU student-staged performance exploring the effects of white supremacy on the black community."/>
    <x v="9"/>
    <n v="3048"/>
    <x v="0"/>
    <x v="0"/>
    <x v="0"/>
    <n v="1454047140"/>
    <n v="1452546853"/>
    <x v="0"/>
    <n v="15"/>
    <b v="1"/>
    <x v="6"/>
    <x v="21"/>
    <x v="2411"/>
    <x v="1"/>
    <x v="6"/>
  </r>
  <r>
    <x v="3285"/>
    <x v="3284"/>
    <s v="A new play by Matthew Gasda"/>
    <x v="402"/>
    <n v="5604"/>
    <x v="0"/>
    <x v="0"/>
    <x v="0"/>
    <n v="1488258000"/>
    <n v="1485556626"/>
    <x v="0"/>
    <n v="81"/>
    <b v="1"/>
    <x v="6"/>
    <x v="20"/>
    <x v="2412"/>
    <x v="1"/>
    <x v="6"/>
  </r>
  <r>
    <x v="3286"/>
    <x v="3285"/>
    <s v="An ensemble-driven play inspired by real-life accounts about six young women who lost their fathers on 9/11. August 2016 at FringeNYC!"/>
    <x v="36"/>
    <n v="15265"/>
    <x v="0"/>
    <x v="0"/>
    <x v="0"/>
    <n v="1471291782"/>
    <n v="1468699782"/>
    <x v="0"/>
    <n v="122"/>
    <b v="1"/>
    <x v="6"/>
    <x v="21"/>
    <x v="2413"/>
    <x v="1"/>
    <x v="6"/>
  </r>
  <r>
    <x v="3287"/>
    <x v="3286"/>
    <s v="An inspirational one-man play about crisis, community, and the search for wholeness."/>
    <x v="30"/>
    <n v="2500"/>
    <x v="0"/>
    <x v="5"/>
    <x v="5"/>
    <n v="1448733628"/>
    <n v="1446573628"/>
    <x v="0"/>
    <n v="34"/>
    <b v="1"/>
    <x v="6"/>
    <x v="8"/>
    <x v="2414"/>
    <x v="1"/>
    <x v="6"/>
  </r>
  <r>
    <x v="3288"/>
    <x v="3287"/>
    <s v="Cancer patient Anne Bartram's bucket list wish, is to have her new play performed at a London venue and reviewed by a national paper."/>
    <x v="3"/>
    <n v="10026.49"/>
    <x v="0"/>
    <x v="1"/>
    <x v="1"/>
    <n v="1466463600"/>
    <n v="1463337315"/>
    <x v="0"/>
    <n v="207"/>
    <b v="1"/>
    <x v="6"/>
    <x v="8"/>
    <x v="2415"/>
    <x v="1"/>
    <x v="6"/>
  </r>
  <r>
    <x v="3289"/>
    <x v="3288"/>
    <s v="Ampersand Theatre's debut appearance at Edinburgh is in 2017 as Conversations With Rats opens at theSpace on the Mile, please help!"/>
    <x v="2"/>
    <n v="665.21"/>
    <x v="0"/>
    <x v="1"/>
    <x v="1"/>
    <n v="1487580602"/>
    <n v="1485161402"/>
    <x v="0"/>
    <n v="25"/>
    <b v="1"/>
    <x v="6"/>
    <x v="18"/>
    <x v="2416"/>
    <x v="1"/>
    <x v="6"/>
  </r>
  <r>
    <x v="3290"/>
    <x v="3289"/>
    <s v="Pregnancy. Viagra. Murder. Nutella. What more could you want?_x000a__x000a_Help get JunkBox Theatre to Edinburgh Fringe 2017!"/>
    <x v="13"/>
    <n v="2424"/>
    <x v="0"/>
    <x v="1"/>
    <x v="1"/>
    <n v="1489234891"/>
    <n v="1486642891"/>
    <x v="0"/>
    <n v="72"/>
    <b v="1"/>
    <x v="6"/>
    <x v="10"/>
    <x v="2417"/>
    <x v="1"/>
    <x v="6"/>
  </r>
  <r>
    <x v="3291"/>
    <x v="3290"/>
    <s v="We are raising funds for our second production. This will be the first NYC Equity production of THE DRESSER since 1982. www.TETCNY.org"/>
    <x v="2"/>
    <n v="570"/>
    <x v="0"/>
    <x v="0"/>
    <x v="0"/>
    <n v="1442462340"/>
    <n v="1439743900"/>
    <x v="0"/>
    <n v="14"/>
    <b v="1"/>
    <x v="6"/>
    <x v="35"/>
    <x v="2418"/>
    <x v="1"/>
    <x v="6"/>
  </r>
  <r>
    <x v="3292"/>
    <x v="3291"/>
    <s v="Iver Heath Drama Club is a not-for-profit community group and this year we are performing DICK WHITTINGTON."/>
    <x v="403"/>
    <n v="289"/>
    <x v="0"/>
    <x v="1"/>
    <x v="1"/>
    <n v="1449257348"/>
    <n v="1444069748"/>
    <x v="0"/>
    <n v="15"/>
    <b v="1"/>
    <x v="6"/>
    <x v="359"/>
    <x v="2419"/>
    <x v="1"/>
    <x v="6"/>
  </r>
  <r>
    <x v="3293"/>
    <x v="3292"/>
    <s v="In 1917 Rudolf Steiner's Threefold Social Organism was an attempt to save a devastated Europe. 100 years later do we have a new chance?"/>
    <x v="37"/>
    <n v="7670"/>
    <x v="0"/>
    <x v="4"/>
    <x v="4"/>
    <n v="1488622352"/>
    <n v="1486030352"/>
    <x v="0"/>
    <n v="91"/>
    <b v="1"/>
    <x v="6"/>
    <x v="106"/>
    <x v="524"/>
    <x v="1"/>
    <x v="6"/>
  </r>
  <r>
    <x v="3294"/>
    <x v="3293"/>
    <s v="A young theatre company promoting new talent and looking for help in funding our very first set for our black comedy &quot;old man's Gift&quot;"/>
    <x v="20"/>
    <n v="710"/>
    <x v="0"/>
    <x v="1"/>
    <x v="1"/>
    <n v="1434459554"/>
    <n v="1431867554"/>
    <x v="0"/>
    <n v="24"/>
    <b v="1"/>
    <x v="6"/>
    <x v="90"/>
    <x v="2420"/>
    <x v="1"/>
    <x v="6"/>
  </r>
  <r>
    <x v="3295"/>
    <x v="3294"/>
    <s v="A comedic drama about The Devil and his quest to take a bride and to Hell with the consequences, no matter what they may be."/>
    <x v="176"/>
    <n v="720.01"/>
    <x v="0"/>
    <x v="1"/>
    <x v="1"/>
    <n v="1474886229"/>
    <n v="1472294229"/>
    <x v="0"/>
    <n v="27"/>
    <b v="1"/>
    <x v="6"/>
    <x v="33"/>
    <x v="2421"/>
    <x v="1"/>
    <x v="6"/>
  </r>
  <r>
    <x v="3296"/>
    <x v="3295"/>
    <s v="A dark theatrical comedy about four actors recording a warped radio version of Lewis Carroll's 'Alice's Adventures in Wonderland'."/>
    <x v="15"/>
    <n v="2161"/>
    <x v="0"/>
    <x v="1"/>
    <x v="1"/>
    <n v="1448229600"/>
    <n v="1446401372"/>
    <x v="0"/>
    <n v="47"/>
    <b v="1"/>
    <x v="6"/>
    <x v="124"/>
    <x v="2422"/>
    <x v="1"/>
    <x v="6"/>
  </r>
  <r>
    <x v="3297"/>
    <x v="3296"/>
    <s v="A father loses his family in a freak plane crash and goes on to murder the air traffic controller he holds responsible."/>
    <x v="62"/>
    <n v="5504"/>
    <x v="0"/>
    <x v="1"/>
    <x v="1"/>
    <n v="1438037940"/>
    <n v="1436380256"/>
    <x v="0"/>
    <n v="44"/>
    <b v="1"/>
    <x v="6"/>
    <x v="8"/>
    <x v="2423"/>
    <x v="1"/>
    <x v="6"/>
  </r>
  <r>
    <x v="3298"/>
    <x v="3297"/>
    <s v="A stylishly sinister story about blood, guns, and raw ambition. You can help Great Minds bring the world's most dangerous play to life!"/>
    <x v="3"/>
    <n v="10173"/>
    <x v="0"/>
    <x v="0"/>
    <x v="0"/>
    <n v="1442102400"/>
    <n v="1440370768"/>
    <x v="0"/>
    <n v="72"/>
    <b v="1"/>
    <x v="6"/>
    <x v="21"/>
    <x v="2424"/>
    <x v="1"/>
    <x v="6"/>
  </r>
  <r>
    <x v="3299"/>
    <x v="3298"/>
    <s v="A quick-witted original comedy that follows a group of eccentric friends as they attend an engagement party gone terribly wrong!"/>
    <x v="9"/>
    <n v="3486"/>
    <x v="0"/>
    <x v="0"/>
    <x v="0"/>
    <n v="1444860063"/>
    <n v="1442268063"/>
    <x v="0"/>
    <n v="63"/>
    <b v="1"/>
    <x v="6"/>
    <x v="31"/>
    <x v="2425"/>
    <x v="1"/>
    <x v="6"/>
  </r>
  <r>
    <x v="3300"/>
    <x v="3299"/>
    <s v="A subversive parody about the two people for whom the hills were NOT alive with THE SOUND OF MUSIC."/>
    <x v="9"/>
    <n v="4085"/>
    <x v="0"/>
    <x v="0"/>
    <x v="0"/>
    <n v="1430329862"/>
    <n v="1428515462"/>
    <x v="0"/>
    <n v="88"/>
    <b v="1"/>
    <x v="6"/>
    <x v="104"/>
    <x v="2426"/>
    <x v="1"/>
    <x v="6"/>
  </r>
  <r>
    <x v="3301"/>
    <x v="3300"/>
    <s v="The US premiere of the controversial new Polish play the authorities don't want you to see, staged by an award-winning director."/>
    <x v="9"/>
    <n v="4004"/>
    <x v="0"/>
    <x v="0"/>
    <x v="0"/>
    <n v="1470034740"/>
    <n v="1466185176"/>
    <x v="0"/>
    <n v="70"/>
    <b v="1"/>
    <x v="6"/>
    <x v="18"/>
    <x v="711"/>
    <x v="1"/>
    <x v="6"/>
  </r>
  <r>
    <x v="3302"/>
    <x v="3301"/>
    <s v="FilosofÃ­a de los anÃ³nimos"/>
    <x v="33"/>
    <n v="8685"/>
    <x v="0"/>
    <x v="3"/>
    <x v="3"/>
    <n v="1481099176"/>
    <n v="1478507176"/>
    <x v="0"/>
    <n v="50"/>
    <b v="1"/>
    <x v="6"/>
    <x v="33"/>
    <x v="2427"/>
    <x v="1"/>
    <x v="6"/>
  </r>
  <r>
    <x v="3303"/>
    <x v="3302"/>
    <s v="VisiÃ³n Latino Theatre Company was founded by three young latino professionals sharing the stories of everyday latinos."/>
    <x v="40"/>
    <n v="2086"/>
    <x v="0"/>
    <x v="0"/>
    <x v="0"/>
    <n v="1427553484"/>
    <n v="1424533084"/>
    <x v="0"/>
    <n v="35"/>
    <b v="1"/>
    <x v="6"/>
    <x v="31"/>
    <x v="2428"/>
    <x v="1"/>
    <x v="6"/>
  </r>
  <r>
    <x v="3304"/>
    <x v="3303"/>
    <s v="A musical comedy production celebrating the unique, lovable, insufferable ski culture of the modern day mountain town."/>
    <x v="36"/>
    <n v="15677.5"/>
    <x v="0"/>
    <x v="0"/>
    <x v="0"/>
    <n v="1482418752"/>
    <n v="1479826752"/>
    <x v="0"/>
    <n v="175"/>
    <b v="1"/>
    <x v="6"/>
    <x v="2"/>
    <x v="2429"/>
    <x v="1"/>
    <x v="6"/>
  </r>
  <r>
    <x v="3305"/>
    <x v="3304"/>
    <s v="The Judgement of Paris is an exciting, inspirational poem set to run Oct. 2, 3 &amp; 4 at Plays &amp; Players, but we need funding and fans."/>
    <x v="23"/>
    <n v="4081"/>
    <x v="0"/>
    <x v="0"/>
    <x v="0"/>
    <n v="1438374748"/>
    <n v="1435782748"/>
    <x v="0"/>
    <n v="20"/>
    <b v="1"/>
    <x v="6"/>
    <x v="21"/>
    <x v="2430"/>
    <x v="1"/>
    <x v="6"/>
  </r>
  <r>
    <x v="3306"/>
    <x v="3305"/>
    <s v="The Shakespeare All-Stars are producing &quot;The Complete Works of William Shakespeare (Abridged)&quot; June 23 - July 3. This time with ladies!"/>
    <x v="15"/>
    <n v="2630"/>
    <x v="0"/>
    <x v="0"/>
    <x v="0"/>
    <n v="1465527600"/>
    <n v="1462252542"/>
    <x v="0"/>
    <n v="54"/>
    <b v="1"/>
    <x v="6"/>
    <x v="215"/>
    <x v="2431"/>
    <x v="1"/>
    <x v="6"/>
  </r>
  <r>
    <x v="3307"/>
    <x v="3306"/>
    <s v="A group of Stanford students are going to present Jean-Paul Sartre's play, The Respectful Prostitute, at the end of Spring quarter."/>
    <x v="28"/>
    <n v="1066.8"/>
    <x v="0"/>
    <x v="0"/>
    <x v="0"/>
    <n v="1463275339"/>
    <n v="1460683339"/>
    <x v="0"/>
    <n v="20"/>
    <b v="1"/>
    <x v="6"/>
    <x v="13"/>
    <x v="2432"/>
    <x v="1"/>
    <x v="6"/>
  </r>
  <r>
    <x v="3308"/>
    <x v="3307"/>
    <s v="Descend into the dark world of steampunk noir in this thrilling new play, written by Maggie Lee and directed by Amy Poisson!"/>
    <x v="8"/>
    <n v="4280"/>
    <x v="0"/>
    <x v="0"/>
    <x v="0"/>
    <n v="1460581365"/>
    <n v="1458766965"/>
    <x v="0"/>
    <n v="57"/>
    <b v="1"/>
    <x v="6"/>
    <x v="108"/>
    <x v="2433"/>
    <x v="1"/>
    <x v="6"/>
  </r>
  <r>
    <x v="3309"/>
    <x v="3308"/>
    <s v="Two unlikely friends, a garage, tinned beans &amp; the end of the world."/>
    <x v="18"/>
    <n v="558"/>
    <x v="0"/>
    <x v="1"/>
    <x v="1"/>
    <n v="1476632178"/>
    <n v="1473953778"/>
    <x v="0"/>
    <n v="31"/>
    <b v="1"/>
    <x v="6"/>
    <x v="175"/>
    <x v="666"/>
    <x v="1"/>
    <x v="6"/>
  </r>
  <r>
    <x v="3310"/>
    <x v="3309"/>
    <s v="A new play about coming coming home, recovery, and trying to find God in the process."/>
    <x v="115"/>
    <n v="6505"/>
    <x v="0"/>
    <x v="0"/>
    <x v="0"/>
    <n v="1444169825"/>
    <n v="1441577825"/>
    <x v="0"/>
    <n v="31"/>
    <b v="1"/>
    <x v="6"/>
    <x v="8"/>
    <x v="2434"/>
    <x v="1"/>
    <x v="6"/>
  </r>
  <r>
    <x v="3311"/>
    <x v="3310"/>
    <s v="Sherlock Holmes's &quot;Case of the Blue Carbuncle&quot; &amp; &quot;Case of the Dying Detective&quot; staged as One Act Plays this December."/>
    <x v="30"/>
    <n v="2746"/>
    <x v="0"/>
    <x v="0"/>
    <x v="0"/>
    <n v="1445065210"/>
    <n v="1442473210"/>
    <x v="0"/>
    <n v="45"/>
    <b v="1"/>
    <x v="6"/>
    <x v="5"/>
    <x v="2435"/>
    <x v="1"/>
    <x v="6"/>
  </r>
  <r>
    <x v="3312"/>
    <x v="3311"/>
    <s v="Bare Theatre presents one of Shakespeare's most notorious characters in the final chapter of the War of the Roses saga."/>
    <x v="30"/>
    <n v="2501"/>
    <x v="0"/>
    <x v="0"/>
    <x v="0"/>
    <n v="1478901600"/>
    <n v="1477077946"/>
    <x v="0"/>
    <n v="41"/>
    <b v="1"/>
    <x v="6"/>
    <x v="8"/>
    <x v="2397"/>
    <x v="1"/>
    <x v="6"/>
  </r>
  <r>
    <x v="3313"/>
    <x v="3312"/>
    <s v="A modern reworking of Shakespeare's histories and tragedies in iambic pentameter to talk of death, love, and race."/>
    <x v="13"/>
    <n v="2321"/>
    <x v="0"/>
    <x v="0"/>
    <x v="0"/>
    <n v="1453856400"/>
    <n v="1452664317"/>
    <x v="0"/>
    <n v="29"/>
    <b v="1"/>
    <x v="6"/>
    <x v="31"/>
    <x v="2436"/>
    <x v="1"/>
    <x v="6"/>
  </r>
  <r>
    <x v="3314"/>
    <x v="3313"/>
    <s v="I want to add a new perspective to the cycling safety debate by taking my play THE WHITE BIKE to the Edinburgh Festival of Cycling"/>
    <x v="134"/>
    <n v="1686"/>
    <x v="0"/>
    <x v="1"/>
    <x v="1"/>
    <n v="1431115500"/>
    <n v="1428733511"/>
    <x v="0"/>
    <n v="58"/>
    <b v="1"/>
    <x v="6"/>
    <x v="185"/>
    <x v="2437"/>
    <x v="1"/>
    <x v="6"/>
  </r>
  <r>
    <x v="3315"/>
    <x v="3314"/>
    <s v="Help Prospero take its Dark Retelling of the &quot;Red&quot; story to Edinburgh! The Forest breathes and waits...will you join us?"/>
    <x v="23"/>
    <n v="4400"/>
    <x v="0"/>
    <x v="1"/>
    <x v="1"/>
    <n v="1462519041"/>
    <n v="1459927041"/>
    <x v="0"/>
    <n v="89"/>
    <b v="1"/>
    <x v="6"/>
    <x v="5"/>
    <x v="2438"/>
    <x v="1"/>
    <x v="6"/>
  </r>
  <r>
    <x v="3316"/>
    <x v="3315"/>
    <s v="Gorgeousness that which sits in the root of Loveness._x000a_Other than this there is no endearment for or otherwise_x000a_to describe."/>
    <x v="404"/>
    <n v="11747.18"/>
    <x v="0"/>
    <x v="0"/>
    <x v="0"/>
    <n v="1407506040"/>
    <n v="1404680075"/>
    <x v="0"/>
    <n v="125"/>
    <b v="1"/>
    <x v="6"/>
    <x v="8"/>
    <x v="2439"/>
    <x v="1"/>
    <x v="6"/>
  </r>
  <r>
    <x v="3317"/>
    <x v="3316"/>
    <s v="Andy Boyd's epic new satire about heroes and villains, humankind's search for glory, and fascism in America"/>
    <x v="405"/>
    <n v="1115"/>
    <x v="0"/>
    <x v="0"/>
    <x v="0"/>
    <n v="1465347424"/>
    <n v="1462755424"/>
    <x v="0"/>
    <n v="18"/>
    <b v="1"/>
    <x v="6"/>
    <x v="6"/>
    <x v="2440"/>
    <x v="1"/>
    <x v="6"/>
  </r>
  <r>
    <x v="3318"/>
    <x v="3317"/>
    <s v="Help us strengthen and inspire disability arts in Atlantic Canada"/>
    <x v="13"/>
    <n v="2512"/>
    <x v="0"/>
    <x v="5"/>
    <x v="5"/>
    <n v="1460341800"/>
    <n v="1456902893"/>
    <x v="0"/>
    <n v="32"/>
    <b v="1"/>
    <x v="6"/>
    <x v="9"/>
    <x v="2441"/>
    <x v="1"/>
    <x v="6"/>
  </r>
  <r>
    <x v="3319"/>
    <x v="3318"/>
    <s v="Down the Rabbit Hole is an exciting new play by Not Just Theatre Productions. To be performed at Matthew's Yard Theatre in Feb 2015"/>
    <x v="2"/>
    <n v="540"/>
    <x v="0"/>
    <x v="1"/>
    <x v="1"/>
    <n v="1422712986"/>
    <n v="1418824986"/>
    <x v="0"/>
    <n v="16"/>
    <b v="1"/>
    <x v="6"/>
    <x v="29"/>
    <x v="1209"/>
    <x v="1"/>
    <x v="6"/>
  </r>
  <r>
    <x v="3320"/>
    <x v="3319"/>
    <s v="Imaginary Theater Company presents two modern day tall tales about family, resilience and redemption."/>
    <x v="30"/>
    <n v="2525"/>
    <x v="0"/>
    <x v="0"/>
    <x v="0"/>
    <n v="1466557557"/>
    <n v="1463965557"/>
    <x v="0"/>
    <n v="38"/>
    <b v="1"/>
    <x v="6"/>
    <x v="7"/>
    <x v="2442"/>
    <x v="1"/>
    <x v="6"/>
  </r>
  <r>
    <x v="3321"/>
    <x v="3320"/>
    <s v="Help WSC Avant Bard bring to life the US premiere of a theatrical retelling of 1001 Nights, adapted by Hanan al Shaykh &amp; Tim Supple!"/>
    <x v="2"/>
    <n v="537"/>
    <x v="0"/>
    <x v="0"/>
    <x v="0"/>
    <n v="1413431940"/>
    <n v="1412216665"/>
    <x v="0"/>
    <n v="15"/>
    <b v="1"/>
    <x v="6"/>
    <x v="13"/>
    <x v="1278"/>
    <x v="1"/>
    <x v="6"/>
  </r>
  <r>
    <x v="3322"/>
    <x v="3321"/>
    <s v="Familiar Strangers follows the journey of a community of people living homeless on the streets in and around Tompkins Square Park."/>
    <x v="126"/>
    <n v="3350"/>
    <x v="0"/>
    <x v="0"/>
    <x v="0"/>
    <n v="1466567700"/>
    <n v="1464653696"/>
    <x v="0"/>
    <n v="23"/>
    <b v="1"/>
    <x v="6"/>
    <x v="21"/>
    <x v="2443"/>
    <x v="1"/>
    <x v="6"/>
  </r>
  <r>
    <x v="3323"/>
    <x v="3322"/>
    <s v="Young adult theatre makers from London are raising money to cover costs for touring with their current production MigrantsÂ´ Rhapsody."/>
    <x v="28"/>
    <n v="1259"/>
    <x v="0"/>
    <x v="1"/>
    <x v="1"/>
    <n v="1474793208"/>
    <n v="1472201208"/>
    <x v="0"/>
    <n v="49"/>
    <b v="1"/>
    <x v="6"/>
    <x v="9"/>
    <x v="2444"/>
    <x v="1"/>
    <x v="6"/>
  </r>
  <r>
    <x v="3324"/>
    <x v="3323"/>
    <s v="The play tells the story of Jim and Doyler and their friendship on the brink of Irish independence."/>
    <x v="15"/>
    <n v="1525"/>
    <x v="0"/>
    <x v="17"/>
    <x v="3"/>
    <n v="1465135190"/>
    <n v="1463925590"/>
    <x v="0"/>
    <n v="10"/>
    <b v="1"/>
    <x v="6"/>
    <x v="21"/>
    <x v="2445"/>
    <x v="1"/>
    <x v="6"/>
  </r>
  <r>
    <x v="3325"/>
    <x v="3324"/>
    <s v="Innovative Theatre Company Needs You To Reach Funding Requirements. We Are So Close We Can Smell It! Thank You In Advance."/>
    <x v="44"/>
    <n v="450"/>
    <x v="0"/>
    <x v="1"/>
    <x v="1"/>
    <n v="1428256277"/>
    <n v="1425235877"/>
    <x v="0"/>
    <n v="15"/>
    <b v="1"/>
    <x v="6"/>
    <x v="40"/>
    <x v="180"/>
    <x v="1"/>
    <x v="6"/>
  </r>
  <r>
    <x v="3326"/>
    <x v="3325"/>
    <s v="An edgy, hilarious, compassionate and honest show to help caregivers find courage, trust their instincts and above all, to laugh."/>
    <x v="6"/>
    <n v="8110"/>
    <x v="0"/>
    <x v="0"/>
    <x v="0"/>
    <n v="1425830905"/>
    <n v="1423242505"/>
    <x v="0"/>
    <n v="57"/>
    <b v="1"/>
    <x v="6"/>
    <x v="7"/>
    <x v="2446"/>
    <x v="1"/>
    <x v="6"/>
  </r>
  <r>
    <x v="3327"/>
    <x v="3326"/>
    <s v="After 3 successful nights last year, Itch+Scratch are back. New writing, live music and party fun. Best New Theatre, Great Night Out."/>
    <x v="134"/>
    <n v="810"/>
    <x v="0"/>
    <x v="1"/>
    <x v="1"/>
    <n v="1462697966"/>
    <n v="1460105966"/>
    <x v="0"/>
    <n v="33"/>
    <b v="1"/>
    <x v="6"/>
    <x v="7"/>
    <x v="2447"/>
    <x v="1"/>
    <x v="6"/>
  </r>
  <r>
    <x v="3328"/>
    <x v="3327"/>
    <s v="&quot;3 Days In Savannah&quot; explores the issues of love, racism, and regret while reminding us that, &quot;life is a game and love is the prize.&quot;"/>
    <x v="40"/>
    <n v="2635"/>
    <x v="0"/>
    <x v="0"/>
    <x v="0"/>
    <n v="1404522000"/>
    <n v="1404308883"/>
    <x v="0"/>
    <n v="9"/>
    <b v="1"/>
    <x v="6"/>
    <x v="91"/>
    <x v="2448"/>
    <x v="1"/>
    <x v="6"/>
  </r>
  <r>
    <x v="3329"/>
    <x v="3328"/>
    <s v="Jestia and Raedon is a brand new romantic comedy play going to the Edinburgh Fringe Festival this summer."/>
    <x v="28"/>
    <n v="1168"/>
    <x v="0"/>
    <x v="1"/>
    <x v="1"/>
    <n v="1406502000"/>
    <n v="1405583108"/>
    <x v="0"/>
    <n v="26"/>
    <b v="1"/>
    <x v="6"/>
    <x v="16"/>
    <x v="2449"/>
    <x v="1"/>
    <x v="6"/>
  </r>
  <r>
    <x v="3330"/>
    <x v="3329"/>
    <s v="&quot;Tissue&quot; is a play about Breast Cancer. Produced by MonkeyBond theatre co.ltd to raise awareness for Breast cancer."/>
    <x v="15"/>
    <n v="1594"/>
    <x v="0"/>
    <x v="1"/>
    <x v="1"/>
    <n v="1427919468"/>
    <n v="1425331068"/>
    <x v="0"/>
    <n v="69"/>
    <b v="1"/>
    <x v="6"/>
    <x v="6"/>
    <x v="2450"/>
    <x v="1"/>
    <x v="6"/>
  </r>
  <r>
    <x v="3331"/>
    <x v="3330"/>
    <s v="Battle Stage Plays is seeking to raise funds to cover developmental costs and move closer towards touring our dynamic hit stage plays."/>
    <x v="10"/>
    <n v="5226"/>
    <x v="0"/>
    <x v="0"/>
    <x v="0"/>
    <n v="1444149886"/>
    <n v="1441125886"/>
    <x v="0"/>
    <n v="65"/>
    <b v="1"/>
    <x v="6"/>
    <x v="2"/>
    <x v="2451"/>
    <x v="1"/>
    <x v="6"/>
  </r>
  <r>
    <x v="3332"/>
    <x v="3331"/>
    <s v="Two marine biologists are at odds during an important expedition. When a stranded shark refuses to die, things get weird."/>
    <x v="12"/>
    <n v="6000"/>
    <x v="0"/>
    <x v="0"/>
    <x v="0"/>
    <n v="1405802330"/>
    <n v="1403210330"/>
    <x v="0"/>
    <n v="83"/>
    <b v="1"/>
    <x v="6"/>
    <x v="8"/>
    <x v="2452"/>
    <x v="1"/>
    <x v="6"/>
  </r>
  <r>
    <x v="3333"/>
    <x v="3332"/>
    <s v="Providence's Latino theater, ECAS Theater, is headed to Cuba in July to premiere an original Cuban play there. Help us make history!"/>
    <x v="8"/>
    <n v="3660"/>
    <x v="0"/>
    <x v="0"/>
    <x v="0"/>
    <n v="1434384880"/>
    <n v="1432484080"/>
    <x v="0"/>
    <n v="111"/>
    <b v="1"/>
    <x v="6"/>
    <x v="2"/>
    <x v="2453"/>
    <x v="1"/>
    <x v="6"/>
  </r>
  <r>
    <x v="3334"/>
    <x v="3333"/>
    <s v="The Saltbox Theatre Collective is a brand new not-for-profit theatre company in Illinois."/>
    <x v="406"/>
    <n v="5366"/>
    <x v="0"/>
    <x v="0"/>
    <x v="0"/>
    <n v="1438259422"/>
    <n v="1435667422"/>
    <x v="0"/>
    <n v="46"/>
    <b v="1"/>
    <x v="6"/>
    <x v="86"/>
    <x v="2454"/>
    <x v="1"/>
    <x v="6"/>
  </r>
  <r>
    <x v="3335"/>
    <x v="3334"/>
    <s v="Phantom Pain - a new play promoting mental health awareness written and performed by fledgling theatre company Unhinged Creations."/>
    <x v="10"/>
    <n v="5016"/>
    <x v="0"/>
    <x v="1"/>
    <x v="1"/>
    <n v="1407106800"/>
    <n v="1404749446"/>
    <x v="0"/>
    <n v="63"/>
    <b v="1"/>
    <x v="6"/>
    <x v="8"/>
    <x v="2455"/>
    <x v="1"/>
    <x v="6"/>
  </r>
  <r>
    <x v="3336"/>
    <x v="3335"/>
    <s v="A theatrical adaptation of Oscar Wilde's short stories, presented by Suitcase Civilians at The Space, April 5-10 2016."/>
    <x v="49"/>
    <n v="250"/>
    <x v="0"/>
    <x v="1"/>
    <x v="1"/>
    <n v="1459845246"/>
    <n v="1457429646"/>
    <x v="0"/>
    <n v="9"/>
    <b v="1"/>
    <x v="6"/>
    <x v="8"/>
    <x v="1848"/>
    <x v="1"/>
    <x v="6"/>
  </r>
  <r>
    <x v="3337"/>
    <x v="3336"/>
    <s v="StoneCrabs is thrilled to bring to the UK the first English production of Philipp LÃ¶hleâ€™s play Das Ding (The Thing)."/>
    <x v="30"/>
    <n v="2755"/>
    <x v="0"/>
    <x v="1"/>
    <x v="1"/>
    <n v="1412974800"/>
    <n v="1411109167"/>
    <x v="0"/>
    <n v="34"/>
    <b v="1"/>
    <x v="6"/>
    <x v="5"/>
    <x v="2456"/>
    <x v="1"/>
    <x v="6"/>
  </r>
  <r>
    <x v="3338"/>
    <x v="3337"/>
    <s v="Join Estelle Parsons in support of Theater That Looks and Sounds Like America"/>
    <x v="36"/>
    <n v="15327"/>
    <x v="0"/>
    <x v="0"/>
    <x v="0"/>
    <n v="1487944080"/>
    <n v="1486129680"/>
    <x v="0"/>
    <n v="112"/>
    <b v="1"/>
    <x v="6"/>
    <x v="21"/>
    <x v="2457"/>
    <x v="1"/>
    <x v="6"/>
  </r>
  <r>
    <x v="3339"/>
    <x v="3338"/>
    <s v="FPLA presents FRIENDS IN TRANSIENT PLACES by Jonathan Caren: a magical story of modern life."/>
    <x v="6"/>
    <n v="8348"/>
    <x v="0"/>
    <x v="0"/>
    <x v="0"/>
    <n v="1469721518"/>
    <n v="1467129518"/>
    <x v="0"/>
    <n v="47"/>
    <b v="1"/>
    <x v="6"/>
    <x v="3"/>
    <x v="2458"/>
    <x v="1"/>
    <x v="6"/>
  </r>
  <r>
    <x v="3340"/>
    <x v="3339"/>
    <s v="The Eno River Players is a community theater in Durham, North Carolina. We are trying to raise money to get our second show on its feet"/>
    <x v="9"/>
    <n v="4145"/>
    <x v="0"/>
    <x v="0"/>
    <x v="0"/>
    <n v="1481066554"/>
    <n v="1478906554"/>
    <x v="0"/>
    <n v="38"/>
    <b v="1"/>
    <x v="6"/>
    <x v="178"/>
    <x v="2459"/>
    <x v="1"/>
    <x v="6"/>
  </r>
  <r>
    <x v="3341"/>
    <x v="3340"/>
    <s v="A London flat, two stories play simultaneously. Irish mapmaker 1821, Iranian artist present day. Each senses the other. Worlds collide."/>
    <x v="295"/>
    <n v="3350"/>
    <x v="0"/>
    <x v="1"/>
    <x v="1"/>
    <n v="1465750800"/>
    <n v="1463771421"/>
    <x v="0"/>
    <n v="28"/>
    <b v="1"/>
    <x v="6"/>
    <x v="8"/>
    <x v="2460"/>
    <x v="1"/>
    <x v="6"/>
  </r>
  <r>
    <x v="3342"/>
    <x v="3341"/>
    <s v="We believe in the power of stories to change the world. Theatre that inspires transformation."/>
    <x v="12"/>
    <n v="6100"/>
    <x v="0"/>
    <x v="0"/>
    <x v="0"/>
    <n v="1427864340"/>
    <n v="1425020810"/>
    <x v="0"/>
    <n v="78"/>
    <b v="1"/>
    <x v="6"/>
    <x v="21"/>
    <x v="2461"/>
    <x v="1"/>
    <x v="6"/>
  </r>
  <r>
    <x v="3343"/>
    <x v="3342"/>
    <s v="Two sisters make a set of paper dolls which take them on a journey across lands, creating memories along the way."/>
    <x v="176"/>
    <n v="1200"/>
    <x v="0"/>
    <x v="1"/>
    <x v="1"/>
    <n v="1460553480"/>
    <n v="1458770384"/>
    <x v="0"/>
    <n v="23"/>
    <b v="1"/>
    <x v="6"/>
    <x v="193"/>
    <x v="953"/>
    <x v="1"/>
    <x v="6"/>
  </r>
  <r>
    <x v="3344"/>
    <x v="3343"/>
    <s v="We are a company of crafted and trained actors, writers and directors dedicated to the principles set by the legendary Group Theatre."/>
    <x v="37"/>
    <n v="4565"/>
    <x v="0"/>
    <x v="0"/>
    <x v="0"/>
    <n v="1409374093"/>
    <n v="1406782093"/>
    <x v="0"/>
    <n v="40"/>
    <b v="1"/>
    <x v="6"/>
    <x v="7"/>
    <x v="2462"/>
    <x v="1"/>
    <x v="6"/>
  </r>
  <r>
    <x v="3345"/>
    <x v="3344"/>
    <s v="Please help us raise funds for the production costs of a world premiere production of a play that will raise awareness for spina bifida"/>
    <x v="2"/>
    <n v="650"/>
    <x v="0"/>
    <x v="0"/>
    <x v="0"/>
    <n v="1429317420"/>
    <n v="1424226768"/>
    <x v="0"/>
    <n v="13"/>
    <b v="1"/>
    <x v="6"/>
    <x v="22"/>
    <x v="73"/>
    <x v="1"/>
    <x v="6"/>
  </r>
  <r>
    <x v="3346"/>
    <x v="3345"/>
    <s v="Tempest opens Feb. 25. Please support Shakespeare, the arts and community youth theater! Be a part of something special!"/>
    <x v="15"/>
    <n v="1650"/>
    <x v="0"/>
    <x v="0"/>
    <x v="0"/>
    <n v="1424910910"/>
    <n v="1424306110"/>
    <x v="0"/>
    <n v="18"/>
    <b v="1"/>
    <x v="6"/>
    <x v="5"/>
    <x v="2463"/>
    <x v="1"/>
    <x v="6"/>
  </r>
  <r>
    <x v="3347"/>
    <x v="3346"/>
    <s v="The Hope Theatre is fundraising for their second in-house show, the London premiere of Sea Life by Lucy Catherine opening 24th May 2016"/>
    <x v="13"/>
    <n v="2389"/>
    <x v="0"/>
    <x v="1"/>
    <x v="1"/>
    <n v="1462741200"/>
    <n v="1461503654"/>
    <x v="0"/>
    <n v="22"/>
    <b v="1"/>
    <x v="6"/>
    <x v="17"/>
    <x v="2464"/>
    <x v="1"/>
    <x v="6"/>
  </r>
  <r>
    <x v="3348"/>
    <x v="3265"/>
    <s v="Old Hat's new production explores the bleak culture of war and the cosmic powers of guilt and imagination in Shakespeare's tragedy."/>
    <x v="62"/>
    <n v="5516"/>
    <x v="0"/>
    <x v="0"/>
    <x v="0"/>
    <n v="1461988740"/>
    <n v="1459949080"/>
    <x v="0"/>
    <n v="79"/>
    <b v="1"/>
    <x v="6"/>
    <x v="8"/>
    <x v="2465"/>
    <x v="1"/>
    <x v="6"/>
  </r>
  <r>
    <x v="3349"/>
    <x v="3347"/>
    <s v="In this ninety-minute adaptation of the classic Shakespeare play, a cast of nine women asks the question: What even is virginity anyway"/>
    <x v="28"/>
    <n v="1534"/>
    <x v="0"/>
    <x v="0"/>
    <x v="0"/>
    <n v="1465837200"/>
    <n v="1463971172"/>
    <x v="0"/>
    <n v="14"/>
    <b v="1"/>
    <x v="6"/>
    <x v="42"/>
    <x v="2466"/>
    <x v="1"/>
    <x v="6"/>
  </r>
  <r>
    <x v="3350"/>
    <x v="3348"/>
    <s v="Nora Wageners TheaterstÃ¼ck lÃ¤dt den Zuschauer ein auf eine teils lustige, teils dÃ¼stere Reise ins Wohnzimmer der jungen, arbeitslosen K"/>
    <x v="8"/>
    <n v="3655"/>
    <x v="0"/>
    <x v="19"/>
    <x v="3"/>
    <n v="1448838000"/>
    <n v="1445791811"/>
    <x v="0"/>
    <n v="51"/>
    <b v="1"/>
    <x v="6"/>
    <x v="3"/>
    <x v="400"/>
    <x v="1"/>
    <x v="6"/>
  </r>
  <r>
    <x v="3351"/>
    <x v="3349"/>
    <s v="A thrilling 'steampunk' reworking of the infamous gothic horror novel by a powerhouse ensemble will leave you begging to be bitten."/>
    <x v="10"/>
    <n v="5055"/>
    <x v="0"/>
    <x v="1"/>
    <x v="1"/>
    <n v="1406113200"/>
    <n v="1402910965"/>
    <x v="0"/>
    <n v="54"/>
    <b v="1"/>
    <x v="6"/>
    <x v="7"/>
    <x v="2467"/>
    <x v="1"/>
    <x v="6"/>
  </r>
  <r>
    <x v="3352"/>
    <x v="3350"/>
    <s v="Actors creating more theatre in Brighton. A LOT MORE. Classics, contemporary, new writing, Shakespeare, foreign translations and more."/>
    <x v="10"/>
    <n v="5376"/>
    <x v="0"/>
    <x v="1"/>
    <x v="1"/>
    <n v="1467414000"/>
    <n v="1462492178"/>
    <x v="0"/>
    <n v="70"/>
    <b v="1"/>
    <x v="6"/>
    <x v="29"/>
    <x v="2468"/>
    <x v="1"/>
    <x v="6"/>
  </r>
  <r>
    <x v="3353"/>
    <x v="3351"/>
    <s v="A new spoken word play, written by Paul Hewitt, in 3 parts about love and fate, inspired by the Ruba'iyat of Omar Khayyam."/>
    <x v="2"/>
    <n v="1575"/>
    <x v="0"/>
    <x v="1"/>
    <x v="1"/>
    <n v="1462230000"/>
    <n v="1461061350"/>
    <x v="0"/>
    <n v="44"/>
    <b v="1"/>
    <x v="6"/>
    <x v="136"/>
    <x v="2469"/>
    <x v="1"/>
    <x v="6"/>
  </r>
  <r>
    <x v="3354"/>
    <x v="3352"/>
    <s v="Help Strangeloop Theatre create and support new work by sponsoring our 2015-2016 season."/>
    <x v="9"/>
    <n v="3058"/>
    <x v="0"/>
    <x v="0"/>
    <x v="0"/>
    <n v="1446091260"/>
    <n v="1443029206"/>
    <x v="0"/>
    <n v="55"/>
    <b v="1"/>
    <x v="6"/>
    <x v="21"/>
    <x v="2265"/>
    <x v="1"/>
    <x v="6"/>
  </r>
  <r>
    <x v="3355"/>
    <x v="3353"/>
    <s v="Help get Jelly Beans to the Theatre503 stage. An important piece of new writing by Dan Pick, produced by Kuleshov Theatre"/>
    <x v="257"/>
    <n v="2210"/>
    <x v="0"/>
    <x v="1"/>
    <x v="1"/>
    <n v="1462879020"/>
    <n v="1461941527"/>
    <x v="0"/>
    <n v="15"/>
    <b v="1"/>
    <x v="6"/>
    <x v="9"/>
    <x v="2470"/>
    <x v="1"/>
    <x v="6"/>
  </r>
  <r>
    <x v="3356"/>
    <x v="3354"/>
    <s v="30 days to raise Â£1500 - to run drama workshops about the plays themes with girls (aged 13-18) who are in need! GIRL POWER!"/>
    <x v="15"/>
    <n v="1521"/>
    <x v="0"/>
    <x v="1"/>
    <x v="1"/>
    <n v="1468611272"/>
    <n v="1466019272"/>
    <x v="0"/>
    <n v="27"/>
    <b v="1"/>
    <x v="6"/>
    <x v="7"/>
    <x v="2471"/>
    <x v="1"/>
    <x v="6"/>
  </r>
  <r>
    <x v="3357"/>
    <x v="3355"/>
    <s v="Two strangers on a bridge in the dead of night, a game of dominoes, and a value ready meal - by upcoming HighTide Escalator Playwright."/>
    <x v="13"/>
    <n v="2020"/>
    <x v="0"/>
    <x v="1"/>
    <x v="1"/>
    <n v="1406887310"/>
    <n v="1404295310"/>
    <x v="0"/>
    <n v="21"/>
    <b v="1"/>
    <x v="6"/>
    <x v="7"/>
    <x v="2472"/>
    <x v="1"/>
    <x v="6"/>
  </r>
  <r>
    <x v="3358"/>
    <x v="3356"/>
    <s v="Alef productions, LLC is proud to present a World Premiere Play about Acceptance, Relationships,  Mortality and Love!"/>
    <x v="3"/>
    <n v="10299"/>
    <x v="0"/>
    <x v="0"/>
    <x v="0"/>
    <n v="1416385679"/>
    <n v="1413790079"/>
    <x v="0"/>
    <n v="162"/>
    <b v="1"/>
    <x v="6"/>
    <x v="33"/>
    <x v="2473"/>
    <x v="1"/>
    <x v="6"/>
  </r>
  <r>
    <x v="3359"/>
    <x v="3357"/>
    <s v="A Theatrical Production Celebrating the Lebanese Culture and the Human Spirit in Time of War."/>
    <x v="23"/>
    <n v="4250"/>
    <x v="0"/>
    <x v="0"/>
    <x v="0"/>
    <n v="1487985734"/>
    <n v="1484097734"/>
    <x v="0"/>
    <n v="23"/>
    <b v="1"/>
    <x v="6"/>
    <x v="6"/>
    <x v="2474"/>
    <x v="1"/>
    <x v="6"/>
  </r>
  <r>
    <x v="3360"/>
    <x v="3358"/>
    <s v="World Premiere, an M1 Singapore Fringe Festival 2017 commission."/>
    <x v="7"/>
    <n v="9124"/>
    <x v="0"/>
    <x v="20"/>
    <x v="12"/>
    <n v="1481731140"/>
    <n v="1479866343"/>
    <x v="0"/>
    <n v="72"/>
    <b v="1"/>
    <x v="6"/>
    <x v="7"/>
    <x v="2475"/>
    <x v="1"/>
    <x v="6"/>
  </r>
  <r>
    <x v="3361"/>
    <x v="3359"/>
    <s v="KNOW Theatre has been invited to bring our production of Vieux CarrÃ© to the Provincetown Tennessee Williams Theatre Festival!"/>
    <x v="10"/>
    <n v="5673"/>
    <x v="0"/>
    <x v="0"/>
    <x v="0"/>
    <n v="1409587140"/>
    <n v="1408062990"/>
    <x v="0"/>
    <n v="68"/>
    <b v="1"/>
    <x v="6"/>
    <x v="40"/>
    <x v="2476"/>
    <x v="1"/>
    <x v="6"/>
  </r>
  <r>
    <x v="3362"/>
    <x v="3360"/>
    <s v="Oscar Wilde's classic romantic farce like you have never seen it before. Bigger. Louder. Sexier.  And covered with glitter."/>
    <x v="2"/>
    <n v="1090"/>
    <x v="0"/>
    <x v="0"/>
    <x v="0"/>
    <n v="1425704100"/>
    <n v="1424484717"/>
    <x v="0"/>
    <n v="20"/>
    <b v="1"/>
    <x v="6"/>
    <x v="147"/>
    <x v="2477"/>
    <x v="1"/>
    <x v="6"/>
  </r>
  <r>
    <x v="3363"/>
    <x v="3361"/>
    <s v="A first play about a first kiss, Making the Move is going to the Edinburgh Fringe festival.  Join the party, fall in love.  Help us!"/>
    <x v="407"/>
    <n v="7860"/>
    <x v="0"/>
    <x v="0"/>
    <x v="0"/>
    <n v="1408464000"/>
    <n v="1406831445"/>
    <x v="0"/>
    <n v="26"/>
    <b v="1"/>
    <x v="6"/>
    <x v="7"/>
    <x v="2478"/>
    <x v="1"/>
    <x v="6"/>
  </r>
  <r>
    <x v="3364"/>
    <x v="3362"/>
    <s v="Cancel The SunshineÂ is a new play that explores living with a mental health condition in an honest, witty and articulate way."/>
    <x v="9"/>
    <n v="3178"/>
    <x v="0"/>
    <x v="1"/>
    <x v="1"/>
    <n v="1458075600"/>
    <n v="1456183649"/>
    <x v="0"/>
    <n v="72"/>
    <b v="1"/>
    <x v="6"/>
    <x v="6"/>
    <x v="2479"/>
    <x v="1"/>
    <x v="6"/>
  </r>
  <r>
    <x v="3365"/>
    <x v="3363"/>
    <s v="A dazzling dramatic musical drama that takes place inside a Charm City Church! Help us finance a play that is back by popular demand!"/>
    <x v="30"/>
    <n v="2600"/>
    <x v="0"/>
    <x v="0"/>
    <x v="0"/>
    <n v="1449973592"/>
    <n v="1447381592"/>
    <x v="0"/>
    <n v="3"/>
    <b v="1"/>
    <x v="6"/>
    <x v="3"/>
    <x v="2480"/>
    <x v="1"/>
    <x v="6"/>
  </r>
  <r>
    <x v="3366"/>
    <x v="3364"/>
    <s v="The Series will consist of free staged readings of Shakespeare's plays, brought to life by professional actors in Montclair, NJ."/>
    <x v="2"/>
    <n v="1105"/>
    <x v="0"/>
    <x v="0"/>
    <x v="0"/>
    <n v="1431481037"/>
    <n v="1428889037"/>
    <x v="0"/>
    <n v="18"/>
    <b v="1"/>
    <x v="6"/>
    <x v="360"/>
    <x v="2481"/>
    <x v="1"/>
    <x v="6"/>
  </r>
  <r>
    <x v="3367"/>
    <x v="3365"/>
    <s v="An intense new play exploring how far you would go to protect your family.  Employing new graduates to give their careers a kickstart."/>
    <x v="47"/>
    <n v="890"/>
    <x v="0"/>
    <x v="1"/>
    <x v="1"/>
    <n v="1438467894"/>
    <n v="1436307894"/>
    <x v="0"/>
    <n v="30"/>
    <b v="1"/>
    <x v="6"/>
    <x v="17"/>
    <x v="2482"/>
    <x v="1"/>
    <x v="6"/>
  </r>
  <r>
    <x v="3368"/>
    <x v="3366"/>
    <s v="Help a non-profit community theatre create an unforgettable production of J.M. Barrie's classic play."/>
    <x v="28"/>
    <n v="1046"/>
    <x v="0"/>
    <x v="0"/>
    <x v="0"/>
    <n v="1420088400"/>
    <n v="1416977259"/>
    <x v="0"/>
    <n v="23"/>
    <b v="1"/>
    <x v="6"/>
    <x v="2"/>
    <x v="2483"/>
    <x v="1"/>
    <x v="6"/>
  </r>
  <r>
    <x v="3369"/>
    <x v="3367"/>
    <s v="How far would you go for revenge? The Collector is a dark thriller of regret, retribution and broken masculinity."/>
    <x v="10"/>
    <n v="5195"/>
    <x v="0"/>
    <x v="17"/>
    <x v="3"/>
    <n v="1484441980"/>
    <n v="1479257980"/>
    <x v="0"/>
    <n v="54"/>
    <b v="1"/>
    <x v="6"/>
    <x v="3"/>
    <x v="2484"/>
    <x v="1"/>
    <x v="6"/>
  </r>
  <r>
    <x v="3370"/>
    <x v="3368"/>
    <s v="I'm Alright. A story of young women, told by young women, for the world."/>
    <x v="15"/>
    <n v="1766"/>
    <x v="0"/>
    <x v="0"/>
    <x v="0"/>
    <n v="1481961600"/>
    <n v="1479283285"/>
    <x v="0"/>
    <n v="26"/>
    <b v="1"/>
    <x v="6"/>
    <x v="90"/>
    <x v="2485"/>
    <x v="1"/>
    <x v="6"/>
  </r>
  <r>
    <x v="3371"/>
    <x v="3369"/>
    <s v="Help support Red Planet, a new science fiction play based off the Mars One exploration."/>
    <x v="48"/>
    <n v="277"/>
    <x v="0"/>
    <x v="0"/>
    <x v="0"/>
    <n v="1449089965"/>
    <n v="1446670765"/>
    <x v="0"/>
    <n v="9"/>
    <b v="1"/>
    <x v="6"/>
    <x v="86"/>
    <x v="2486"/>
    <x v="1"/>
    <x v="6"/>
  </r>
  <r>
    <x v="3372"/>
    <x v="3370"/>
    <s v="This play tells the story of the toxicity of sensationalism shown through one man's struggle with notoriety."/>
    <x v="28"/>
    <n v="1035"/>
    <x v="0"/>
    <x v="0"/>
    <x v="0"/>
    <n v="1408942740"/>
    <n v="1407157756"/>
    <x v="0"/>
    <n v="27"/>
    <b v="1"/>
    <x v="6"/>
    <x v="3"/>
    <x v="134"/>
    <x v="1"/>
    <x v="6"/>
  </r>
  <r>
    <x v="3373"/>
    <x v="3371"/>
    <s v="The Rules is a brand new black-comedy, serial-killer-romance debuting at the Edinburgh Fringe this August and we need your help!"/>
    <x v="13"/>
    <n v="2005"/>
    <x v="0"/>
    <x v="1"/>
    <x v="1"/>
    <n v="1437235200"/>
    <n v="1435177840"/>
    <x v="0"/>
    <n v="30"/>
    <b v="1"/>
    <x v="6"/>
    <x v="8"/>
    <x v="2487"/>
    <x v="1"/>
    <x v="6"/>
  </r>
  <r>
    <x v="3374"/>
    <x v="3372"/>
    <s v="A rare  production of World acclaimed playwright Howard Barker's groundbreaking &amp; provocative 'The Castle'."/>
    <x v="8"/>
    <n v="3730"/>
    <x v="0"/>
    <x v="5"/>
    <x v="5"/>
    <n v="1446053616"/>
    <n v="1443461616"/>
    <x v="0"/>
    <n v="52"/>
    <b v="1"/>
    <x v="6"/>
    <x v="13"/>
    <x v="2488"/>
    <x v="1"/>
    <x v="6"/>
  </r>
  <r>
    <x v="3375"/>
    <x v="3373"/>
    <s v="Production of wickedly funny new play for two women, written by iconic songwriter and ex-London's Burning man, Chris Larner"/>
    <x v="9"/>
    <n v="3000"/>
    <x v="0"/>
    <x v="1"/>
    <x v="1"/>
    <n v="1400423973"/>
    <n v="1399387173"/>
    <x v="0"/>
    <n v="17"/>
    <b v="1"/>
    <x v="6"/>
    <x v="8"/>
    <x v="2489"/>
    <x v="1"/>
    <x v="6"/>
  </r>
  <r>
    <x v="3376"/>
    <x v="3374"/>
    <s v="3 college grads struggling to fund their social network. 1 bratty blackmailing student. 1 dreamy Asian business man. 1 awesome play."/>
    <x v="6"/>
    <n v="8001"/>
    <x v="0"/>
    <x v="0"/>
    <x v="0"/>
    <n v="1429976994"/>
    <n v="1424796594"/>
    <x v="0"/>
    <n v="19"/>
    <b v="1"/>
    <x v="6"/>
    <x v="8"/>
    <x v="2490"/>
    <x v="1"/>
    <x v="6"/>
  </r>
  <r>
    <x v="3377"/>
    <x v="3375"/>
    <s v="An empowering play about war time code breaker Alan Turing which tells the real story of a hero vilified for his sexuality and suicide."/>
    <x v="6"/>
    <n v="8084"/>
    <x v="0"/>
    <x v="1"/>
    <x v="1"/>
    <n v="1426870560"/>
    <n v="1424280899"/>
    <x v="0"/>
    <n v="77"/>
    <b v="1"/>
    <x v="6"/>
    <x v="7"/>
    <x v="2491"/>
    <x v="1"/>
    <x v="6"/>
  </r>
  <r>
    <x v="3378"/>
    <x v="3376"/>
    <s v="'Can you ever find acceptance in death?' _x000a_Rose of June is a piece of theatre exploring the stages of grief. Unity Theatre - September"/>
    <x v="131"/>
    <n v="592"/>
    <x v="0"/>
    <x v="1"/>
    <x v="1"/>
    <n v="1409490480"/>
    <n v="1407400306"/>
    <x v="0"/>
    <n v="21"/>
    <b v="1"/>
    <x v="6"/>
    <x v="29"/>
    <x v="2492"/>
    <x v="1"/>
    <x v="6"/>
  </r>
  <r>
    <x v="3379"/>
    <x v="3377"/>
    <s v="A play by Alexei Arbuzov about the lives of three teenagers during the Nazi siege of Leningrad, 1942, in a new adaptation by Nick Dear."/>
    <x v="13"/>
    <n v="2073"/>
    <x v="0"/>
    <x v="1"/>
    <x v="1"/>
    <n v="1440630000"/>
    <n v="1439122800"/>
    <x v="0"/>
    <n v="38"/>
    <b v="1"/>
    <x v="6"/>
    <x v="3"/>
    <x v="2493"/>
    <x v="1"/>
    <x v="6"/>
  </r>
  <r>
    <x v="3380"/>
    <x v="3378"/>
    <s v="A Hard Rain is a new play that takes place on the eve of the Stonewall riots in the â€˜hiddenâ€™ gay bars of 1969 Greenwich Village."/>
    <x v="9"/>
    <n v="3133"/>
    <x v="0"/>
    <x v="0"/>
    <x v="0"/>
    <n v="1417305178"/>
    <n v="1414277578"/>
    <x v="0"/>
    <n v="28"/>
    <b v="1"/>
    <x v="6"/>
    <x v="3"/>
    <x v="2494"/>
    <x v="1"/>
    <x v="6"/>
  </r>
  <r>
    <x v="3381"/>
    <x v="3379"/>
    <s v="A creative art therapy project for Syrian children. Romeo &amp; Juliet are lovers separated by war. Romeo in Jordan &amp; Juliet in Syria."/>
    <x v="23"/>
    <n v="4090"/>
    <x v="0"/>
    <x v="0"/>
    <x v="0"/>
    <n v="1426044383"/>
    <n v="1423455983"/>
    <x v="0"/>
    <n v="48"/>
    <b v="1"/>
    <x v="6"/>
    <x v="21"/>
    <x v="2495"/>
    <x v="1"/>
    <x v="6"/>
  </r>
  <r>
    <x v="3382"/>
    <x v="3380"/>
    <s v="Peter Brook Award Nominees Empty Deck need Â£3500 to get 'Cosmic Fear or The Day Brad Pitt Got Paranoia' to the Edinburgh Fringe!"/>
    <x v="8"/>
    <n v="3526"/>
    <x v="0"/>
    <x v="1"/>
    <x v="1"/>
    <n v="1470092340"/>
    <n v="1467973256"/>
    <x v="0"/>
    <n v="46"/>
    <b v="1"/>
    <x v="6"/>
    <x v="7"/>
    <x v="2496"/>
    <x v="1"/>
    <x v="6"/>
  </r>
  <r>
    <x v="3383"/>
    <x v="3381"/>
    <s v="Art imitates life: This prophetic 1960 satire follows presidential candidates who stop at nothing to capture their party's nomination."/>
    <x v="257"/>
    <n v="1955"/>
    <x v="0"/>
    <x v="0"/>
    <x v="0"/>
    <n v="1466707620"/>
    <n v="1464979620"/>
    <x v="0"/>
    <n v="30"/>
    <b v="1"/>
    <x v="6"/>
    <x v="20"/>
    <x v="2497"/>
    <x v="1"/>
    <x v="6"/>
  </r>
  <r>
    <x v="3384"/>
    <x v="3382"/>
    <s v="Six gay men, emotional baggage, and online dating: what could go wrong? A play about looking for love and finding something better."/>
    <x v="12"/>
    <n v="6000.66"/>
    <x v="0"/>
    <x v="0"/>
    <x v="0"/>
    <n v="1448074800"/>
    <n v="1444874768"/>
    <x v="0"/>
    <n v="64"/>
    <b v="1"/>
    <x v="6"/>
    <x v="8"/>
    <x v="2498"/>
    <x v="1"/>
    <x v="6"/>
  </r>
  <r>
    <x v="3385"/>
    <x v="3383"/>
    <s v="An Equity Reading of a new play; Intimate drama about a family dealing with consequence of actions after a school shooting."/>
    <x v="13"/>
    <n v="2000"/>
    <x v="0"/>
    <x v="0"/>
    <x v="0"/>
    <n v="1418244552"/>
    <n v="1415652552"/>
    <x v="0"/>
    <n v="15"/>
    <b v="1"/>
    <x v="6"/>
    <x v="8"/>
    <x v="44"/>
    <x v="1"/>
    <x v="6"/>
  </r>
  <r>
    <x v="3386"/>
    <x v="3384"/>
    <s v="Stories from the Bronx make for an uncommon play. Help us finish funding this production, supported by the Kevin Spacey Foundation."/>
    <x v="13"/>
    <n v="2100"/>
    <x v="0"/>
    <x v="0"/>
    <x v="0"/>
    <n v="1417620506"/>
    <n v="1415028506"/>
    <x v="0"/>
    <n v="41"/>
    <b v="1"/>
    <x v="6"/>
    <x v="2"/>
    <x v="2499"/>
    <x v="1"/>
    <x v="6"/>
  </r>
  <r>
    <x v="3387"/>
    <x v="3385"/>
    <s v="Pollyanna just completed an extremely successful run of this new educational play and wants to tour to more under-served communities."/>
    <x v="9"/>
    <n v="3506"/>
    <x v="0"/>
    <x v="0"/>
    <x v="0"/>
    <n v="1418581088"/>
    <n v="1415125088"/>
    <x v="0"/>
    <n v="35"/>
    <b v="1"/>
    <x v="6"/>
    <x v="16"/>
    <x v="2500"/>
    <x v="1"/>
    <x v="6"/>
  </r>
  <r>
    <x v="3388"/>
    <x v="3386"/>
    <s v="ICONS is a unique new play about the Amazon warrior women from Greek myth and re-imagines them from a contemporary female perspective."/>
    <x v="15"/>
    <n v="1557"/>
    <x v="0"/>
    <x v="1"/>
    <x v="1"/>
    <n v="1434625441"/>
    <n v="1432033441"/>
    <x v="0"/>
    <n v="45"/>
    <b v="1"/>
    <x v="6"/>
    <x v="3"/>
    <x v="1184"/>
    <x v="1"/>
    <x v="6"/>
  </r>
  <r>
    <x v="3389"/>
    <x v="3387"/>
    <s v="Chimera Ensemble is launching 2 inaugural theater productions, and we need support to do high quality work!"/>
    <x v="3"/>
    <n v="11450"/>
    <x v="0"/>
    <x v="0"/>
    <x v="0"/>
    <n v="1464960682"/>
    <n v="1462368682"/>
    <x v="0"/>
    <n v="62"/>
    <b v="1"/>
    <x v="6"/>
    <x v="41"/>
    <x v="2501"/>
    <x v="1"/>
    <x v="6"/>
  </r>
  <r>
    <x v="3390"/>
    <x v="3388"/>
    <s v="1140 Productions adapts Shakespeare's 'Romeo and Juliet' for a contemporary audience. It's a raw, melancholic spin on the classic tale."/>
    <x v="15"/>
    <n v="1536"/>
    <x v="0"/>
    <x v="0"/>
    <x v="0"/>
    <n v="1405017345"/>
    <n v="1403721345"/>
    <x v="0"/>
    <n v="22"/>
    <b v="1"/>
    <x v="6"/>
    <x v="21"/>
    <x v="2502"/>
    <x v="1"/>
    <x v="6"/>
  </r>
  <r>
    <x v="3391"/>
    <x v="3389"/>
    <s v="New play about the comfort and the danger of living with memories. Gay themes. Experienced team looking to present first reading"/>
    <x v="2"/>
    <n v="1115"/>
    <x v="0"/>
    <x v="0"/>
    <x v="0"/>
    <n v="1407536880"/>
    <n v="1404997548"/>
    <x v="0"/>
    <n v="18"/>
    <b v="1"/>
    <x v="6"/>
    <x v="316"/>
    <x v="2440"/>
    <x v="1"/>
    <x v="6"/>
  </r>
  <r>
    <x v="3392"/>
    <x v="3390"/>
    <s v="Life is more than the days you have left. 1 in 3 tells of two normal people &amp; their confrontation with mortality and the dice of fate."/>
    <x v="2"/>
    <n v="500"/>
    <x v="0"/>
    <x v="1"/>
    <x v="1"/>
    <n v="1462565855"/>
    <n v="1458245855"/>
    <x v="0"/>
    <n v="12"/>
    <b v="1"/>
    <x v="6"/>
    <x v="8"/>
    <x v="694"/>
    <x v="1"/>
    <x v="6"/>
  </r>
  <r>
    <x v="3393"/>
    <x v="3391"/>
    <s v="hiSTORYstage presents a film noir-style comedy mystery with a Shakespearean twist performed as a 1944 radio drama."/>
    <x v="15"/>
    <n v="1587"/>
    <x v="0"/>
    <x v="0"/>
    <x v="0"/>
    <n v="1415234760"/>
    <n v="1413065230"/>
    <x v="0"/>
    <n v="44"/>
    <b v="1"/>
    <x v="6"/>
    <x v="6"/>
    <x v="2503"/>
    <x v="1"/>
    <x v="6"/>
  </r>
  <r>
    <x v="3394"/>
    <x v="3392"/>
    <s v="Ambitious, Edinburgh-based company, Thrive Theatre, are bringing their brand new comedy BUFFER to the 2014 Edinburgh Fringe!"/>
    <x v="131"/>
    <n v="783"/>
    <x v="0"/>
    <x v="1"/>
    <x v="1"/>
    <n v="1406470645"/>
    <n v="1403878645"/>
    <x v="0"/>
    <n v="27"/>
    <b v="1"/>
    <x v="6"/>
    <x v="24"/>
    <x v="2109"/>
    <x v="1"/>
    <x v="6"/>
  </r>
  <r>
    <x v="3395"/>
    <x v="3393"/>
    <s v="Miramar is a a darkly funny play exploring what it is we call â€˜homeâ€™."/>
    <x v="2"/>
    <n v="920"/>
    <x v="0"/>
    <x v="1"/>
    <x v="1"/>
    <n v="1433009400"/>
    <n v="1431795944"/>
    <x v="0"/>
    <n v="38"/>
    <b v="1"/>
    <x v="6"/>
    <x v="361"/>
    <x v="2504"/>
    <x v="1"/>
    <x v="6"/>
  </r>
  <r>
    <x v="3396"/>
    <x v="3394"/>
    <s v="&quot;Rainbowtown&quot; is a new play for kids. Help us bring it to the Main Line during the 2014 Philadelphia Fringe Festival!"/>
    <x v="15"/>
    <n v="1565"/>
    <x v="0"/>
    <x v="0"/>
    <x v="0"/>
    <n v="1401595140"/>
    <n v="1399286589"/>
    <x v="0"/>
    <n v="28"/>
    <b v="1"/>
    <x v="6"/>
    <x v="3"/>
    <x v="2505"/>
    <x v="1"/>
    <x v="6"/>
  </r>
  <r>
    <x v="3397"/>
    <x v="3395"/>
    <s v="Help a group of recovering alcoholics bring Samuel Beckett's classic to a seaside town!"/>
    <x v="49"/>
    <n v="280"/>
    <x v="0"/>
    <x v="1"/>
    <x v="1"/>
    <n v="1455832800"/>
    <n v="1452338929"/>
    <x v="0"/>
    <n v="24"/>
    <b v="1"/>
    <x v="6"/>
    <x v="20"/>
    <x v="123"/>
    <x v="1"/>
    <x v="6"/>
  </r>
  <r>
    <x v="3398"/>
    <x v="3396"/>
    <s v="We're mounting a theatrical adaptation of Lord of the Flies completely student directed, produced, designed, managed and performed."/>
    <x v="23"/>
    <n v="4443"/>
    <x v="0"/>
    <x v="0"/>
    <x v="0"/>
    <n v="1416589200"/>
    <n v="1414605776"/>
    <x v="0"/>
    <n v="65"/>
    <b v="1"/>
    <x v="6"/>
    <x v="38"/>
    <x v="2506"/>
    <x v="1"/>
    <x v="6"/>
  </r>
  <r>
    <x v="3399"/>
    <x v="3397"/>
    <s v="13 young people have taken over Spinning Wheel Theatre to choose, produce and create their own show from scratch."/>
    <x v="38"/>
    <n v="1245"/>
    <x v="0"/>
    <x v="1"/>
    <x v="1"/>
    <n v="1424556325"/>
    <n v="1421964325"/>
    <x v="0"/>
    <n v="46"/>
    <b v="1"/>
    <x v="6"/>
    <x v="3"/>
    <x v="2507"/>
    <x v="1"/>
    <x v="6"/>
  </r>
  <r>
    <x v="3400"/>
    <x v="3398"/>
    <s v="A hilarious comedy starring Sarah, a recent grad, who uses the magic of a mystical open mic to solve the problems of her relationships."/>
    <x v="3"/>
    <n v="10041"/>
    <x v="0"/>
    <x v="0"/>
    <x v="0"/>
    <n v="1409266414"/>
    <n v="1405378414"/>
    <x v="0"/>
    <n v="85"/>
    <b v="1"/>
    <x v="6"/>
    <x v="8"/>
    <x v="2508"/>
    <x v="1"/>
    <x v="6"/>
  </r>
  <r>
    <x v="3401"/>
    <x v="3399"/>
    <s v="Support a daring new theatre creation               _x000a_Supportez une audacieuse compagnie internationale et aidez-les Ã  crÃ©er leur piÃ¨ce"/>
    <x v="193"/>
    <n v="2954"/>
    <x v="0"/>
    <x v="1"/>
    <x v="1"/>
    <n v="1438968146"/>
    <n v="1436376146"/>
    <x v="0"/>
    <n v="66"/>
    <b v="1"/>
    <x v="6"/>
    <x v="21"/>
    <x v="2509"/>
    <x v="1"/>
    <x v="6"/>
  </r>
  <r>
    <x v="3402"/>
    <x v="3400"/>
    <s v="Itâ€™s a celebration of our heritage. Well, not all of ours. If you live in Liberty Falls, itâ€™s yours. If you donâ€™t, then it's not."/>
    <x v="36"/>
    <n v="16465"/>
    <x v="0"/>
    <x v="0"/>
    <x v="0"/>
    <n v="1447295460"/>
    <n v="1444747843"/>
    <x v="0"/>
    <n v="165"/>
    <b v="1"/>
    <x v="6"/>
    <x v="5"/>
    <x v="2510"/>
    <x v="1"/>
    <x v="6"/>
  </r>
  <r>
    <x v="3403"/>
    <x v="3401"/>
    <s v="Two worlds, one bond - no turning back._x000a_A dark comedy about domestic abuse and the power of an unlikely friendship"/>
    <x v="13"/>
    <n v="2000"/>
    <x v="0"/>
    <x v="1"/>
    <x v="1"/>
    <n v="1435230324"/>
    <n v="1432638324"/>
    <x v="0"/>
    <n v="17"/>
    <b v="1"/>
    <x v="6"/>
    <x v="8"/>
    <x v="2511"/>
    <x v="1"/>
    <x v="6"/>
  </r>
  <r>
    <x v="3404"/>
    <x v="3402"/>
    <s v="The Montclair Shakespeare Series presents staged readings of Shakespeare's work in historic venues throughout the summer in Montclair."/>
    <x v="2"/>
    <n v="610"/>
    <x v="0"/>
    <x v="0"/>
    <x v="0"/>
    <n v="1434542702"/>
    <n v="1432814702"/>
    <x v="0"/>
    <n v="3"/>
    <b v="1"/>
    <x v="6"/>
    <x v="108"/>
    <x v="2512"/>
    <x v="1"/>
    <x v="6"/>
  </r>
  <r>
    <x v="3405"/>
    <x v="3403"/>
    <s v="We are Seance Theatre Group trying to fund our first performance, Noel Coward's hysterical comedy farce, Blithe Spirit."/>
    <x v="18"/>
    <n v="481.5"/>
    <x v="0"/>
    <x v="1"/>
    <x v="1"/>
    <n v="1456876740"/>
    <n v="1455063886"/>
    <x v="0"/>
    <n v="17"/>
    <b v="1"/>
    <x v="6"/>
    <x v="178"/>
    <x v="2513"/>
    <x v="1"/>
    <x v="6"/>
  </r>
  <r>
    <x v="3406"/>
    <x v="3404"/>
    <s v="A funny and moving new play about two families dealing with aging parents in very different ways!"/>
    <x v="3"/>
    <n v="10031"/>
    <x v="0"/>
    <x v="0"/>
    <x v="0"/>
    <n v="1405511376"/>
    <n v="1401623376"/>
    <x v="0"/>
    <n v="91"/>
    <b v="1"/>
    <x v="6"/>
    <x v="8"/>
    <x v="2514"/>
    <x v="1"/>
    <x v="6"/>
  </r>
  <r>
    <x v="3407"/>
    <x v="3405"/>
    <s v="Biddy is 24. Biddy is a hopeless romantic. Biddy always wanted to be a vegan. Find out what happens_x000a_when Biddy gets sectioned."/>
    <x v="13"/>
    <n v="2142"/>
    <x v="0"/>
    <x v="1"/>
    <x v="1"/>
    <n v="1404641289"/>
    <n v="1402049289"/>
    <x v="0"/>
    <n v="67"/>
    <b v="1"/>
    <x v="6"/>
    <x v="13"/>
    <x v="2515"/>
    <x v="1"/>
    <x v="6"/>
  </r>
  <r>
    <x v="3408"/>
    <x v="3406"/>
    <s v="Help us take &quot;She Has a Name&quot;, the human trafficking story of one victim, on tour to all over Northern and Central California."/>
    <x v="2"/>
    <n v="1055"/>
    <x v="0"/>
    <x v="0"/>
    <x v="0"/>
    <n v="1405727304"/>
    <n v="1403135304"/>
    <x v="0"/>
    <n v="18"/>
    <b v="1"/>
    <x v="6"/>
    <x v="185"/>
    <x v="2516"/>
    <x v="1"/>
    <x v="6"/>
  </r>
  <r>
    <x v="3409"/>
    <x v="3407"/>
    <s v="Exciting and visceral new-writing that challenges the way we view the fine line between war and terror..."/>
    <x v="2"/>
    <n v="618"/>
    <x v="0"/>
    <x v="1"/>
    <x v="1"/>
    <n v="1469998680"/>
    <n v="1466710358"/>
    <x v="0"/>
    <n v="21"/>
    <b v="1"/>
    <x v="6"/>
    <x v="39"/>
    <x v="2517"/>
    <x v="1"/>
    <x v="6"/>
  </r>
  <r>
    <x v="3410"/>
    <x v="3408"/>
    <s v="Join us in a campaign benefitting the southland company and its interdisciplinary artistic efforts in Los Angeles."/>
    <x v="9"/>
    <n v="3255"/>
    <x v="0"/>
    <x v="0"/>
    <x v="0"/>
    <n v="1465196400"/>
    <n v="1462841990"/>
    <x v="0"/>
    <n v="40"/>
    <b v="1"/>
    <x v="6"/>
    <x v="15"/>
    <x v="2518"/>
    <x v="1"/>
    <x v="6"/>
  </r>
  <r>
    <x v="3411"/>
    <x v="3409"/>
    <s v="The world's Boarding School history is brutal. But in this acclaimed play, Natives run the school, and Whites are being assimilated."/>
    <x v="36"/>
    <n v="15535"/>
    <x v="0"/>
    <x v="0"/>
    <x v="0"/>
    <n v="1444264372"/>
    <n v="1442536372"/>
    <x v="0"/>
    <n v="78"/>
    <b v="1"/>
    <x v="6"/>
    <x v="3"/>
    <x v="2519"/>
    <x v="1"/>
    <x v="6"/>
  </r>
  <r>
    <x v="3412"/>
    <x v="3410"/>
    <s v="Rough Haired Pointer present for the first time ever Joe Orton's 'Fred &amp; Madge' at the Hope Theatre, Islington this Sept and Oct"/>
    <x v="9"/>
    <n v="3000"/>
    <x v="0"/>
    <x v="1"/>
    <x v="1"/>
    <n v="1411858862"/>
    <n v="1409266862"/>
    <x v="0"/>
    <n v="26"/>
    <b v="1"/>
    <x v="6"/>
    <x v="8"/>
    <x v="2520"/>
    <x v="1"/>
    <x v="6"/>
  </r>
  <r>
    <x v="3413"/>
    <x v="3411"/>
    <s v="The RC Players are beyond excited to be bringing this controversial, socially-minded show to Michigan's campus, but we need your help!"/>
    <x v="2"/>
    <n v="650"/>
    <x v="0"/>
    <x v="0"/>
    <x v="0"/>
    <n v="1425099540"/>
    <n v="1424280938"/>
    <x v="0"/>
    <n v="14"/>
    <b v="1"/>
    <x v="6"/>
    <x v="22"/>
    <x v="2521"/>
    <x v="1"/>
    <x v="6"/>
  </r>
  <r>
    <x v="3414"/>
    <x v="3412"/>
    <s v="A new twist on our annual festival of fully-produced plays by member playwrights, performed by a talented ensemble cast!"/>
    <x v="9"/>
    <n v="3105"/>
    <x v="0"/>
    <x v="0"/>
    <x v="0"/>
    <n v="1480579140"/>
    <n v="1478030325"/>
    <x v="0"/>
    <n v="44"/>
    <b v="1"/>
    <x v="6"/>
    <x v="3"/>
    <x v="2522"/>
    <x v="1"/>
    <x v="6"/>
  </r>
  <r>
    <x v="3415"/>
    <x v="3413"/>
    <s v="We are raising funds to allow for enhanced scenic, costume, and lighting design. Every dollar helps!"/>
    <x v="48"/>
    <n v="200"/>
    <x v="0"/>
    <x v="0"/>
    <x v="0"/>
    <n v="1460935800"/>
    <n v="1459999656"/>
    <x v="0"/>
    <n v="9"/>
    <b v="1"/>
    <x v="6"/>
    <x v="8"/>
    <x v="2523"/>
    <x v="1"/>
    <x v="6"/>
  </r>
  <r>
    <x v="3416"/>
    <x v="3414"/>
    <s v="Be part of bringing this witty, engaging &amp; important play by award-winning writer Silva Semerciyan to London's Theatre 503 this summer."/>
    <x v="23"/>
    <n v="4784"/>
    <x v="0"/>
    <x v="1"/>
    <x v="1"/>
    <n v="1429813800"/>
    <n v="1427363645"/>
    <x v="0"/>
    <n v="30"/>
    <b v="1"/>
    <x v="6"/>
    <x v="28"/>
    <x v="2524"/>
    <x v="1"/>
    <x v="6"/>
  </r>
  <r>
    <x v="3417"/>
    <x v="3415"/>
    <s v="Fury Theatre is bringing Mamet's powerful play, Oleanna, to life!  Help us get ahead of funding so we can keep theater affordable."/>
    <x v="180"/>
    <n v="1700.01"/>
    <x v="0"/>
    <x v="0"/>
    <x v="0"/>
    <n v="1414284180"/>
    <n v="1410558948"/>
    <x v="0"/>
    <n v="45"/>
    <b v="1"/>
    <x v="6"/>
    <x v="8"/>
    <x v="2525"/>
    <x v="1"/>
    <x v="6"/>
  </r>
  <r>
    <x v="3418"/>
    <x v="3416"/>
    <s v="Atlanta SoloSchool brings a beloved children's play to the 4th Annual Festival of Russian Youth Theaters in Washington, DC on May 31."/>
    <x v="23"/>
    <n v="4035"/>
    <x v="0"/>
    <x v="0"/>
    <x v="0"/>
    <n v="1400875307"/>
    <n v="1398283307"/>
    <x v="0"/>
    <n v="56"/>
    <b v="1"/>
    <x v="6"/>
    <x v="7"/>
    <x v="2526"/>
    <x v="1"/>
    <x v="6"/>
  </r>
  <r>
    <x v="3419"/>
    <x v="3417"/>
    <s v="As part of the 400th anniversary of Shakespeareâ€™s death, AC Productions will present a new production of Hamlet adapted by Peter Reid"/>
    <x v="181"/>
    <n v="2930"/>
    <x v="0"/>
    <x v="17"/>
    <x v="3"/>
    <n v="1459978200"/>
    <n v="1458416585"/>
    <x v="0"/>
    <n v="46"/>
    <b v="1"/>
    <x v="6"/>
    <x v="13"/>
    <x v="2527"/>
    <x v="1"/>
    <x v="6"/>
  </r>
  <r>
    <x v="3420"/>
    <x v="3418"/>
    <s v="A powerful and urgent tale of the first line of defence for the NHS. Based on true stories from junior doctors."/>
    <x v="176"/>
    <n v="966"/>
    <x v="0"/>
    <x v="1"/>
    <x v="1"/>
    <n v="1455408000"/>
    <n v="1454638202"/>
    <x v="0"/>
    <n v="34"/>
    <b v="1"/>
    <x v="6"/>
    <x v="178"/>
    <x v="2528"/>
    <x v="1"/>
    <x v="6"/>
  </r>
  <r>
    <x v="3421"/>
    <x v="3419"/>
    <s v="Waterwell's New Works Lab @ PPAS is the country's leading development program for challenging new plays for young actors."/>
    <x v="3"/>
    <n v="10115"/>
    <x v="0"/>
    <x v="0"/>
    <x v="0"/>
    <n v="1425495563"/>
    <n v="1422903563"/>
    <x v="0"/>
    <n v="98"/>
    <b v="1"/>
    <x v="6"/>
    <x v="7"/>
    <x v="2529"/>
    <x v="1"/>
    <x v="6"/>
  </r>
  <r>
    <x v="3422"/>
    <x v="3420"/>
    <s v="Developing and presenting Rotimi Babatunde's stage adaptation of The Secret Lives of Baba Segi's Wives directed by Femi Elufowoju, jr"/>
    <x v="9"/>
    <n v="3273"/>
    <x v="0"/>
    <x v="1"/>
    <x v="1"/>
    <n v="1450051200"/>
    <n v="1447594176"/>
    <x v="0"/>
    <n v="46"/>
    <b v="1"/>
    <x v="6"/>
    <x v="15"/>
    <x v="2530"/>
    <x v="1"/>
    <x v="6"/>
  </r>
  <r>
    <x v="3423"/>
    <x v="3421"/>
    <s v="Forest Hills Eastern's Student Run Show 2015. Our goal is to present a professional quality show on a budget."/>
    <x v="49"/>
    <n v="350"/>
    <x v="0"/>
    <x v="0"/>
    <x v="0"/>
    <n v="1429912341"/>
    <n v="1427320341"/>
    <x v="0"/>
    <n v="10"/>
    <b v="1"/>
    <x v="6"/>
    <x v="49"/>
    <x v="436"/>
    <x v="1"/>
    <x v="6"/>
  </r>
  <r>
    <x v="3424"/>
    <x v="3422"/>
    <s v="Maggie is a deaf girl determined to make a silent film masterpiece. Help us share her story with students across the state of Idaho."/>
    <x v="12"/>
    <n v="6215"/>
    <x v="0"/>
    <x v="0"/>
    <x v="0"/>
    <n v="1423119540"/>
    <n v="1421252084"/>
    <x v="0"/>
    <n v="76"/>
    <b v="1"/>
    <x v="6"/>
    <x v="3"/>
    <x v="2531"/>
    <x v="1"/>
    <x v="6"/>
  </r>
  <r>
    <x v="3425"/>
    <x v="3423"/>
    <s v="The Erlkings is a play that uses the writings of the perpetrators of the Columbine Shooting to explore the inner lives of these boys."/>
    <x v="11"/>
    <n v="30891.1"/>
    <x v="0"/>
    <x v="0"/>
    <x v="0"/>
    <n v="1412434136"/>
    <n v="1409669336"/>
    <x v="0"/>
    <n v="104"/>
    <b v="1"/>
    <x v="6"/>
    <x v="33"/>
    <x v="2532"/>
    <x v="1"/>
    <x v="6"/>
  </r>
  <r>
    <x v="3426"/>
    <x v="3424"/>
    <s v="Part ghost story, part cautionary tale, Holocene is a play about the end of our world, and the beginning of another."/>
    <x v="192"/>
    <n v="4055"/>
    <x v="0"/>
    <x v="0"/>
    <x v="0"/>
    <n v="1411264800"/>
    <n v="1409620903"/>
    <x v="0"/>
    <n v="87"/>
    <b v="1"/>
    <x v="6"/>
    <x v="29"/>
    <x v="2533"/>
    <x v="1"/>
    <x v="6"/>
  </r>
  <r>
    <x v="3427"/>
    <x v="3425"/>
    <s v="A new play developed in collaboration with graduating theatre makers, premiering at the Edinburgh Fringe Festival 2014."/>
    <x v="15"/>
    <n v="1500"/>
    <x v="0"/>
    <x v="1"/>
    <x v="1"/>
    <n v="1404314952"/>
    <n v="1401722952"/>
    <x v="0"/>
    <n v="29"/>
    <b v="1"/>
    <x v="6"/>
    <x v="8"/>
    <x v="2218"/>
    <x v="1"/>
    <x v="6"/>
  </r>
  <r>
    <x v="3428"/>
    <x v="3426"/>
    <s v="The WORLD PREMIERE of Neil Smith's beautiful and thrilling new version of Strindberg's modern masterpiece - CREDITORS."/>
    <x v="13"/>
    <n v="2055"/>
    <x v="0"/>
    <x v="1"/>
    <x v="1"/>
    <n v="1425142800"/>
    <n v="1422983847"/>
    <x v="0"/>
    <n v="51"/>
    <b v="1"/>
    <x v="6"/>
    <x v="33"/>
    <x v="2534"/>
    <x v="1"/>
    <x v="6"/>
  </r>
  <r>
    <x v="3429"/>
    <x v="3427"/>
    <s v="I would like to raise a small budget to put on my first play, Virtual Reality. To be put on at 53two, Manchester - 29th &amp; 30th Nov 16"/>
    <x v="325"/>
    <n v="195"/>
    <x v="0"/>
    <x v="1"/>
    <x v="1"/>
    <n v="1478046661"/>
    <n v="1476837061"/>
    <x v="0"/>
    <n v="12"/>
    <b v="1"/>
    <x v="6"/>
    <x v="22"/>
    <x v="1862"/>
    <x v="1"/>
    <x v="6"/>
  </r>
  <r>
    <x v="3430"/>
    <x v="3428"/>
    <s v="We need support for our play so we can promote awareness of kidney diseases and the effect it has on sufferers and their families."/>
    <x v="13"/>
    <n v="2170.9899999999998"/>
    <x v="0"/>
    <x v="1"/>
    <x v="1"/>
    <n v="1406760101"/>
    <n v="1404168101"/>
    <x v="0"/>
    <n v="72"/>
    <b v="1"/>
    <x v="6"/>
    <x v="15"/>
    <x v="2535"/>
    <x v="1"/>
    <x v="6"/>
  </r>
  <r>
    <x v="3431"/>
    <x v="3429"/>
    <s v="Our 1st full season!  We need your help to fund costumes, sets, props &amp; help bringing these wonderful shows to the stage!"/>
    <x v="13"/>
    <n v="2000"/>
    <x v="0"/>
    <x v="0"/>
    <x v="0"/>
    <n v="1408383153"/>
    <n v="1405791153"/>
    <x v="0"/>
    <n v="21"/>
    <b v="1"/>
    <x v="6"/>
    <x v="8"/>
    <x v="2536"/>
    <x v="1"/>
    <x v="6"/>
  </r>
  <r>
    <x v="3432"/>
    <x v="3430"/>
    <s v="Bare Theatre stages A.R. Gurney's Pulitzer Finalist script about a relationship spanning a lifetime and long distance."/>
    <x v="13"/>
    <n v="2193"/>
    <x v="0"/>
    <x v="0"/>
    <x v="0"/>
    <n v="1454709600"/>
    <n v="1452520614"/>
    <x v="0"/>
    <n v="42"/>
    <b v="1"/>
    <x v="6"/>
    <x v="5"/>
    <x v="2537"/>
    <x v="1"/>
    <x v="6"/>
  </r>
  <r>
    <x v="3433"/>
    <x v="3431"/>
    <s v="death&amp;pretzels presents their first Chicago based project:_x000a_The Dybbuk by S. Ansky"/>
    <x v="196"/>
    <n v="9525"/>
    <x v="0"/>
    <x v="0"/>
    <x v="0"/>
    <n v="1402974000"/>
    <n v="1400290255"/>
    <x v="0"/>
    <n v="71"/>
    <b v="1"/>
    <x v="6"/>
    <x v="8"/>
    <x v="2538"/>
    <x v="1"/>
    <x v="6"/>
  </r>
  <r>
    <x v="3434"/>
    <x v="3432"/>
    <s v="Bringing Tennessee Williams, Shakespeare, and 8 world class actors to Longview, Washington to build a play in and for the community."/>
    <x v="3"/>
    <n v="10555"/>
    <x v="0"/>
    <x v="0"/>
    <x v="0"/>
    <n v="1404983269"/>
    <n v="1402391269"/>
    <x v="0"/>
    <n v="168"/>
    <b v="1"/>
    <x v="6"/>
    <x v="6"/>
    <x v="2539"/>
    <x v="1"/>
    <x v="6"/>
  </r>
  <r>
    <x v="3435"/>
    <x v="3433"/>
    <s v="People Of Interest is providing free tickets to &quot;Campo Maldito&quot; for Tenderloin residents who could not otherwise afford to see it."/>
    <x v="28"/>
    <n v="1120"/>
    <x v="0"/>
    <x v="0"/>
    <x v="0"/>
    <n v="1470538800"/>
    <n v="1469112493"/>
    <x v="0"/>
    <n v="19"/>
    <b v="1"/>
    <x v="6"/>
    <x v="20"/>
    <x v="2540"/>
    <x v="1"/>
    <x v="6"/>
  </r>
  <r>
    <x v="3436"/>
    <x v="3434"/>
    <s v="Please help us fund &quot;Damselfly&quot; - The Play ( put on by Saints on Stage Alumni &amp; sponsored by Mothers Against Medical Error)"/>
    <x v="10"/>
    <n v="5295"/>
    <x v="0"/>
    <x v="0"/>
    <x v="0"/>
    <n v="1408638480"/>
    <n v="1406811593"/>
    <x v="0"/>
    <n v="37"/>
    <b v="1"/>
    <x v="6"/>
    <x v="6"/>
    <x v="2541"/>
    <x v="1"/>
    <x v="6"/>
  </r>
  <r>
    <x v="3437"/>
    <x v="3435"/>
    <s v="Join people who stutter as they come together to support Stuttering &amp; Alzheimer's organizations. Everyone's voice is heard right now!!"/>
    <x v="9"/>
    <n v="3030"/>
    <x v="0"/>
    <x v="0"/>
    <x v="0"/>
    <n v="1440003820"/>
    <n v="1437411820"/>
    <x v="0"/>
    <n v="36"/>
    <b v="1"/>
    <x v="6"/>
    <x v="7"/>
    <x v="2542"/>
    <x v="1"/>
    <x v="6"/>
  </r>
  <r>
    <x v="3438"/>
    <x v="3436"/>
    <s v="Klippies is the debut play from Johannesburg-born writer Jessica SiÃ¢n, premiering at the Southwark Playhouse, London in May 2015."/>
    <x v="30"/>
    <n v="2605"/>
    <x v="0"/>
    <x v="1"/>
    <x v="1"/>
    <n v="1430600400"/>
    <n v="1428358567"/>
    <x v="0"/>
    <n v="14"/>
    <b v="1"/>
    <x v="6"/>
    <x v="3"/>
    <x v="2543"/>
    <x v="1"/>
    <x v="6"/>
  </r>
  <r>
    <x v="3439"/>
    <x v="3437"/>
    <s v="Help a small theater produce an original adaptation of Lewis Carroll's classic story."/>
    <x v="38"/>
    <n v="1616.14"/>
    <x v="0"/>
    <x v="0"/>
    <x v="0"/>
    <n v="1453179540"/>
    <n v="1452030730"/>
    <x v="0"/>
    <n v="18"/>
    <b v="1"/>
    <x v="6"/>
    <x v="165"/>
    <x v="2544"/>
    <x v="1"/>
    <x v="6"/>
  </r>
  <r>
    <x v="3440"/>
    <x v="3438"/>
    <s v="LA-based team of professional actors and directors taking Rajiv Joseph's harrowing and romantic play to the Boulder community."/>
    <x v="10"/>
    <n v="5260.92"/>
    <x v="0"/>
    <x v="0"/>
    <x v="0"/>
    <n v="1405095300"/>
    <n v="1403146628"/>
    <x v="0"/>
    <n v="82"/>
    <b v="1"/>
    <x v="6"/>
    <x v="2"/>
    <x v="2545"/>
    <x v="1"/>
    <x v="6"/>
  </r>
  <r>
    <x v="3441"/>
    <x v="3439"/>
    <s v="We are producing the play Bug, by Tracy Letts.  This will be an inspiring show, and a great way to bring help to a great LA charity."/>
    <x v="30"/>
    <n v="2565"/>
    <x v="0"/>
    <x v="0"/>
    <x v="0"/>
    <n v="1447445820"/>
    <n v="1445077121"/>
    <x v="0"/>
    <n v="43"/>
    <b v="1"/>
    <x v="6"/>
    <x v="33"/>
    <x v="2546"/>
    <x v="1"/>
    <x v="6"/>
  </r>
  <r>
    <x v="3442"/>
    <x v="3440"/>
    <s v="An Evening of Radio aims to showcase original work written by undergraduate playwriting students in the style of live staged readings."/>
    <x v="49"/>
    <n v="250"/>
    <x v="0"/>
    <x v="0"/>
    <x v="0"/>
    <n v="1433016672"/>
    <n v="1430424672"/>
    <x v="0"/>
    <n v="8"/>
    <b v="1"/>
    <x v="6"/>
    <x v="8"/>
    <x v="683"/>
    <x v="1"/>
    <x v="6"/>
  </r>
  <r>
    <x v="3443"/>
    <x v="3441"/>
    <s v="A new play about dual-faced identities in the gay community, particularly among those who are deaf and those living with HIV."/>
    <x v="28"/>
    <n v="1855"/>
    <x v="0"/>
    <x v="0"/>
    <x v="0"/>
    <n v="1410266146"/>
    <n v="1407674146"/>
    <x v="0"/>
    <n v="45"/>
    <b v="1"/>
    <x v="6"/>
    <x v="362"/>
    <x v="2547"/>
    <x v="1"/>
    <x v="6"/>
  </r>
  <r>
    <x v="3444"/>
    <x v="3442"/>
    <s v="WE NEED YOUR HELP! We are a small town youth arts ensemble, training kids excited about theatre. We need dollars. We need YOU!"/>
    <x v="43"/>
    <n v="867"/>
    <x v="0"/>
    <x v="2"/>
    <x v="2"/>
    <n v="1465394340"/>
    <n v="1464677986"/>
    <x v="0"/>
    <n v="20"/>
    <b v="1"/>
    <x v="6"/>
    <x v="363"/>
    <x v="2548"/>
    <x v="1"/>
    <x v="6"/>
  </r>
  <r>
    <x v="3445"/>
    <x v="3443"/>
    <s v="Rehearsal &amp; development of our first project as Axon Theatre: &quot;The Star-Spangled Girl&quot; in South Wales."/>
    <x v="13"/>
    <n v="2000"/>
    <x v="0"/>
    <x v="1"/>
    <x v="1"/>
    <n v="1445604236"/>
    <n v="1443185036"/>
    <x v="0"/>
    <n v="31"/>
    <b v="1"/>
    <x v="6"/>
    <x v="8"/>
    <x v="2549"/>
    <x v="1"/>
    <x v="6"/>
  </r>
  <r>
    <x v="3446"/>
    <x v="3444"/>
    <s v="Pope Head: The Secret Life of Francis Bacon â€“ A solo show celebrating the artist. Touring a land Down Under 12 Feb - 14 March '15."/>
    <x v="28"/>
    <n v="1082"/>
    <x v="0"/>
    <x v="1"/>
    <x v="1"/>
    <n v="1423138800"/>
    <n v="1421092725"/>
    <x v="0"/>
    <n v="25"/>
    <b v="1"/>
    <x v="6"/>
    <x v="29"/>
    <x v="2550"/>
    <x v="1"/>
    <x v="6"/>
  </r>
  <r>
    <x v="3447"/>
    <x v="3445"/>
    <s v="&quot;He was a poet, a vagrant, a philosopher, a lady's man and a hard drinker&quot;"/>
    <x v="28"/>
    <n v="1078"/>
    <x v="0"/>
    <x v="0"/>
    <x v="0"/>
    <n v="1458332412"/>
    <n v="1454448012"/>
    <x v="0"/>
    <n v="14"/>
    <b v="1"/>
    <x v="6"/>
    <x v="29"/>
    <x v="2551"/>
    <x v="1"/>
    <x v="6"/>
  </r>
  <r>
    <x v="3448"/>
    <x v="3446"/>
    <s v="The Mount-- a new play based off the life of Edith Wharton-- is having its premiere reading AT the real Mount in Lenox, MA!"/>
    <x v="190"/>
    <n v="2305"/>
    <x v="0"/>
    <x v="0"/>
    <x v="0"/>
    <n v="1418784689"/>
    <n v="1416192689"/>
    <x v="0"/>
    <n v="45"/>
    <b v="1"/>
    <x v="6"/>
    <x v="5"/>
    <x v="2552"/>
    <x v="1"/>
    <x v="6"/>
  </r>
  <r>
    <x v="3449"/>
    <x v="3447"/>
    <s v="Help us produce this original play! The play will be presented at the LSTFI July 12-14. Follow us on Facebook."/>
    <x v="134"/>
    <n v="1365"/>
    <x v="0"/>
    <x v="0"/>
    <x v="0"/>
    <n v="1468036800"/>
    <n v="1465607738"/>
    <x v="0"/>
    <n v="20"/>
    <b v="1"/>
    <x v="6"/>
    <x v="193"/>
    <x v="2553"/>
    <x v="1"/>
    <x v="6"/>
  </r>
  <r>
    <x v="3450"/>
    <x v="3448"/>
    <s v="The Beautiful House' is a story of modern mummification and the present day post-humanist crisis in our relationship with death."/>
    <x v="2"/>
    <n v="760"/>
    <x v="0"/>
    <x v="1"/>
    <x v="1"/>
    <n v="1427990071"/>
    <n v="1422809671"/>
    <x v="0"/>
    <n v="39"/>
    <b v="1"/>
    <x v="6"/>
    <x v="143"/>
    <x v="2554"/>
    <x v="1"/>
    <x v="6"/>
  </r>
  <r>
    <x v="3451"/>
    <x v="3449"/>
    <s v="I'm a high school student in New Jersey planning on producing and directing a Twilight Zone Play for a &quot;One Act&quot; competition."/>
    <x v="81"/>
    <n v="658"/>
    <x v="0"/>
    <x v="0"/>
    <x v="0"/>
    <n v="1429636927"/>
    <n v="1427304127"/>
    <x v="0"/>
    <n v="16"/>
    <b v="1"/>
    <x v="6"/>
    <x v="7"/>
    <x v="2555"/>
    <x v="1"/>
    <x v="6"/>
  </r>
  <r>
    <x v="3452"/>
    <x v="3450"/>
    <s v="hiSTORYstage presents Eric Overmyer's story of three 19th century women on a journey through time, and space, all the way to 1955!"/>
    <x v="28"/>
    <n v="1532"/>
    <x v="0"/>
    <x v="0"/>
    <x v="0"/>
    <n v="1406087940"/>
    <n v="1404141626"/>
    <x v="0"/>
    <n v="37"/>
    <b v="1"/>
    <x v="6"/>
    <x v="42"/>
    <x v="2556"/>
    <x v="1"/>
    <x v="6"/>
  </r>
  <r>
    <x v="3453"/>
    <x v="3451"/>
    <s v="A full length comedy, Patagonia follows Grason and Jerry on their journey through a magical, South-American rainforest."/>
    <x v="43"/>
    <n v="385"/>
    <x v="0"/>
    <x v="1"/>
    <x v="1"/>
    <n v="1471130956"/>
    <n v="1465946956"/>
    <x v="0"/>
    <n v="14"/>
    <b v="1"/>
    <x v="6"/>
    <x v="30"/>
    <x v="446"/>
    <x v="1"/>
    <x v="6"/>
  </r>
  <r>
    <x v="3454"/>
    <x v="3452"/>
    <s v="Knee Slappers new production coming to Camden Fringe 2014! Presenting this off the wall, dark comedy for lovers of the bizzare. Groovy."/>
    <x v="176"/>
    <n v="705"/>
    <x v="0"/>
    <x v="1"/>
    <x v="1"/>
    <n v="1406825159"/>
    <n v="1404233159"/>
    <x v="0"/>
    <n v="21"/>
    <b v="1"/>
    <x v="6"/>
    <x v="7"/>
    <x v="2557"/>
    <x v="1"/>
    <x v="6"/>
  </r>
  <r>
    <x v="3455"/>
    <x v="3453"/>
    <s v="Be a part of helping bring the 2013 Tony Award winning comedy &quot;Vanya and Sonia and Masha and Spike&quot; to the Edgemar Center for the Arts!"/>
    <x v="3"/>
    <n v="10065"/>
    <x v="0"/>
    <x v="0"/>
    <x v="0"/>
    <n v="1476381627"/>
    <n v="1473789627"/>
    <x v="0"/>
    <n v="69"/>
    <b v="1"/>
    <x v="6"/>
    <x v="7"/>
    <x v="2558"/>
    <x v="1"/>
    <x v="6"/>
  </r>
  <r>
    <x v="3456"/>
    <x v="3454"/>
    <s v="&quot;Thief,&quot; a one man touring show, a theatrical experience portraying a supernatural story about the 3 days Jesus spent in the grave."/>
    <x v="9"/>
    <n v="5739"/>
    <x v="0"/>
    <x v="0"/>
    <x v="0"/>
    <n v="1406876340"/>
    <n v="1404190567"/>
    <x v="0"/>
    <n v="16"/>
    <b v="1"/>
    <x v="6"/>
    <x v="87"/>
    <x v="2559"/>
    <x v="1"/>
    <x v="6"/>
  </r>
  <r>
    <x v="3457"/>
    <x v="3455"/>
    <s v="Robots, Space Battles, Mystery, and Intrigue. Nothing is Impossible..."/>
    <x v="13"/>
    <n v="2804"/>
    <x v="0"/>
    <x v="0"/>
    <x v="0"/>
    <n v="1423720740"/>
    <n v="1421081857"/>
    <x v="0"/>
    <n v="55"/>
    <b v="1"/>
    <x v="6"/>
    <x v="49"/>
    <x v="2560"/>
    <x v="1"/>
    <x v="6"/>
  </r>
  <r>
    <x v="3458"/>
    <x v="3456"/>
    <s v="I promised my mother on her deathbed that I would tell the world MY story, so here it goes...crossing fingers, 2015 SF FRINGE"/>
    <x v="408"/>
    <n v="1216"/>
    <x v="0"/>
    <x v="0"/>
    <x v="0"/>
    <n v="1422937620"/>
    <n v="1420606303"/>
    <x v="0"/>
    <n v="27"/>
    <b v="1"/>
    <x v="6"/>
    <x v="39"/>
    <x v="2561"/>
    <x v="1"/>
    <x v="6"/>
  </r>
  <r>
    <x v="3459"/>
    <x v="3457"/>
    <s v="Cyril needs your help to MAKE new puppet friends to accompany him on a magical journey through storytelling, puppetry and clown."/>
    <x v="2"/>
    <n v="631"/>
    <x v="0"/>
    <x v="1"/>
    <x v="1"/>
    <n v="1463743860"/>
    <n v="1461151860"/>
    <x v="0"/>
    <n v="36"/>
    <b v="1"/>
    <x v="6"/>
    <x v="9"/>
    <x v="2562"/>
    <x v="1"/>
    <x v="6"/>
  </r>
  <r>
    <x v="3460"/>
    <x v="3458"/>
    <s v="'Pushers' is an exciting new play and the first project for brand new theatre company, Ain't Got No Home Productions."/>
    <x v="2"/>
    <n v="950"/>
    <x v="0"/>
    <x v="1"/>
    <x v="1"/>
    <n v="1408106352"/>
    <n v="1406896752"/>
    <x v="0"/>
    <n v="19"/>
    <b v="1"/>
    <x v="6"/>
    <x v="364"/>
    <x v="73"/>
    <x v="1"/>
    <x v="6"/>
  </r>
  <r>
    <x v="3461"/>
    <x v="3459"/>
    <s v="A new production of Twelfth Night with an ambitious and enthusiastic group of high school students who love Shakespeare and teamwork."/>
    <x v="2"/>
    <n v="695"/>
    <x v="0"/>
    <x v="0"/>
    <x v="0"/>
    <n v="1477710000"/>
    <n v="1475248279"/>
    <x v="0"/>
    <n v="12"/>
    <b v="1"/>
    <x v="6"/>
    <x v="86"/>
    <x v="2563"/>
    <x v="1"/>
    <x v="6"/>
  </r>
  <r>
    <x v="3462"/>
    <x v="3460"/>
    <s v="Help the Upstart Crows of Santa Fe bring Shakespeare's Julius Caesar to life with quality wooden stage swords!"/>
    <x v="49"/>
    <n v="505"/>
    <x v="0"/>
    <x v="0"/>
    <x v="0"/>
    <n v="1436551200"/>
    <n v="1435181628"/>
    <x v="0"/>
    <n v="17"/>
    <b v="1"/>
    <x v="6"/>
    <x v="180"/>
    <x v="2564"/>
    <x v="1"/>
    <x v="6"/>
  </r>
  <r>
    <x v="3463"/>
    <x v="3461"/>
    <s v="Uncalled For is finally bringing their latest work of intelligently reckless stream-of-consciousness sketch comedy to Toronto."/>
    <x v="3"/>
    <n v="10338"/>
    <x v="0"/>
    <x v="5"/>
    <x v="5"/>
    <n v="1476158340"/>
    <n v="1472594585"/>
    <x v="0"/>
    <n v="114"/>
    <b v="1"/>
    <x v="6"/>
    <x v="33"/>
    <x v="2565"/>
    <x v="1"/>
    <x v="6"/>
  </r>
  <r>
    <x v="3464"/>
    <x v="3462"/>
    <s v="Why Do We Know More About Kim Kardashian Than Abigail Adams?  Let's produce and publish a play about women who MAKE and MADE history!"/>
    <x v="10"/>
    <n v="5116.18"/>
    <x v="0"/>
    <x v="0"/>
    <x v="0"/>
    <n v="1471921637"/>
    <n v="1469329637"/>
    <x v="0"/>
    <n v="93"/>
    <b v="1"/>
    <x v="6"/>
    <x v="21"/>
    <x v="2566"/>
    <x v="1"/>
    <x v="6"/>
  </r>
  <r>
    <x v="3465"/>
    <x v="3463"/>
    <s v="Family Duels is a tragicomedy about family, filth, fraud and fornication. Please help us bring Crooked Tree to the Camden Fringe."/>
    <x v="13"/>
    <n v="2060"/>
    <x v="0"/>
    <x v="1"/>
    <x v="1"/>
    <n v="1439136000"/>
    <n v="1436972472"/>
    <x v="0"/>
    <n v="36"/>
    <b v="1"/>
    <x v="6"/>
    <x v="33"/>
    <x v="2567"/>
    <x v="1"/>
    <x v="6"/>
  </r>
  <r>
    <x v="3466"/>
    <x v="3464"/>
    <s v="The Spotlight Youth Theater is a program where every participant has a moment in the spotlight."/>
    <x v="8"/>
    <n v="4450"/>
    <x v="0"/>
    <x v="0"/>
    <x v="0"/>
    <n v="1461108450"/>
    <n v="1455928050"/>
    <x v="0"/>
    <n v="61"/>
    <b v="1"/>
    <x v="6"/>
    <x v="37"/>
    <x v="2568"/>
    <x v="1"/>
    <x v="6"/>
  </r>
  <r>
    <x v="3467"/>
    <x v="3465"/>
    <s v="Venus in Fur, By David Ives."/>
    <x v="9"/>
    <n v="3030"/>
    <x v="0"/>
    <x v="0"/>
    <x v="0"/>
    <n v="1426864032"/>
    <n v="1424275632"/>
    <x v="0"/>
    <n v="47"/>
    <b v="1"/>
    <x v="6"/>
    <x v="7"/>
    <x v="2569"/>
    <x v="1"/>
    <x v="6"/>
  </r>
  <r>
    <x v="3468"/>
    <x v="3466"/>
    <s v="Amidst the atrocities of WWII, two women transcend enemy lines to make the ultimate heroic sacrifice."/>
    <x v="3"/>
    <n v="12178"/>
    <x v="0"/>
    <x v="0"/>
    <x v="0"/>
    <n v="1474426800"/>
    <n v="1471976529"/>
    <x v="0"/>
    <n v="17"/>
    <b v="1"/>
    <x v="6"/>
    <x v="108"/>
    <x v="2570"/>
    <x v="1"/>
    <x v="6"/>
  </r>
  <r>
    <x v="3469"/>
    <x v="3467"/>
    <s v="Original plays written, performed, and produced by young and diverse theater artists - alumni from Hostos Lincoln Academy in the Bronx."/>
    <x v="70"/>
    <n v="3175"/>
    <x v="0"/>
    <x v="0"/>
    <x v="0"/>
    <n v="1461857045"/>
    <n v="1459265045"/>
    <x v="0"/>
    <n v="63"/>
    <b v="1"/>
    <x v="6"/>
    <x v="40"/>
    <x v="2571"/>
    <x v="1"/>
    <x v="6"/>
  </r>
  <r>
    <x v="3470"/>
    <x v="3468"/>
    <s v="The New Artist's Circle is a theatre company dedicated to bringing the arts to young people."/>
    <x v="49"/>
    <n v="375"/>
    <x v="0"/>
    <x v="0"/>
    <x v="0"/>
    <n v="1468618680"/>
    <n v="1465345902"/>
    <x v="0"/>
    <n v="9"/>
    <b v="1"/>
    <x v="6"/>
    <x v="95"/>
    <x v="694"/>
    <x v="1"/>
    <x v="6"/>
  </r>
  <r>
    <x v="3471"/>
    <x v="3469"/>
    <s v="Fast paced, two hander which uses headphone verbatim technique to give an insight into the everyday lives of Leeds city locals."/>
    <x v="2"/>
    <n v="1073"/>
    <x v="0"/>
    <x v="1"/>
    <x v="1"/>
    <n v="1409515200"/>
    <n v="1405971690"/>
    <x v="0"/>
    <n v="30"/>
    <b v="1"/>
    <x v="6"/>
    <x v="205"/>
    <x v="2572"/>
    <x v="1"/>
    <x v="6"/>
  </r>
  <r>
    <x v="3472"/>
    <x v="3470"/>
    <s v="Raising funds for Dandelion Theatre's Chicago production of 'Body Awareness' by the Pulitzer Prize-winning playwright Annie Baker."/>
    <x v="13"/>
    <n v="2041"/>
    <x v="0"/>
    <x v="0"/>
    <x v="0"/>
    <n v="1415253540"/>
    <n v="1413432331"/>
    <x v="0"/>
    <n v="23"/>
    <b v="1"/>
    <x v="6"/>
    <x v="21"/>
    <x v="2573"/>
    <x v="1"/>
    <x v="6"/>
  </r>
  <r>
    <x v="3473"/>
    <x v="3471"/>
    <s v="A modern telling of the Greek myth. Sisyphus defies the Gods and attempts to change the world order... but can he overcome his fate?"/>
    <x v="244"/>
    <n v="4900"/>
    <x v="0"/>
    <x v="0"/>
    <x v="0"/>
    <n v="1426883220"/>
    <n v="1425067296"/>
    <x v="0"/>
    <n v="33"/>
    <b v="1"/>
    <x v="6"/>
    <x v="8"/>
    <x v="2574"/>
    <x v="1"/>
    <x v="6"/>
  </r>
  <r>
    <x v="3474"/>
    <x v="3472"/>
    <s v="Help us get actor-writer Ian Bonar's debut play - a hilarious, heartbreaking story of grief and loss - to the 2016 Edinburgh Fringe."/>
    <x v="13"/>
    <n v="2020"/>
    <x v="0"/>
    <x v="1"/>
    <x v="1"/>
    <n v="1469016131"/>
    <n v="1466424131"/>
    <x v="0"/>
    <n v="39"/>
    <b v="1"/>
    <x v="6"/>
    <x v="7"/>
    <x v="2575"/>
    <x v="1"/>
    <x v="6"/>
  </r>
  <r>
    <x v="3475"/>
    <x v="3473"/>
    <s v="Score is a musical play inspired by true stories of parents who have recovered from addiction and regained their children."/>
    <x v="43"/>
    <n v="340"/>
    <x v="0"/>
    <x v="1"/>
    <x v="1"/>
    <n v="1414972800"/>
    <n v="1412629704"/>
    <x v="0"/>
    <n v="17"/>
    <b v="1"/>
    <x v="6"/>
    <x v="40"/>
    <x v="135"/>
    <x v="1"/>
    <x v="6"/>
  </r>
  <r>
    <x v="3476"/>
    <x v="3474"/>
    <s v="Meet the Martins; a modern family dealing with modern issues in a way that is as All-American as apple pie, James Dean and repression."/>
    <x v="43"/>
    <n v="312"/>
    <x v="0"/>
    <x v="0"/>
    <x v="0"/>
    <n v="1414378800"/>
    <n v="1412836990"/>
    <x v="0"/>
    <n v="6"/>
    <b v="1"/>
    <x v="6"/>
    <x v="3"/>
    <x v="368"/>
    <x v="1"/>
    <x v="6"/>
  </r>
  <r>
    <x v="3477"/>
    <x v="3475"/>
    <s v="8 ten-minute plays, written, directed, rehearsed, and fully produced in only 24 hours! Are we crazy? You bet we are!"/>
    <x v="40"/>
    <n v="2076"/>
    <x v="0"/>
    <x v="0"/>
    <x v="0"/>
    <n v="1431831600"/>
    <n v="1430761243"/>
    <x v="0"/>
    <n v="39"/>
    <b v="1"/>
    <x v="6"/>
    <x v="41"/>
    <x v="2576"/>
    <x v="1"/>
    <x v="6"/>
  </r>
  <r>
    <x v="3478"/>
    <x v="3476"/>
    <s v="Bare Theatre takes on Shakespeare's most notorious &quot;problem play,&quot; which asks how far we are willing to go to do what is right."/>
    <x v="13"/>
    <n v="2257"/>
    <x v="0"/>
    <x v="0"/>
    <x v="0"/>
    <n v="1426539600"/>
    <n v="1424296822"/>
    <x v="0"/>
    <n v="57"/>
    <b v="1"/>
    <x v="6"/>
    <x v="40"/>
    <x v="2577"/>
    <x v="1"/>
    <x v="6"/>
  </r>
  <r>
    <x v="3479"/>
    <x v="3477"/>
    <s v="A new comedy about what happened to a band of foolhardy actors when the Puritans closed the theatres in the 1640s."/>
    <x v="15"/>
    <n v="1918"/>
    <x v="0"/>
    <x v="1"/>
    <x v="1"/>
    <n v="1403382680"/>
    <n v="1400790680"/>
    <x v="0"/>
    <n v="56"/>
    <b v="1"/>
    <x v="6"/>
    <x v="30"/>
    <x v="2578"/>
    <x v="1"/>
    <x v="6"/>
  </r>
  <r>
    <x v="3480"/>
    <x v="3478"/>
    <s v="Georgia is a play that looks at the taboo topic of rape in a relationship.  It's a play about perspectives and various viewpoints."/>
    <x v="15"/>
    <n v="2140"/>
    <x v="0"/>
    <x v="0"/>
    <x v="0"/>
    <n v="1436562000"/>
    <n v="1434440227"/>
    <x v="0"/>
    <n v="13"/>
    <b v="1"/>
    <x v="6"/>
    <x v="1"/>
    <x v="2579"/>
    <x v="1"/>
    <x v="6"/>
  </r>
  <r>
    <x v="3481"/>
    <x v="3479"/>
    <s v="One of Australia's greatest theatres needs your help. Please help us refurnish, fit out and restore this legendary storytelling venue."/>
    <x v="3"/>
    <n v="11880"/>
    <x v="0"/>
    <x v="2"/>
    <x v="2"/>
    <n v="1420178188"/>
    <n v="1418709388"/>
    <x v="0"/>
    <n v="95"/>
    <b v="1"/>
    <x v="6"/>
    <x v="17"/>
    <x v="2580"/>
    <x v="1"/>
    <x v="6"/>
  </r>
  <r>
    <x v="3482"/>
    <x v="3480"/>
    <s v="Critically-acclaimed new-writing company Old Trunk make their Edinburgh debut alternating their two darkly comic plays."/>
    <x v="9"/>
    <n v="4150"/>
    <x v="0"/>
    <x v="1"/>
    <x v="1"/>
    <n v="1404671466"/>
    <n v="1402079466"/>
    <x v="0"/>
    <n v="80"/>
    <b v="1"/>
    <x v="6"/>
    <x v="178"/>
    <x v="370"/>
    <x v="1"/>
    <x v="6"/>
  </r>
  <r>
    <x v="3483"/>
    <x v="3481"/>
    <s v="Join 5 high school teachers in the lounge of every high school in America.  Hear what they never say in the classroom."/>
    <x v="295"/>
    <n v="5358"/>
    <x v="0"/>
    <x v="0"/>
    <x v="0"/>
    <n v="1404403381"/>
    <n v="1401811381"/>
    <x v="0"/>
    <n v="133"/>
    <b v="1"/>
    <x v="6"/>
    <x v="12"/>
    <x v="2581"/>
    <x v="1"/>
    <x v="6"/>
  </r>
  <r>
    <x v="3484"/>
    <x v="3482"/>
    <s v="MACBETH IN THE BASEMENT will premiere at the Capital Fringe Festival in July 2016. A teenage kingâ€™s rise and fall in a vicious game."/>
    <x v="30"/>
    <n v="2856"/>
    <x v="0"/>
    <x v="0"/>
    <x v="0"/>
    <n v="1466014499"/>
    <n v="1463422499"/>
    <x v="0"/>
    <n v="44"/>
    <b v="1"/>
    <x v="6"/>
    <x v="35"/>
    <x v="2582"/>
    <x v="1"/>
    <x v="6"/>
  </r>
  <r>
    <x v="3485"/>
    <x v="3483"/>
    <s v="We're trying to get our play, &quot;An Evening With Sarah Pettyfer,&quot; to the  Orlando Fringe Festival. The only thing is...we need your help!"/>
    <x v="409"/>
    <n v="1660"/>
    <x v="0"/>
    <x v="0"/>
    <x v="0"/>
    <n v="1454431080"/>
    <n v="1451839080"/>
    <x v="0"/>
    <n v="30"/>
    <b v="1"/>
    <x v="6"/>
    <x v="7"/>
    <x v="2425"/>
    <x v="1"/>
    <x v="6"/>
  </r>
  <r>
    <x v="3486"/>
    <x v="3484"/>
    <s v="Dorothy Parker's unforgettable characters come to life onstage in &quot;Might As Well Live&quot; at the 2015 Hollywood Fringe Festival."/>
    <x v="9"/>
    <n v="4656"/>
    <x v="0"/>
    <x v="0"/>
    <x v="0"/>
    <n v="1433314740"/>
    <n v="1430600401"/>
    <x v="0"/>
    <n v="56"/>
    <b v="1"/>
    <x v="6"/>
    <x v="19"/>
    <x v="2583"/>
    <x v="1"/>
    <x v="6"/>
  </r>
  <r>
    <x v="3487"/>
    <x v="3485"/>
    <s v="Jericho Creek is an original production by Fledgling Theatre Company which will be performed at The Cockpit Theatre in July 2015"/>
    <x v="13"/>
    <n v="2555"/>
    <x v="0"/>
    <x v="1"/>
    <x v="1"/>
    <n v="1435185252"/>
    <n v="1432593252"/>
    <x v="0"/>
    <n v="66"/>
    <b v="1"/>
    <x v="6"/>
    <x v="30"/>
    <x v="2584"/>
    <x v="1"/>
    <x v="6"/>
  </r>
  <r>
    <x v="3488"/>
    <x v="3486"/>
    <s v="GTP has been protected financially by The Director since 2012. Now it's time for the community. Do you want GTP? Are we worth it?"/>
    <x v="9"/>
    <n v="3636"/>
    <x v="0"/>
    <x v="0"/>
    <x v="0"/>
    <n v="1429286400"/>
    <n v="1427221560"/>
    <x v="0"/>
    <n v="29"/>
    <b v="1"/>
    <x v="6"/>
    <x v="10"/>
    <x v="2585"/>
    <x v="1"/>
    <x v="6"/>
  </r>
  <r>
    <x v="3489"/>
    <x v="3487"/>
    <s v="A brilliant play by Will Eno. An exciting, young theatre company. A production that promises to wow. You wouldn't want to miss it."/>
    <x v="10"/>
    <n v="5635"/>
    <x v="0"/>
    <x v="1"/>
    <x v="1"/>
    <n v="1400965200"/>
    <n v="1398352531"/>
    <x v="0"/>
    <n v="72"/>
    <b v="1"/>
    <x v="6"/>
    <x v="40"/>
    <x v="2586"/>
    <x v="1"/>
    <x v="6"/>
  </r>
  <r>
    <x v="3490"/>
    <x v="3488"/>
    <s v="The 2016 Resident class is producing a family play about one kid's quest to fly. Help us inspire the next generation of theatre lovers!"/>
    <x v="28"/>
    <n v="1275"/>
    <x v="0"/>
    <x v="0"/>
    <x v="0"/>
    <n v="1460574924"/>
    <n v="1457982924"/>
    <x v="0"/>
    <n v="27"/>
    <b v="1"/>
    <x v="6"/>
    <x v="30"/>
    <x v="1655"/>
    <x v="1"/>
    <x v="6"/>
  </r>
  <r>
    <x v="3491"/>
    <x v="3489"/>
    <s v="Shakespeare Company at UCLA presents The Tempest under the stars in the Fowler Museum Amphitheater. Bring your blankets and enjoy!"/>
    <x v="2"/>
    <n v="791"/>
    <x v="0"/>
    <x v="0"/>
    <x v="0"/>
    <n v="1431928784"/>
    <n v="1430114384"/>
    <x v="0"/>
    <n v="10"/>
    <b v="1"/>
    <x v="6"/>
    <x v="137"/>
    <x v="2587"/>
    <x v="1"/>
    <x v="6"/>
  </r>
  <r>
    <x v="3492"/>
    <x v="3490"/>
    <s v="We have the Blackbox Fellowship at Boston Playwright's Theatre, now all we need is your support to produce Kevin's new play!"/>
    <x v="276"/>
    <n v="4000.22"/>
    <x v="0"/>
    <x v="0"/>
    <x v="0"/>
    <n v="1445818397"/>
    <n v="1442794397"/>
    <x v="0"/>
    <n v="35"/>
    <b v="1"/>
    <x v="6"/>
    <x v="2"/>
    <x v="2588"/>
    <x v="1"/>
    <x v="6"/>
  </r>
  <r>
    <x v="3493"/>
    <x v="3491"/>
    <s v="We need your help purchasing a stage for our production of the Wizard of Oz! This program is helping children with autism. Thank you!"/>
    <x v="15"/>
    <n v="1500"/>
    <x v="0"/>
    <x v="0"/>
    <x v="0"/>
    <n v="1408252260"/>
    <n v="1406580436"/>
    <x v="0"/>
    <n v="29"/>
    <b v="1"/>
    <x v="6"/>
    <x v="8"/>
    <x v="2218"/>
    <x v="1"/>
    <x v="6"/>
  </r>
  <r>
    <x v="3494"/>
    <x v="3492"/>
    <s v="&quot;Special in a Bad Way&quot; is a comedy that questions American Public Schools in their treatment of the so called, 'learning disabled.'"/>
    <x v="44"/>
    <n v="400"/>
    <x v="0"/>
    <x v="0"/>
    <x v="0"/>
    <n v="1480140000"/>
    <n v="1479186575"/>
    <x v="0"/>
    <n v="13"/>
    <b v="1"/>
    <x v="6"/>
    <x v="8"/>
    <x v="2589"/>
    <x v="1"/>
    <x v="6"/>
  </r>
  <r>
    <x v="3495"/>
    <x v="3493"/>
    <s v="A one-woman show by Canadian artist Tina Milo. it is a multimedia show about an actress auditioning for a role of a depressed woman."/>
    <x v="10"/>
    <n v="5343"/>
    <x v="0"/>
    <x v="5"/>
    <x v="5"/>
    <n v="1414862280"/>
    <n v="1412360309"/>
    <x v="0"/>
    <n v="72"/>
    <b v="1"/>
    <x v="6"/>
    <x v="13"/>
    <x v="2590"/>
    <x v="1"/>
    <x v="6"/>
  </r>
  <r>
    <x v="3496"/>
    <x v="3494"/>
    <s v="A one-woman play based on Lizzie Borden who was accused of the brutal hatchet murders of her father and step-mother.  Workshop Oct NYC."/>
    <x v="9"/>
    <n v="3732"/>
    <x v="0"/>
    <x v="0"/>
    <x v="0"/>
    <n v="1473625166"/>
    <n v="1470169166"/>
    <x v="0"/>
    <n v="78"/>
    <b v="1"/>
    <x v="6"/>
    <x v="39"/>
    <x v="2591"/>
    <x v="1"/>
    <x v="6"/>
  </r>
  <r>
    <x v="3497"/>
    <x v="3495"/>
    <s v="We've been invited to the San Diego International Fringe Festival. Can you help us get there? Special performances in SLC and OREM."/>
    <x v="410"/>
    <n v="1686"/>
    <x v="0"/>
    <x v="0"/>
    <x v="0"/>
    <n v="1464904800"/>
    <n v="1463852904"/>
    <x v="0"/>
    <n v="49"/>
    <b v="1"/>
    <x v="6"/>
    <x v="15"/>
    <x v="2592"/>
    <x v="1"/>
    <x v="6"/>
  </r>
  <r>
    <x v="3498"/>
    <x v="3496"/>
    <s v="This solo show has the power to profoundly impact new mothers and those that love them and to educate &amp; change how we support them."/>
    <x v="409"/>
    <n v="1690"/>
    <x v="0"/>
    <x v="5"/>
    <x v="5"/>
    <n v="1464471840"/>
    <n v="1459309704"/>
    <x v="0"/>
    <n v="42"/>
    <b v="1"/>
    <x v="6"/>
    <x v="21"/>
    <x v="2593"/>
    <x v="1"/>
    <x v="6"/>
  </r>
  <r>
    <x v="3499"/>
    <x v="3497"/>
    <s v="Figure 8 Troupe's debut performance! A stunning piece of theatre written by premier female playwright Maria Irene Fornes."/>
    <x v="13"/>
    <n v="2110"/>
    <x v="0"/>
    <x v="0"/>
    <x v="0"/>
    <n v="1435733940"/>
    <n v="1431046325"/>
    <x v="0"/>
    <n v="35"/>
    <b v="1"/>
    <x v="6"/>
    <x v="6"/>
    <x v="2594"/>
    <x v="1"/>
    <x v="6"/>
  </r>
  <r>
    <x v="3500"/>
    <x v="3498"/>
    <s v="A minimalist, post-modern production of the classic play, performed and produced by aspiring theater undergraduates at UMass Amherst."/>
    <x v="28"/>
    <n v="1063"/>
    <x v="0"/>
    <x v="0"/>
    <x v="0"/>
    <n v="1457326740"/>
    <n v="1455919438"/>
    <x v="0"/>
    <n v="42"/>
    <b v="1"/>
    <x v="6"/>
    <x v="6"/>
    <x v="2595"/>
    <x v="1"/>
    <x v="6"/>
  </r>
  <r>
    <x v="3501"/>
    <x v="3499"/>
    <s v="'Pig' by Alex Oates is an urgent and dark comedy with live music that discusses the vital issue of the state of our police force."/>
    <x v="15"/>
    <n v="1510"/>
    <x v="0"/>
    <x v="1"/>
    <x v="1"/>
    <n v="1441995595"/>
    <n v="1439835595"/>
    <x v="0"/>
    <n v="42"/>
    <b v="1"/>
    <x v="6"/>
    <x v="7"/>
    <x v="2596"/>
    <x v="1"/>
    <x v="6"/>
  </r>
  <r>
    <x v="3502"/>
    <x v="3500"/>
    <s v="Dickhead is a play about one man's struggle with the dicks in his head. If you want to know more stop being a twat and put out...please"/>
    <x v="23"/>
    <n v="4216"/>
    <x v="0"/>
    <x v="0"/>
    <x v="0"/>
    <n v="1458100740"/>
    <n v="1456862924"/>
    <x v="0"/>
    <n v="31"/>
    <b v="1"/>
    <x v="6"/>
    <x v="2"/>
    <x v="2597"/>
    <x v="1"/>
    <x v="6"/>
  </r>
  <r>
    <x v="3503"/>
    <x v="3501"/>
    <s v="A group of Sicilian immigrants in New York struggle to deal with conflict from both within the family and from without."/>
    <x v="30"/>
    <n v="2689"/>
    <x v="0"/>
    <x v="1"/>
    <x v="1"/>
    <n v="1469359728"/>
    <n v="1466767728"/>
    <x v="0"/>
    <n v="38"/>
    <b v="1"/>
    <x v="6"/>
    <x v="29"/>
    <x v="2598"/>
    <x v="1"/>
    <x v="6"/>
  </r>
  <r>
    <x v="3504"/>
    <x v="3502"/>
    <s v="The Sterling Lion Theater Company is a non-profit theater group established for the benefit of the Connecticut lower Naugatuck Valley."/>
    <x v="28"/>
    <n v="1000"/>
    <x v="0"/>
    <x v="0"/>
    <x v="0"/>
    <n v="1447959491"/>
    <n v="1445363891"/>
    <x v="0"/>
    <n v="8"/>
    <b v="1"/>
    <x v="6"/>
    <x v="8"/>
    <x v="179"/>
    <x v="1"/>
    <x v="6"/>
  </r>
  <r>
    <x v="3505"/>
    <x v="3503"/>
    <s v="Four myths._x000a_Four writers._x000a_Four new takes._x000a__x000a_The Four Disgracers comes to the stage to launch a new theatre group, Ixion."/>
    <x v="30"/>
    <n v="2594"/>
    <x v="0"/>
    <x v="0"/>
    <x v="0"/>
    <n v="1399953600"/>
    <n v="1398983245"/>
    <x v="0"/>
    <n v="39"/>
    <b v="1"/>
    <x v="6"/>
    <x v="3"/>
    <x v="2599"/>
    <x v="1"/>
    <x v="6"/>
  </r>
  <r>
    <x v="3506"/>
    <x v="3504"/>
    <s v="The Secret is a historical drama about a lawyer who worked for the Spanish Inquisition &amp; crossed the Atlantic with Menendez in 1565."/>
    <x v="9"/>
    <n v="3045"/>
    <x v="0"/>
    <x v="0"/>
    <x v="0"/>
    <n v="1408815440"/>
    <n v="1404927440"/>
    <x v="0"/>
    <n v="29"/>
    <b v="1"/>
    <x v="6"/>
    <x v="21"/>
    <x v="2600"/>
    <x v="1"/>
    <x v="6"/>
  </r>
  <r>
    <x v="3507"/>
    <x v="3505"/>
    <s v="Please help our troupe bring our first project from planning to reality! Join us on one exciting ride!"/>
    <x v="3"/>
    <n v="10440"/>
    <x v="0"/>
    <x v="0"/>
    <x v="0"/>
    <n v="1464732537"/>
    <n v="1462140537"/>
    <x v="0"/>
    <n v="72"/>
    <b v="1"/>
    <x v="6"/>
    <x v="3"/>
    <x v="1784"/>
    <x v="1"/>
    <x v="6"/>
  </r>
  <r>
    <x v="3508"/>
    <x v="3506"/>
    <s v="Roll The Dice Theatre Company revolves around taking risks in the game of life vicariously through beloved childhood games."/>
    <x v="213"/>
    <n v="180"/>
    <x v="0"/>
    <x v="1"/>
    <x v="1"/>
    <n v="1462914000"/>
    <n v="1460914253"/>
    <x v="0"/>
    <n v="15"/>
    <b v="1"/>
    <x v="6"/>
    <x v="144"/>
    <x v="1053"/>
    <x v="1"/>
    <x v="6"/>
  </r>
  <r>
    <x v="3509"/>
    <x v="3507"/>
    <s v="PL@Y is an original comedic fantasy spectacle inspired by the original music of the Amboys and classic rabbit-hole fiction archetypes"/>
    <x v="9"/>
    <n v="3190"/>
    <x v="0"/>
    <x v="0"/>
    <x v="0"/>
    <n v="1416545700"/>
    <n v="1415392666"/>
    <x v="0"/>
    <n v="33"/>
    <b v="1"/>
    <x v="6"/>
    <x v="6"/>
    <x v="2601"/>
    <x v="1"/>
    <x v="6"/>
  </r>
  <r>
    <x v="3510"/>
    <x v="3508"/>
    <s v="The Uncommon Loons return with Much Ado for a 2nd production of Shakespeare in Minnesota's Nature on the banks of the Mississippi!"/>
    <x v="42"/>
    <n v="905"/>
    <x v="0"/>
    <x v="0"/>
    <x v="0"/>
    <n v="1404312846"/>
    <n v="1402584846"/>
    <x v="0"/>
    <n v="15"/>
    <b v="1"/>
    <x v="6"/>
    <x v="7"/>
    <x v="2602"/>
    <x v="1"/>
    <x v="6"/>
  </r>
  <r>
    <x v="3511"/>
    <x v="3509"/>
    <s v="The world premiere of the first full-length play by Eve Leigh, at the intimate Finborough Theatre in London."/>
    <x v="15"/>
    <n v="1518"/>
    <x v="0"/>
    <x v="1"/>
    <x v="1"/>
    <n v="1415385000"/>
    <n v="1413406695"/>
    <x v="0"/>
    <n v="19"/>
    <b v="1"/>
    <x v="6"/>
    <x v="7"/>
    <x v="2603"/>
    <x v="1"/>
    <x v="6"/>
  </r>
  <r>
    <x v="3512"/>
    <x v="3510"/>
    <s v="We're making a hard hitting, innovative play which will open your eyes to what mental illness is like in the mind of the sufferer."/>
    <x v="28"/>
    <n v="1000"/>
    <x v="0"/>
    <x v="1"/>
    <x v="1"/>
    <n v="1429789992"/>
    <n v="1424609592"/>
    <x v="0"/>
    <n v="17"/>
    <b v="1"/>
    <x v="6"/>
    <x v="8"/>
    <x v="2604"/>
    <x v="1"/>
    <x v="6"/>
  </r>
  <r>
    <x v="3513"/>
    <x v="3511"/>
    <s v="Brazos Valley TROUPE is taking an original work, Truth AND Consequences, to the Texas Nonprofit Theaters 2014 Youth Conference"/>
    <x v="70"/>
    <n v="3315"/>
    <x v="0"/>
    <x v="0"/>
    <x v="0"/>
    <n v="1401857940"/>
    <n v="1400725112"/>
    <x v="0"/>
    <n v="44"/>
    <b v="1"/>
    <x v="6"/>
    <x v="90"/>
    <x v="2605"/>
    <x v="1"/>
    <x v="6"/>
  </r>
  <r>
    <x v="3514"/>
    <x v="3512"/>
    <s v="My play &quot;In the Hour Before the Bars Open&quot; has won an award from KCACTF, but I need to present the play in Georgia to receive it!"/>
    <x v="2"/>
    <n v="550"/>
    <x v="0"/>
    <x v="0"/>
    <x v="0"/>
    <n v="1422853140"/>
    <n v="1421439552"/>
    <x v="0"/>
    <n v="10"/>
    <b v="1"/>
    <x v="6"/>
    <x v="5"/>
    <x v="698"/>
    <x v="1"/>
    <x v="6"/>
  </r>
  <r>
    <x v="3515"/>
    <x v="3513"/>
    <s v="We are casting an all-inclusive production of Shakespeare's Twelfth Night in a non-traditional performance space."/>
    <x v="9"/>
    <n v="3080"/>
    <x v="0"/>
    <x v="0"/>
    <x v="0"/>
    <n v="1433097171"/>
    <n v="1430505171"/>
    <x v="0"/>
    <n v="46"/>
    <b v="1"/>
    <x v="6"/>
    <x v="33"/>
    <x v="2606"/>
    <x v="1"/>
    <x v="6"/>
  </r>
  <r>
    <x v="3516"/>
    <x v="3514"/>
    <s v="A new play about a lesser known yet pivotal event in American history, about a group of WWI Veterans fighting for their rights."/>
    <x v="30"/>
    <n v="2500"/>
    <x v="0"/>
    <x v="0"/>
    <x v="0"/>
    <n v="1410145200"/>
    <n v="1407197670"/>
    <x v="0"/>
    <n v="11"/>
    <b v="1"/>
    <x v="6"/>
    <x v="8"/>
    <x v="2607"/>
    <x v="1"/>
    <x v="6"/>
  </r>
  <r>
    <x v="3517"/>
    <x v="3515"/>
    <s v="Support an outstanding cast of actors to take on a professional production of a masterpiece of modern theatre"/>
    <x v="23"/>
    <n v="4000"/>
    <x v="0"/>
    <x v="1"/>
    <x v="1"/>
    <n v="1404471600"/>
    <n v="1401910634"/>
    <x v="0"/>
    <n v="13"/>
    <b v="1"/>
    <x v="6"/>
    <x v="8"/>
    <x v="2608"/>
    <x v="1"/>
    <x v="6"/>
  </r>
  <r>
    <x v="3518"/>
    <x v="3516"/>
    <s v="One play.  Two theaters.  See the story from both sides and then decide for yourself - who are the BEASTS OF BAVERLY GROVE?"/>
    <x v="15"/>
    <n v="1650.69"/>
    <x v="0"/>
    <x v="0"/>
    <x v="0"/>
    <n v="1412259660"/>
    <n v="1410461299"/>
    <x v="0"/>
    <n v="33"/>
    <b v="1"/>
    <x v="6"/>
    <x v="5"/>
    <x v="2609"/>
    <x v="1"/>
    <x v="6"/>
  </r>
  <r>
    <x v="3519"/>
    <x v="3517"/>
    <s v="Bookstory is a tiny puppet musical with some very big ideas that tells the story of the story in the digital age"/>
    <x v="13"/>
    <n v="2027"/>
    <x v="0"/>
    <x v="1"/>
    <x v="1"/>
    <n v="1425478950"/>
    <n v="1422886950"/>
    <x v="0"/>
    <n v="28"/>
    <b v="1"/>
    <x v="6"/>
    <x v="7"/>
    <x v="2610"/>
    <x v="1"/>
    <x v="6"/>
  </r>
  <r>
    <x v="3520"/>
    <x v="3518"/>
    <s v="Help us to bring &quot;Protocols&quot; at the 2015 Camden Fringe. The most controversial play of the year."/>
    <x v="13"/>
    <n v="2015"/>
    <x v="0"/>
    <x v="1"/>
    <x v="1"/>
    <n v="1441547220"/>
    <n v="1439322412"/>
    <x v="0"/>
    <n v="21"/>
    <b v="1"/>
    <x v="6"/>
    <x v="7"/>
    <x v="2611"/>
    <x v="1"/>
    <x v="6"/>
  </r>
  <r>
    <x v="3521"/>
    <x v="3519"/>
    <s v="A professionally directed/acted workshop &amp; reading for a new play depicting sexual addiction and its crippling effect on relationships."/>
    <x v="18"/>
    <n v="593"/>
    <x v="0"/>
    <x v="0"/>
    <x v="0"/>
    <n v="1411980020"/>
    <n v="1409388020"/>
    <x v="0"/>
    <n v="13"/>
    <b v="1"/>
    <x v="6"/>
    <x v="312"/>
    <x v="2612"/>
    <x v="1"/>
    <x v="6"/>
  </r>
  <r>
    <x v="3522"/>
    <x v="3520"/>
    <s v="New show with 2 performers and an original score, bringing the true story of this forgotten WW1 heroine to audiences in the southwest."/>
    <x v="411"/>
    <n v="1395"/>
    <x v="0"/>
    <x v="1"/>
    <x v="1"/>
    <n v="1442311560"/>
    <n v="1439924246"/>
    <x v="0"/>
    <n v="34"/>
    <b v="1"/>
    <x v="6"/>
    <x v="8"/>
    <x v="2613"/>
    <x v="1"/>
    <x v="6"/>
  </r>
  <r>
    <x v="3523"/>
    <x v="3521"/>
    <s v="An old play about our world. Set in 1970s England, Magnificence is a gut-wrenching story of radicalisation, idealism and pity."/>
    <x v="23"/>
    <n v="4546"/>
    <x v="0"/>
    <x v="1"/>
    <x v="1"/>
    <n v="1474844400"/>
    <n v="1469871148"/>
    <x v="0"/>
    <n v="80"/>
    <b v="1"/>
    <x v="6"/>
    <x v="35"/>
    <x v="2614"/>
    <x v="1"/>
    <x v="6"/>
  </r>
  <r>
    <x v="3524"/>
    <x v="3522"/>
    <s v="A West Texas matriarch is enraged by the news that her gay grandson has been the victim of a hate crime committed by his own father."/>
    <x v="3"/>
    <n v="10156"/>
    <x v="0"/>
    <x v="0"/>
    <x v="0"/>
    <n v="1410580800"/>
    <n v="1409336373"/>
    <x v="0"/>
    <n v="74"/>
    <b v="1"/>
    <x v="6"/>
    <x v="21"/>
    <x v="2615"/>
    <x v="1"/>
    <x v="6"/>
  </r>
  <r>
    <x v="3525"/>
    <x v="3523"/>
    <s v="The Attic interns present Tennessee Williams's &quot;Talk to Me Like the Rain and Let Me Listen&quot; performing at The Flea Theater!"/>
    <x v="2"/>
    <n v="530"/>
    <x v="0"/>
    <x v="0"/>
    <x v="0"/>
    <n v="1439136000"/>
    <n v="1438188106"/>
    <x v="0"/>
    <n v="7"/>
    <b v="1"/>
    <x v="6"/>
    <x v="6"/>
    <x v="2616"/>
    <x v="1"/>
    <x v="6"/>
  </r>
  <r>
    <x v="3526"/>
    <x v="3524"/>
    <s v="By day we perform Acts of Kindness, by night we perform free theater, all sustained by the love of our neighbors, not ticket prices."/>
    <x v="126"/>
    <n v="3366"/>
    <x v="0"/>
    <x v="0"/>
    <x v="0"/>
    <n v="1461823140"/>
    <n v="1459411371"/>
    <x v="0"/>
    <n v="34"/>
    <b v="1"/>
    <x v="6"/>
    <x v="21"/>
    <x v="2617"/>
    <x v="1"/>
    <x v="6"/>
  </r>
  <r>
    <x v="3527"/>
    <x v="3525"/>
    <s v="A 'tasty' new drama ~&quot;Booker T Washington of Tuskegee, Alabama, dined with the President (Roosevelt) last evening.&quot;~ the White House."/>
    <x v="12"/>
    <n v="7015"/>
    <x v="0"/>
    <x v="0"/>
    <x v="0"/>
    <n v="1436587140"/>
    <n v="1434069205"/>
    <x v="0"/>
    <n v="86"/>
    <b v="1"/>
    <x v="6"/>
    <x v="16"/>
    <x v="2618"/>
    <x v="1"/>
    <x v="6"/>
  </r>
  <r>
    <x v="3528"/>
    <x v="3526"/>
    <s v="pluck. productions present their first four-week run - the world premiere of David K. Barnes' BIRTHDAY SUIT at the Old Red Lion."/>
    <x v="409"/>
    <n v="1669"/>
    <x v="0"/>
    <x v="1"/>
    <x v="1"/>
    <n v="1484740918"/>
    <n v="1483012918"/>
    <x v="0"/>
    <n v="37"/>
    <b v="1"/>
    <x v="6"/>
    <x v="7"/>
    <x v="2619"/>
    <x v="1"/>
    <x v="6"/>
  </r>
  <r>
    <x v="3529"/>
    <x v="3527"/>
    <s v="Partners w/the Black Arts &amp; Cultural Center; we use theatre to EDUCATE &amp; EMPOWER through diverse expressions of the human experience."/>
    <x v="2"/>
    <n v="660"/>
    <x v="0"/>
    <x v="0"/>
    <x v="0"/>
    <n v="1436749200"/>
    <n v="1434997018"/>
    <x v="0"/>
    <n v="18"/>
    <b v="1"/>
    <x v="6"/>
    <x v="88"/>
    <x v="2333"/>
    <x v="1"/>
    <x v="6"/>
  </r>
  <r>
    <x v="3530"/>
    <x v="3528"/>
    <s v="â€œFar From Fictionâ€ is a powerful play, written by Sally Willis, offering insights into a new understanding of  female psychology."/>
    <x v="181"/>
    <n v="2750"/>
    <x v="0"/>
    <x v="1"/>
    <x v="1"/>
    <n v="1460318400"/>
    <n v="1457881057"/>
    <x v="0"/>
    <n v="22"/>
    <b v="1"/>
    <x v="6"/>
    <x v="8"/>
    <x v="179"/>
    <x v="1"/>
    <x v="6"/>
  </r>
  <r>
    <x v="3531"/>
    <x v="3529"/>
    <s v="A political comedy for a crazy election year"/>
    <x v="28"/>
    <n v="1280"/>
    <x v="0"/>
    <x v="0"/>
    <x v="0"/>
    <n v="1467301334"/>
    <n v="1464709334"/>
    <x v="0"/>
    <n v="26"/>
    <b v="1"/>
    <x v="6"/>
    <x v="30"/>
    <x v="2620"/>
    <x v="1"/>
    <x v="6"/>
  </r>
  <r>
    <x v="3532"/>
    <x v="3530"/>
    <s v="Our goal: To produce a stirring one-woman show historically based on African-American womenâ€™s experiences, struggles, and journeys."/>
    <x v="412"/>
    <n v="1142"/>
    <x v="0"/>
    <x v="0"/>
    <x v="0"/>
    <n v="1411012740"/>
    <n v="1409667827"/>
    <x v="0"/>
    <n v="27"/>
    <b v="1"/>
    <x v="6"/>
    <x v="17"/>
    <x v="2621"/>
    <x v="1"/>
    <x v="6"/>
  </r>
  <r>
    <x v="3533"/>
    <x v="3531"/>
    <s v="Two shows! (we're feeling particularly ambitious). Help us produce Eurydice and The Effect of Gamma Rays on Man-in-the-Moon Marigolds!"/>
    <x v="2"/>
    <n v="631"/>
    <x v="0"/>
    <x v="0"/>
    <x v="0"/>
    <n v="1447269367"/>
    <n v="1444673767"/>
    <x v="0"/>
    <n v="8"/>
    <b v="1"/>
    <x v="6"/>
    <x v="9"/>
    <x v="2622"/>
    <x v="1"/>
    <x v="6"/>
  </r>
  <r>
    <x v="3534"/>
    <x v="3532"/>
    <s v="A Theatrical Prequel to Hell's Rebels, the current Pathfinder Adventure Path from Paizo Publishing"/>
    <x v="10"/>
    <n v="7810"/>
    <x v="0"/>
    <x v="0"/>
    <x v="0"/>
    <n v="1443711623"/>
    <n v="1440687623"/>
    <x v="0"/>
    <n v="204"/>
    <b v="1"/>
    <x v="6"/>
    <x v="94"/>
    <x v="2623"/>
    <x v="1"/>
    <x v="6"/>
  </r>
  <r>
    <x v="3535"/>
    <x v="3533"/>
    <s v="On the 60th anniversary of Twelve Angry Men, 12 female writers create 12 short pieces about what makes them angry."/>
    <x v="13"/>
    <n v="2063"/>
    <x v="0"/>
    <x v="1"/>
    <x v="1"/>
    <n v="1443808800"/>
    <n v="1441120910"/>
    <x v="0"/>
    <n v="46"/>
    <b v="1"/>
    <x v="6"/>
    <x v="33"/>
    <x v="2624"/>
    <x v="1"/>
    <x v="6"/>
  </r>
  <r>
    <x v="3536"/>
    <x v="3534"/>
    <s v="&quot;Inteligent, Inspired and Inimitable&quot; Nottingham's leading two man improv show is heading to Dave's Leicester Comedy Festival."/>
    <x v="325"/>
    <n v="230"/>
    <x v="0"/>
    <x v="1"/>
    <x v="1"/>
    <n v="1450612740"/>
    <n v="1448040425"/>
    <x v="0"/>
    <n v="17"/>
    <b v="1"/>
    <x v="6"/>
    <x v="42"/>
    <x v="2625"/>
    <x v="1"/>
    <x v="6"/>
  </r>
  <r>
    <x v="3537"/>
    <x v="3535"/>
    <s v="A fast-pace, zany comedy involving six actors performing seven usually untold Grimm Fairy Tales about giants, witches, demons and more!"/>
    <x v="413"/>
    <n v="1218"/>
    <x v="0"/>
    <x v="5"/>
    <x v="5"/>
    <n v="1416211140"/>
    <n v="1413016216"/>
    <x v="0"/>
    <n v="28"/>
    <b v="1"/>
    <x v="6"/>
    <x v="144"/>
    <x v="145"/>
    <x v="1"/>
    <x v="6"/>
  </r>
  <r>
    <x v="3538"/>
    <x v="3536"/>
    <s v="A play about riverside homelessness, inspired by true events. Shows at Brunel Museum, 240 Project and similar community organisations."/>
    <x v="13"/>
    <n v="2569"/>
    <x v="0"/>
    <x v="1"/>
    <x v="1"/>
    <n v="1471428340"/>
    <n v="1469009140"/>
    <x v="0"/>
    <n v="83"/>
    <b v="1"/>
    <x v="6"/>
    <x v="30"/>
    <x v="2626"/>
    <x v="1"/>
    <x v="6"/>
  </r>
  <r>
    <x v="3539"/>
    <x v="3537"/>
    <s v="A searing new play that takes  an unflinching look at the terrible costs of police shootings in the African American community."/>
    <x v="20"/>
    <n v="718"/>
    <x v="0"/>
    <x v="0"/>
    <x v="0"/>
    <n v="1473358122"/>
    <n v="1471543722"/>
    <x v="0"/>
    <n v="13"/>
    <b v="1"/>
    <x v="6"/>
    <x v="28"/>
    <x v="2627"/>
    <x v="1"/>
    <x v="6"/>
  </r>
  <r>
    <x v="3540"/>
    <x v="3538"/>
    <s v="A brand new stage adaptation of the Libby Purves/Nicholas Heiney book. A new work involving music, poetry and fajitas. #timetochange"/>
    <x v="43"/>
    <n v="369"/>
    <x v="0"/>
    <x v="1"/>
    <x v="1"/>
    <n v="1466899491"/>
    <n v="1464307491"/>
    <x v="0"/>
    <n v="8"/>
    <b v="1"/>
    <x v="6"/>
    <x v="4"/>
    <x v="2628"/>
    <x v="1"/>
    <x v="6"/>
  </r>
  <r>
    <x v="3541"/>
    <x v="3539"/>
    <s v="Yellowbelly Theatre needs your help to bring this incredible play of love, lust and mistaken identity to life in our debut performance!"/>
    <x v="38"/>
    <n v="1260"/>
    <x v="0"/>
    <x v="1"/>
    <x v="1"/>
    <n v="1441042275"/>
    <n v="1438882275"/>
    <x v="0"/>
    <n v="32"/>
    <b v="1"/>
    <x v="6"/>
    <x v="2"/>
    <x v="2629"/>
    <x v="1"/>
    <x v="6"/>
  </r>
  <r>
    <x v="3542"/>
    <x v="3540"/>
    <s v="Ancient Greece. Giddy, champagne soaked debauchery celebrating the Trojan War's end leads to a shocking and deadly surprise."/>
    <x v="62"/>
    <n v="5623"/>
    <x v="0"/>
    <x v="0"/>
    <x v="0"/>
    <n v="1410099822"/>
    <n v="1404915822"/>
    <x v="0"/>
    <n v="85"/>
    <b v="1"/>
    <x v="6"/>
    <x v="21"/>
    <x v="2630"/>
    <x v="1"/>
    <x v="6"/>
  </r>
  <r>
    <x v="3543"/>
    <x v="3541"/>
    <s v="A circus theater show. An escaped carousel horse and a beautiful wire dancer let the fantasies run wild."/>
    <x v="15"/>
    <n v="1570"/>
    <x v="0"/>
    <x v="12"/>
    <x v="3"/>
    <n v="1435255659"/>
    <n v="1432663659"/>
    <x v="0"/>
    <n v="29"/>
    <b v="1"/>
    <x v="6"/>
    <x v="2"/>
    <x v="2631"/>
    <x v="1"/>
    <x v="6"/>
  </r>
  <r>
    <x v="3544"/>
    <x v="3542"/>
    <s v="Death &amp; Pretzels presents the world premiere of Paul Pasulka's Gruoch, or Lady Macbeth"/>
    <x v="30"/>
    <n v="2500"/>
    <x v="0"/>
    <x v="0"/>
    <x v="0"/>
    <n v="1425758257"/>
    <n v="1423166257"/>
    <x v="0"/>
    <n v="24"/>
    <b v="1"/>
    <x v="6"/>
    <x v="8"/>
    <x v="2632"/>
    <x v="1"/>
    <x v="6"/>
  </r>
  <r>
    <x v="3545"/>
    <x v="3543"/>
    <s v="FUND our teens in Shakespeare's comedy &quot;The Merchant of Venice&quot;. Donating pays for our venue/insurance located in Woodland, CA."/>
    <x v="49"/>
    <n v="251"/>
    <x v="0"/>
    <x v="0"/>
    <x v="0"/>
    <n v="1428780159"/>
    <n v="1426188159"/>
    <x v="0"/>
    <n v="8"/>
    <b v="1"/>
    <x v="6"/>
    <x v="8"/>
    <x v="90"/>
    <x v="1"/>
    <x v="6"/>
  </r>
  <r>
    <x v="3546"/>
    <x v="3544"/>
    <s v="Help us produce this revealing play about Nazi-resistance member Dietrich Bonhoeffer and his final years of incarceration during WWII."/>
    <x v="184"/>
    <n v="1125"/>
    <x v="0"/>
    <x v="0"/>
    <x v="0"/>
    <n v="1427860740"/>
    <n v="1426002684"/>
    <x v="0"/>
    <n v="19"/>
    <b v="1"/>
    <x v="6"/>
    <x v="21"/>
    <x v="2633"/>
    <x v="1"/>
    <x v="6"/>
  </r>
  <r>
    <x v="3547"/>
    <x v="3545"/>
    <s v="Help to bring this heart warming story of Ray Didinger's relationship with his boyhood hero Tommy McDonald to life."/>
    <x v="19"/>
    <n v="40043.25"/>
    <x v="0"/>
    <x v="0"/>
    <x v="0"/>
    <n v="1463198340"/>
    <n v="1461117201"/>
    <x v="0"/>
    <n v="336"/>
    <b v="1"/>
    <x v="6"/>
    <x v="35"/>
    <x v="2634"/>
    <x v="1"/>
    <x v="6"/>
  </r>
  <r>
    <x v="3548"/>
    <x v="3546"/>
    <s v="We're putting together a production of THE UNDERSTUDY by Theresa Rebeck and hope you'll help us share this story."/>
    <x v="190"/>
    <n v="2140"/>
    <x v="0"/>
    <x v="0"/>
    <x v="0"/>
    <n v="1457139600"/>
    <n v="1455230214"/>
    <x v="0"/>
    <n v="13"/>
    <b v="1"/>
    <x v="6"/>
    <x v="21"/>
    <x v="2579"/>
    <x v="1"/>
    <x v="6"/>
  </r>
  <r>
    <x v="3549"/>
    <x v="3547"/>
    <s v="Help us bring to life tales of hardship, danger and community of extraordinary women working in WW1 munitions factories."/>
    <x v="28"/>
    <n v="1020"/>
    <x v="0"/>
    <x v="1"/>
    <x v="1"/>
    <n v="1441358873"/>
    <n v="1438939673"/>
    <x v="0"/>
    <n v="42"/>
    <b v="1"/>
    <x v="6"/>
    <x v="21"/>
    <x v="2635"/>
    <x v="1"/>
    <x v="6"/>
  </r>
  <r>
    <x v="3550"/>
    <x v="3548"/>
    <s v="MOONFACE explores the formative f***k-ups of adolescence. Fresh, incisive new writing. Monologue, movement and striking naturalism."/>
    <x v="30"/>
    <n v="2620"/>
    <x v="0"/>
    <x v="1"/>
    <x v="1"/>
    <n v="1462224398"/>
    <n v="1459632398"/>
    <x v="0"/>
    <n v="64"/>
    <b v="1"/>
    <x v="6"/>
    <x v="2"/>
    <x v="2636"/>
    <x v="1"/>
    <x v="6"/>
  </r>
  <r>
    <x v="3551"/>
    <x v="3549"/>
    <s v="UASPA is a performing arts high school producing its 2014 Theatre Showcase featuring our strongest performances and original work."/>
    <x v="15"/>
    <n v="1527.5"/>
    <x v="0"/>
    <x v="0"/>
    <x v="0"/>
    <n v="1400796420"/>
    <n v="1398342170"/>
    <x v="0"/>
    <n v="25"/>
    <b v="1"/>
    <x v="6"/>
    <x v="21"/>
    <x v="2637"/>
    <x v="1"/>
    <x v="6"/>
  </r>
  <r>
    <x v="3552"/>
    <x v="3550"/>
    <s v="Support Lock&amp;Key Theatre's 'Timon of Athens' by donating to our printing! Every penny goes to posters, programmes, flyers and scripts."/>
    <x v="414"/>
    <n v="773"/>
    <x v="0"/>
    <x v="1"/>
    <x v="1"/>
    <n v="1403964324"/>
    <n v="1401372324"/>
    <x v="0"/>
    <n v="20"/>
    <b v="1"/>
    <x v="6"/>
    <x v="8"/>
    <x v="2638"/>
    <x v="1"/>
    <x v="6"/>
  </r>
  <r>
    <x v="3553"/>
    <x v="3551"/>
    <s v="Professional actors bring to life the true stories of 5 African-Americans struggling with mental health and their search for healing."/>
    <x v="62"/>
    <n v="5845"/>
    <x v="0"/>
    <x v="0"/>
    <x v="0"/>
    <n v="1439337600"/>
    <n v="1436575280"/>
    <x v="0"/>
    <n v="104"/>
    <b v="1"/>
    <x v="6"/>
    <x v="6"/>
    <x v="2639"/>
    <x v="1"/>
    <x v="6"/>
  </r>
  <r>
    <x v="3554"/>
    <x v="3552"/>
    <s v="MASKS is a dramedy dealing with what it means to be alive, the reliability of identity, and what it means to suffer."/>
    <x v="10"/>
    <n v="5671.11"/>
    <x v="0"/>
    <x v="0"/>
    <x v="0"/>
    <n v="1423674000"/>
    <n v="1421025159"/>
    <x v="0"/>
    <n v="53"/>
    <b v="1"/>
    <x v="6"/>
    <x v="40"/>
    <x v="2640"/>
    <x v="1"/>
    <x v="6"/>
  </r>
  <r>
    <x v="3555"/>
    <x v="3553"/>
    <s v="Baby Living Room is a project created by Spazio Farma Mestre for children: free theatre for kids as sustainable education for families"/>
    <x v="262"/>
    <n v="2400"/>
    <x v="0"/>
    <x v="13"/>
    <x v="3"/>
    <n v="1479382594"/>
    <n v="1476786994"/>
    <x v="0"/>
    <n v="14"/>
    <b v="1"/>
    <x v="6"/>
    <x v="8"/>
    <x v="1231"/>
    <x v="1"/>
    <x v="6"/>
  </r>
  <r>
    <x v="3556"/>
    <x v="3554"/>
    <s v="'Immortal', a play about five English Air Bombers in WW2, is an exciting first project for the brand new Production Company, GreanTea."/>
    <x v="41"/>
    <n v="2210"/>
    <x v="0"/>
    <x v="1"/>
    <x v="1"/>
    <n v="1408289724"/>
    <n v="1403105724"/>
    <x v="0"/>
    <n v="20"/>
    <b v="1"/>
    <x v="6"/>
    <x v="8"/>
    <x v="2641"/>
    <x v="1"/>
    <x v="6"/>
  </r>
  <r>
    <x v="3557"/>
    <x v="3555"/>
    <s v="A play by April Yvette Thompson. A Gullah Healer Woman and an Afro-Cuban Priest forge a new world of magic &amp; dreams in Jim Crow Miami."/>
    <x v="57"/>
    <n v="100036"/>
    <x v="0"/>
    <x v="0"/>
    <x v="0"/>
    <n v="1399271911"/>
    <n v="1396334311"/>
    <x v="0"/>
    <n v="558"/>
    <b v="1"/>
    <x v="6"/>
    <x v="8"/>
    <x v="2642"/>
    <x v="1"/>
    <x v="6"/>
  </r>
  <r>
    <x v="3558"/>
    <x v="3556"/>
    <s v="We're making a show about sex. Because it's important, everyone wants to talk about it and it's at the start of everything."/>
    <x v="18"/>
    <n v="504"/>
    <x v="0"/>
    <x v="1"/>
    <x v="1"/>
    <n v="1435352400"/>
    <n v="1431718575"/>
    <x v="0"/>
    <n v="22"/>
    <b v="1"/>
    <x v="6"/>
    <x v="124"/>
    <x v="2643"/>
    <x v="1"/>
    <x v="6"/>
  </r>
  <r>
    <x v="3559"/>
    <x v="3557"/>
    <s v="A theatre company designed to help young people to come out of their shell. Offering workshops and original shows directly to schools."/>
    <x v="28"/>
    <n v="1035"/>
    <x v="0"/>
    <x v="2"/>
    <x v="2"/>
    <n v="1438333080"/>
    <n v="1436408308"/>
    <x v="0"/>
    <n v="24"/>
    <b v="1"/>
    <x v="6"/>
    <x v="3"/>
    <x v="2644"/>
    <x v="1"/>
    <x v="6"/>
  </r>
  <r>
    <x v="3560"/>
    <x v="3558"/>
    <s v="The world premiere of an endearing play about love, friendship, men's styling putty, Dungeons &amp; Dragons &amp; our capacity for forbearance."/>
    <x v="50"/>
    <n v="3470"/>
    <x v="0"/>
    <x v="5"/>
    <x v="5"/>
    <n v="1432694700"/>
    <n v="1429651266"/>
    <x v="0"/>
    <n v="74"/>
    <b v="1"/>
    <x v="6"/>
    <x v="29"/>
    <x v="2645"/>
    <x v="1"/>
    <x v="6"/>
  </r>
  <r>
    <x v="3561"/>
    <x v="3559"/>
    <s v="How You Kiss Me Is Not How I Like To Be Kissed_x000a__x000a_a new play by Dan Giles_x000a__x000a_coming to FringeNYC 2015_x000a__x000a_www.howyoukissme.com"/>
    <x v="30"/>
    <n v="2560"/>
    <x v="0"/>
    <x v="0"/>
    <x v="0"/>
    <n v="1438799760"/>
    <n v="1437236378"/>
    <x v="0"/>
    <n v="54"/>
    <b v="1"/>
    <x v="6"/>
    <x v="21"/>
    <x v="2646"/>
    <x v="1"/>
    <x v="6"/>
  </r>
  <r>
    <x v="3562"/>
    <x v="3560"/>
    <s v="ThreeWay is a part-verbatim play that explores dating &amp; what happens when someone finds the love of their life, except itâ€™s two people."/>
    <x v="415"/>
    <n v="469"/>
    <x v="0"/>
    <x v="1"/>
    <x v="1"/>
    <n v="1457906400"/>
    <n v="1457115427"/>
    <x v="0"/>
    <n v="31"/>
    <b v="1"/>
    <x v="6"/>
    <x v="328"/>
    <x v="2647"/>
    <x v="1"/>
    <x v="6"/>
  </r>
  <r>
    <x v="3563"/>
    <x v="3561"/>
    <s v="Written a solo show about celebrity, and I'll be performing it at the famous Just The Tonic this Edinburgh Fringe - Help me get there!"/>
    <x v="2"/>
    <n v="527.45000000000005"/>
    <x v="0"/>
    <x v="1"/>
    <x v="1"/>
    <n v="1470078000"/>
    <n v="1467648456"/>
    <x v="0"/>
    <n v="25"/>
    <b v="1"/>
    <x v="6"/>
    <x v="2"/>
    <x v="2648"/>
    <x v="1"/>
    <x v="6"/>
  </r>
  <r>
    <x v="3564"/>
    <x v="3562"/>
    <s v="Multi Award-Winng play THE PILLOWMAN coming to the Arts Centre Theatre, Aberdeen"/>
    <x v="28"/>
    <n v="1005"/>
    <x v="0"/>
    <x v="1"/>
    <x v="1"/>
    <n v="1444060800"/>
    <n v="1440082649"/>
    <x v="0"/>
    <n v="17"/>
    <b v="1"/>
    <x v="6"/>
    <x v="7"/>
    <x v="2649"/>
    <x v="1"/>
    <x v="6"/>
  </r>
  <r>
    <x v="3565"/>
    <x v="3563"/>
    <s v="The Honeymoon is Over is a romantic comedy about a recently eloped couple learning the dynamics of living together for the first time."/>
    <x v="42"/>
    <n v="1175"/>
    <x v="0"/>
    <x v="0"/>
    <x v="0"/>
    <n v="1420048208"/>
    <n v="1417456208"/>
    <x v="0"/>
    <n v="12"/>
    <b v="1"/>
    <x v="6"/>
    <x v="26"/>
    <x v="2650"/>
    <x v="1"/>
    <x v="6"/>
  </r>
  <r>
    <x v="3566"/>
    <x v="3564"/>
    <s v="A &quot;bold, subversive and very funny&quot; clown cookery show about searching for self worth in a cheesecake - VAULT Festival &amp; Tour 2015"/>
    <x v="13"/>
    <n v="2095"/>
    <x v="0"/>
    <x v="1"/>
    <x v="1"/>
    <n v="1422015083"/>
    <n v="1419423083"/>
    <x v="0"/>
    <n v="38"/>
    <b v="1"/>
    <x v="6"/>
    <x v="2"/>
    <x v="2651"/>
    <x v="1"/>
    <x v="6"/>
  </r>
  <r>
    <x v="3567"/>
    <x v="3565"/>
    <s v="First stage adaptation of Sarah Moore Fitzgerald's beautiful novel about Alzheimer's and time travel with a live folk score."/>
    <x v="28"/>
    <n v="1088"/>
    <x v="0"/>
    <x v="1"/>
    <x v="1"/>
    <n v="1433964444"/>
    <n v="1431372444"/>
    <x v="0"/>
    <n v="41"/>
    <b v="1"/>
    <x v="6"/>
    <x v="15"/>
    <x v="2652"/>
    <x v="1"/>
    <x v="6"/>
  </r>
  <r>
    <x v="3568"/>
    <x v="3566"/>
    <s v="GK. Jr (for student actors 12 and under) will bring George Macdonald's story to life. 10+ speaking parts &amp; many non-speaking parts!"/>
    <x v="28"/>
    <n v="1110"/>
    <x v="0"/>
    <x v="0"/>
    <x v="0"/>
    <n v="1410975994"/>
    <n v="1408383994"/>
    <x v="0"/>
    <n v="19"/>
    <b v="1"/>
    <x v="6"/>
    <x v="38"/>
    <x v="2653"/>
    <x v="1"/>
    <x v="6"/>
  </r>
  <r>
    <x v="3569"/>
    <x v="3567"/>
    <s v="In 2015, Green Light is producing 3 shows of new plays exclusively written, directed and created by women- help make it happen!"/>
    <x v="10"/>
    <n v="5024"/>
    <x v="0"/>
    <x v="0"/>
    <x v="0"/>
    <n v="1420734696"/>
    <n v="1418142696"/>
    <x v="0"/>
    <n v="41"/>
    <b v="1"/>
    <x v="6"/>
    <x v="8"/>
    <x v="2654"/>
    <x v="1"/>
    <x v="6"/>
  </r>
  <r>
    <x v="3570"/>
    <x v="3568"/>
    <s v="Theatre Machine presents an all-new adaptation of Maxim Gorky's classic of Russian theatre, The Lower Depths."/>
    <x v="13"/>
    <n v="2287"/>
    <x v="0"/>
    <x v="0"/>
    <x v="0"/>
    <n v="1420009200"/>
    <n v="1417593483"/>
    <x v="0"/>
    <n v="26"/>
    <b v="1"/>
    <x v="6"/>
    <x v="35"/>
    <x v="2655"/>
    <x v="1"/>
    <x v="6"/>
  </r>
  <r>
    <x v="3571"/>
    <x v="3569"/>
    <s v="Support Kuleshovâ€™s first full length production; help to build the set and bring a fierce and important new play to life"/>
    <x v="15"/>
    <n v="1831"/>
    <x v="0"/>
    <x v="1"/>
    <x v="1"/>
    <n v="1414701413"/>
    <n v="1412109413"/>
    <x v="0"/>
    <n v="25"/>
    <b v="1"/>
    <x v="6"/>
    <x v="108"/>
    <x v="2656"/>
    <x v="1"/>
    <x v="6"/>
  </r>
  <r>
    <x v="3572"/>
    <x v="3570"/>
    <s v="A darkly comic one woman show by Abram Rooney as part of The Camden Fringe 2015."/>
    <x v="2"/>
    <n v="500"/>
    <x v="0"/>
    <x v="1"/>
    <x v="1"/>
    <n v="1434894082"/>
    <n v="1432302082"/>
    <x v="0"/>
    <n v="9"/>
    <b v="1"/>
    <x v="6"/>
    <x v="8"/>
    <x v="2657"/>
    <x v="1"/>
    <x v="6"/>
  </r>
  <r>
    <x v="3573"/>
    <x v="3571"/>
    <s v="London based theatre makers collaborating to create a new show about the history of HipHop."/>
    <x v="9"/>
    <n v="3084"/>
    <x v="0"/>
    <x v="1"/>
    <x v="1"/>
    <n v="1415440846"/>
    <n v="1412845246"/>
    <x v="0"/>
    <n v="78"/>
    <b v="1"/>
    <x v="6"/>
    <x v="33"/>
    <x v="2658"/>
    <x v="1"/>
    <x v="6"/>
  </r>
  <r>
    <x v="3574"/>
    <x v="3572"/>
    <s v="Help Galli Theater continue to bring fairytales to children in English &amp; German in our theater and to institutions serving children."/>
    <x v="238"/>
    <n v="6155"/>
    <x v="0"/>
    <x v="0"/>
    <x v="0"/>
    <n v="1415921848"/>
    <n v="1413326248"/>
    <x v="0"/>
    <n v="45"/>
    <b v="1"/>
    <x v="6"/>
    <x v="6"/>
    <x v="2659"/>
    <x v="1"/>
    <x v="6"/>
  </r>
  <r>
    <x v="3575"/>
    <x v="3573"/>
    <s v="An island in hell. Cleopatra, Joan of Arc, &amp; Queen Victoria wait, trapped in the memory of who they were... until AnaiÌˆs Nin shows up."/>
    <x v="3"/>
    <n v="10133"/>
    <x v="0"/>
    <x v="0"/>
    <x v="0"/>
    <n v="1470887940"/>
    <n v="1468176527"/>
    <x v="0"/>
    <n v="102"/>
    <b v="1"/>
    <x v="6"/>
    <x v="7"/>
    <x v="2660"/>
    <x v="1"/>
    <x v="6"/>
  </r>
  <r>
    <x v="3576"/>
    <x v="3574"/>
    <s v="Vote here for whatever show you want to see next year! No gimmick, no stretch goals, just a simple vote and a free ticket."/>
    <x v="213"/>
    <n v="100"/>
    <x v="0"/>
    <x v="0"/>
    <x v="0"/>
    <n v="1480947054"/>
    <n v="1475759454"/>
    <x v="0"/>
    <n v="5"/>
    <b v="1"/>
    <x v="6"/>
    <x v="8"/>
    <x v="135"/>
    <x v="1"/>
    <x v="6"/>
  </r>
  <r>
    <x v="3577"/>
    <x v="3575"/>
    <s v="Our goal is to bring this story of one town's processing of tragedy and their own community identity to Utah County."/>
    <x v="20"/>
    <n v="780"/>
    <x v="0"/>
    <x v="0"/>
    <x v="0"/>
    <n v="1430029680"/>
    <n v="1427741583"/>
    <x v="0"/>
    <n v="27"/>
    <b v="1"/>
    <x v="6"/>
    <x v="22"/>
    <x v="684"/>
    <x v="1"/>
    <x v="6"/>
  </r>
  <r>
    <x v="3578"/>
    <x v="3576"/>
    <s v="An unsparing, slightly surreal look at the effects of the private rented sector on two young women. Based on real events."/>
    <x v="15"/>
    <n v="1500.2"/>
    <x v="0"/>
    <x v="1"/>
    <x v="1"/>
    <n v="1462037777"/>
    <n v="1459445777"/>
    <x v="0"/>
    <n v="37"/>
    <b v="1"/>
    <x v="6"/>
    <x v="8"/>
    <x v="2661"/>
    <x v="1"/>
    <x v="6"/>
  </r>
  <r>
    <x v="3579"/>
    <x v="3577"/>
    <s v="Following success with 'The Canada Boys' and 'Parachute', we are looking for financial help from the community with our new production"/>
    <x v="2"/>
    <n v="500"/>
    <x v="0"/>
    <x v="1"/>
    <x v="1"/>
    <n v="1459444656"/>
    <n v="1456856256"/>
    <x v="0"/>
    <n v="14"/>
    <b v="1"/>
    <x v="6"/>
    <x v="8"/>
    <x v="680"/>
    <x v="1"/>
    <x v="6"/>
  </r>
  <r>
    <x v="3580"/>
    <x v="3578"/>
    <s v="Annabel Lost combines visual art and performance poetry to tell the story of two orphaned refugees, Quetzal and Rhime."/>
    <x v="42"/>
    <n v="1025"/>
    <x v="0"/>
    <x v="0"/>
    <x v="0"/>
    <n v="1425185940"/>
    <n v="1421900022"/>
    <x v="0"/>
    <n v="27"/>
    <b v="1"/>
    <x v="6"/>
    <x v="35"/>
    <x v="2662"/>
    <x v="1"/>
    <x v="6"/>
  </r>
  <r>
    <x v="3581"/>
    <x v="3579"/>
    <s v="An extraordinary, punchy and provocative new play, providing a voice for women to address their sexuality and self worth. #EDFREAK"/>
    <x v="15"/>
    <n v="1500"/>
    <x v="0"/>
    <x v="1"/>
    <x v="1"/>
    <n v="1406719110"/>
    <n v="1405509510"/>
    <x v="0"/>
    <n v="45"/>
    <b v="1"/>
    <x v="6"/>
    <x v="8"/>
    <x v="853"/>
    <x v="1"/>
    <x v="6"/>
  </r>
  <r>
    <x v="3582"/>
    <x v="3580"/>
    <s v="A contemporary American play touching on the scorching realities of growing up in the Millennial generation."/>
    <x v="28"/>
    <n v="2870"/>
    <x v="0"/>
    <x v="0"/>
    <x v="0"/>
    <n v="1459822682"/>
    <n v="1458613082"/>
    <x v="0"/>
    <n v="49"/>
    <b v="1"/>
    <x v="6"/>
    <x v="315"/>
    <x v="2663"/>
    <x v="1"/>
    <x v="6"/>
  </r>
  <r>
    <x v="3583"/>
    <x v="3581"/>
    <s v="Bumbling architect Romeo and handsome contractor Mario meet their match while building a balcony for Verona, NJ siren, Juliet."/>
    <x v="9"/>
    <n v="3255"/>
    <x v="0"/>
    <x v="0"/>
    <x v="0"/>
    <n v="1460970805"/>
    <n v="1455790405"/>
    <x v="0"/>
    <n v="24"/>
    <b v="1"/>
    <x v="6"/>
    <x v="15"/>
    <x v="956"/>
    <x v="1"/>
    <x v="6"/>
  </r>
  <r>
    <x v="3584"/>
    <x v="3582"/>
    <s v="Critically-acclaimed Old Trunk are back with their new play. _x000a_PRAMKICKER. _x000a__x000a_Written by Sadie Hasler &amp; directed by Sarah Mayhew."/>
    <x v="9"/>
    <n v="3465"/>
    <x v="0"/>
    <x v="1"/>
    <x v="1"/>
    <n v="1436772944"/>
    <n v="1434180944"/>
    <x v="0"/>
    <n v="112"/>
    <b v="1"/>
    <x v="6"/>
    <x v="31"/>
    <x v="2664"/>
    <x v="1"/>
    <x v="6"/>
  </r>
  <r>
    <x v="3585"/>
    <x v="3583"/>
    <s v="The world premiere of a play, a true story about love, loss, and a man reaching back in time as the only way to move forward."/>
    <x v="104"/>
    <n v="4050"/>
    <x v="0"/>
    <x v="0"/>
    <x v="0"/>
    <n v="1419181890"/>
    <n v="1416589890"/>
    <x v="0"/>
    <n v="23"/>
    <b v="1"/>
    <x v="6"/>
    <x v="17"/>
    <x v="2665"/>
    <x v="1"/>
    <x v="6"/>
  </r>
  <r>
    <x v="3586"/>
    <x v="3584"/>
    <s v="See Theatre In A New Light"/>
    <x v="51"/>
    <n v="8207"/>
    <x v="0"/>
    <x v="0"/>
    <x v="0"/>
    <n v="1474649070"/>
    <n v="1469465070"/>
    <x v="0"/>
    <n v="54"/>
    <b v="1"/>
    <x v="6"/>
    <x v="15"/>
    <x v="2666"/>
    <x v="1"/>
    <x v="6"/>
  </r>
  <r>
    <x v="3587"/>
    <x v="3585"/>
    <s v="The GSA BA (Hons) Acting class of 2016 are taking a transfer of their GSA Production to The Cockpit Theatre in London"/>
    <x v="2"/>
    <n v="633"/>
    <x v="0"/>
    <x v="1"/>
    <x v="1"/>
    <n v="1467054000"/>
    <n v="1463144254"/>
    <x v="0"/>
    <n v="28"/>
    <b v="1"/>
    <x v="6"/>
    <x v="37"/>
    <x v="2667"/>
    <x v="1"/>
    <x v="6"/>
  </r>
  <r>
    <x v="3588"/>
    <x v="3586"/>
    <s v="Touring the fast-paced, playful and poignant story of three twenty-somethings in a mental-health support group."/>
    <x v="48"/>
    <n v="201"/>
    <x v="0"/>
    <x v="1"/>
    <x v="1"/>
    <n v="1430348400"/>
    <n v="1428436410"/>
    <x v="0"/>
    <n v="11"/>
    <b v="1"/>
    <x v="6"/>
    <x v="7"/>
    <x v="2668"/>
    <x v="1"/>
    <x v="6"/>
  </r>
  <r>
    <x v="3589"/>
    <x v="3587"/>
    <s v="After being officially selected for the 2015 FringeNYC Festival, we are looking for your help to put on this new and exciting play!"/>
    <x v="23"/>
    <n v="5100"/>
    <x v="0"/>
    <x v="0"/>
    <x v="0"/>
    <n v="1432654347"/>
    <n v="1430494347"/>
    <x v="0"/>
    <n v="62"/>
    <b v="1"/>
    <x v="6"/>
    <x v="30"/>
    <x v="2669"/>
    <x v="1"/>
    <x v="6"/>
  </r>
  <r>
    <x v="3590"/>
    <x v="3588"/>
    <s v="Two men on trial for desertion, confined within a Glasshouse. How long can friendship last? How much can a man stand before he breaks?"/>
    <x v="10"/>
    <n v="5003"/>
    <x v="0"/>
    <x v="1"/>
    <x v="1"/>
    <n v="1413792034"/>
    <n v="1411200034"/>
    <x v="0"/>
    <n v="73"/>
    <b v="1"/>
    <x v="6"/>
    <x v="8"/>
    <x v="2670"/>
    <x v="1"/>
    <x v="6"/>
  </r>
  <r>
    <x v="3591"/>
    <x v="3589"/>
    <s v="We are trying to produce a kid friendly show about an imaginative journey through space and time. Help us create our wonderland!!"/>
    <x v="176"/>
    <n v="1225"/>
    <x v="0"/>
    <x v="0"/>
    <x v="0"/>
    <n v="1422075540"/>
    <n v="1419979544"/>
    <x v="0"/>
    <n v="18"/>
    <b v="1"/>
    <x v="6"/>
    <x v="215"/>
    <x v="2671"/>
    <x v="1"/>
    <x v="6"/>
  </r>
  <r>
    <x v="3592"/>
    <x v="3590"/>
    <s v="Sex. Fish. A COMET THAT DESTROYS THE WORLD. boom a play by Peter Sinn Nachtrieb- Feb 19-21 at The Bridge in NYC."/>
    <x v="13"/>
    <n v="2545"/>
    <x v="0"/>
    <x v="0"/>
    <x v="0"/>
    <n v="1423630740"/>
    <n v="1418673307"/>
    <x v="0"/>
    <n v="35"/>
    <b v="1"/>
    <x v="6"/>
    <x v="37"/>
    <x v="2672"/>
    <x v="1"/>
    <x v="6"/>
  </r>
  <r>
    <x v="3593"/>
    <x v="3591"/>
    <s v="A staged reading for &quot;Lucy &amp; Vincente&quot; in NYC. A new play about Lucille Ball &amp; Vincente Minnelli in Hollywood, 1953."/>
    <x v="9"/>
    <n v="3319"/>
    <x v="0"/>
    <x v="0"/>
    <x v="0"/>
    <n v="1420489560"/>
    <n v="1417469639"/>
    <x v="0"/>
    <n v="43"/>
    <b v="1"/>
    <x v="6"/>
    <x v="38"/>
    <x v="2673"/>
    <x v="1"/>
    <x v="6"/>
  </r>
  <r>
    <x v="3594"/>
    <x v="3592"/>
    <s v="An adaptation that realizes the internal struggle of Ibsenâ€™s most renowned protagonist as she traverses a claustrophobic social world"/>
    <x v="183"/>
    <n v="2015"/>
    <x v="0"/>
    <x v="0"/>
    <x v="0"/>
    <n v="1472952982"/>
    <n v="1470792982"/>
    <x v="0"/>
    <n v="36"/>
    <b v="1"/>
    <x v="6"/>
    <x v="9"/>
    <x v="2674"/>
    <x v="1"/>
    <x v="6"/>
  </r>
  <r>
    <x v="3595"/>
    <x v="3593"/>
    <s v="A new theatre company staging Will Eno's The Flu Season in Seattle"/>
    <x v="27"/>
    <n v="3081"/>
    <x v="0"/>
    <x v="0"/>
    <x v="0"/>
    <n v="1426229940"/>
    <n v="1423959123"/>
    <x v="0"/>
    <n v="62"/>
    <b v="1"/>
    <x v="6"/>
    <x v="17"/>
    <x v="2675"/>
    <x v="1"/>
    <x v="6"/>
  </r>
  <r>
    <x v="3596"/>
    <x v="3594"/>
    <s v="A play about the last eight years of the life of Egon Schiele, one of the most influential Austrian Expressionist artists."/>
    <x v="184"/>
    <n v="1185"/>
    <x v="0"/>
    <x v="5"/>
    <x v="5"/>
    <n v="1409072982"/>
    <n v="1407258582"/>
    <x v="0"/>
    <n v="15"/>
    <b v="1"/>
    <x v="6"/>
    <x v="29"/>
    <x v="2676"/>
    <x v="1"/>
    <x v="6"/>
  </r>
  <r>
    <x v="3597"/>
    <x v="3595"/>
    <s v="&quot;I think that I have my own will. I can stop this, I tell myself. But it's not true.&quot;"/>
    <x v="30"/>
    <n v="2565"/>
    <x v="0"/>
    <x v="0"/>
    <x v="0"/>
    <n v="1456984740"/>
    <n v="1455717790"/>
    <x v="0"/>
    <n v="33"/>
    <b v="1"/>
    <x v="6"/>
    <x v="33"/>
    <x v="2677"/>
    <x v="1"/>
    <x v="6"/>
  </r>
  <r>
    <x v="3598"/>
    <x v="3596"/>
    <s v="River City Theatre Company needs your support as we embark on our thirteenth production, CINDERELLA!"/>
    <x v="28"/>
    <n v="1101"/>
    <x v="0"/>
    <x v="0"/>
    <x v="0"/>
    <n v="1409720340"/>
    <n v="1408129822"/>
    <x v="0"/>
    <n v="27"/>
    <b v="1"/>
    <x v="6"/>
    <x v="5"/>
    <x v="1148"/>
    <x v="1"/>
    <x v="6"/>
  </r>
  <r>
    <x v="3599"/>
    <x v="3597"/>
    <s v="Help Chrysalis get this production off the ground!  An original play, we only need $500 to get this production on its feet!"/>
    <x v="2"/>
    <n v="1010"/>
    <x v="0"/>
    <x v="0"/>
    <x v="0"/>
    <n v="1440892800"/>
    <n v="1438715077"/>
    <x v="0"/>
    <n v="17"/>
    <b v="1"/>
    <x v="6"/>
    <x v="180"/>
    <x v="2678"/>
    <x v="1"/>
    <x v="6"/>
  </r>
  <r>
    <x v="3600"/>
    <x v="3598"/>
    <s v="The First Play From The Man Who Brought You The Black James Bond!"/>
    <x v="185"/>
    <n v="13"/>
    <x v="0"/>
    <x v="0"/>
    <x v="0"/>
    <n v="1476390164"/>
    <n v="1473970964"/>
    <x v="0"/>
    <n v="4"/>
    <b v="1"/>
    <x v="6"/>
    <x v="22"/>
    <x v="2679"/>
    <x v="1"/>
    <x v="6"/>
  </r>
  <r>
    <x v="3601"/>
    <x v="3599"/>
    <s v="New play 'Pink Confetti' by Paul Roberts at The Courtyard Theatre produced by Etch and directed by Oliver Dawe."/>
    <x v="13"/>
    <n v="2087"/>
    <x v="0"/>
    <x v="1"/>
    <x v="1"/>
    <n v="1421452682"/>
    <n v="1418860682"/>
    <x v="0"/>
    <n v="53"/>
    <b v="1"/>
    <x v="6"/>
    <x v="3"/>
    <x v="2680"/>
    <x v="1"/>
    <x v="6"/>
  </r>
  <r>
    <x v="3602"/>
    <x v="3600"/>
    <s v="A student directed and student performed production of Shakespeare's Macbeth in Milwaukee's beautiful Lake Park on June 3rd &amp; 4th"/>
    <x v="23"/>
    <n v="4002"/>
    <x v="0"/>
    <x v="0"/>
    <x v="0"/>
    <n v="1463520479"/>
    <n v="1458336479"/>
    <x v="0"/>
    <n v="49"/>
    <b v="1"/>
    <x v="6"/>
    <x v="8"/>
    <x v="2681"/>
    <x v="1"/>
    <x v="6"/>
  </r>
  <r>
    <x v="3603"/>
    <x v="3601"/>
    <s v="Help produce &quot;Thank You For Waiting,&quot; a new play that explores friendship, loss, and mental illness, at the 2016 Frigid Festival!"/>
    <x v="15"/>
    <n v="2560"/>
    <x v="0"/>
    <x v="0"/>
    <x v="0"/>
    <n v="1446759880"/>
    <n v="1444164280"/>
    <x v="0"/>
    <n v="57"/>
    <b v="1"/>
    <x v="6"/>
    <x v="193"/>
    <x v="2682"/>
    <x v="1"/>
    <x v="6"/>
  </r>
  <r>
    <x v="3604"/>
    <x v="3602"/>
    <s v="â€œSuddenly Split &amp; Swiping Overâ€ is a sassy and heartfelt one-woman show about ending a longterm relationship and starting over."/>
    <x v="9"/>
    <n v="3385"/>
    <x v="0"/>
    <x v="0"/>
    <x v="0"/>
    <n v="1461913140"/>
    <n v="1461370956"/>
    <x v="0"/>
    <n v="69"/>
    <b v="1"/>
    <x v="6"/>
    <x v="40"/>
    <x v="2683"/>
    <x v="1"/>
    <x v="6"/>
  </r>
  <r>
    <x v="3605"/>
    <x v="3603"/>
    <s v="We are a new Theatre Company who are fundraising to put on a new production of the play 'The Blue Room' in High Wycombe and Maidenhead"/>
    <x v="49"/>
    <n v="460"/>
    <x v="0"/>
    <x v="1"/>
    <x v="1"/>
    <n v="1455390126"/>
    <n v="1452798126"/>
    <x v="0"/>
    <n v="15"/>
    <b v="1"/>
    <x v="6"/>
    <x v="361"/>
    <x v="76"/>
    <x v="1"/>
    <x v="6"/>
  </r>
  <r>
    <x v="3606"/>
    <x v="3604"/>
    <s v="Support Swansea's youngest theatre company Critical Ambition, in their co-production of BLINK with Volcano and The Other Room."/>
    <x v="9"/>
    <n v="3908"/>
    <x v="0"/>
    <x v="1"/>
    <x v="1"/>
    <n v="1471185057"/>
    <n v="1468593057"/>
    <x v="0"/>
    <n v="64"/>
    <b v="1"/>
    <x v="6"/>
    <x v="22"/>
    <x v="2684"/>
    <x v="1"/>
    <x v="6"/>
  </r>
  <r>
    <x v="3607"/>
    <x v="3605"/>
    <s v="'E15' is a verbatim project that looks at the story of the Focus E15 Campaign"/>
    <x v="131"/>
    <n v="580"/>
    <x v="0"/>
    <x v="1"/>
    <x v="1"/>
    <n v="1450137600"/>
    <n v="1448924882"/>
    <x v="0"/>
    <n v="20"/>
    <b v="1"/>
    <x v="6"/>
    <x v="2"/>
    <x v="2109"/>
    <x v="1"/>
    <x v="6"/>
  </r>
  <r>
    <x v="3608"/>
    <x v="3606"/>
    <s v="Help us get the show on the road! Petrification is a new play about home, memory and identity and we need your help to tour."/>
    <x v="134"/>
    <n v="800"/>
    <x v="0"/>
    <x v="1"/>
    <x v="1"/>
    <n v="1466172000"/>
    <n v="1463418090"/>
    <x v="0"/>
    <n v="27"/>
    <b v="1"/>
    <x v="6"/>
    <x v="8"/>
    <x v="2685"/>
    <x v="1"/>
    <x v="6"/>
  </r>
  <r>
    <x v="3609"/>
    <x v="3607"/>
    <s v="KHOJALY is a new play that gives a voice to refugees the world over, telling the story of the survivors of the 1992 massacre in Khojaly"/>
    <x v="416"/>
    <n v="3005"/>
    <x v="0"/>
    <x v="1"/>
    <x v="1"/>
    <n v="1459378085"/>
    <n v="1456789685"/>
    <x v="0"/>
    <n v="21"/>
    <b v="1"/>
    <x v="6"/>
    <x v="42"/>
    <x v="2686"/>
    <x v="1"/>
    <x v="6"/>
  </r>
  <r>
    <x v="3610"/>
    <x v="3608"/>
    <s v="The Florence Company premieres its first stage play at the Chelsea Theatre in London with an original piece of writing"/>
    <x v="28"/>
    <n v="1623"/>
    <x v="0"/>
    <x v="1"/>
    <x v="1"/>
    <n v="1439806936"/>
    <n v="1437214936"/>
    <x v="0"/>
    <n v="31"/>
    <b v="1"/>
    <x v="6"/>
    <x v="184"/>
    <x v="2687"/>
    <x v="1"/>
    <x v="6"/>
  </r>
  <r>
    <x v="3611"/>
    <x v="3609"/>
    <s v="How do you retain a sense identity after losing your home, your family and your country? Leftovers is a play about refugees in Nairobi."/>
    <x v="30"/>
    <n v="3400"/>
    <x v="0"/>
    <x v="1"/>
    <x v="1"/>
    <n v="1428483201"/>
    <n v="1425891201"/>
    <x v="0"/>
    <n v="51"/>
    <b v="1"/>
    <x v="6"/>
    <x v="104"/>
    <x v="590"/>
    <x v="1"/>
    <x v="6"/>
  </r>
  <r>
    <x v="3612"/>
    <x v="3610"/>
    <s v="A Harlem Hellfighter struggles to re-integrate into his community after heroically fighting for his country in WW1."/>
    <x v="10"/>
    <n v="7220"/>
    <x v="0"/>
    <x v="5"/>
    <x v="5"/>
    <n v="1402334811"/>
    <n v="1401470811"/>
    <x v="0"/>
    <n v="57"/>
    <b v="1"/>
    <x v="6"/>
    <x v="124"/>
    <x v="2688"/>
    <x v="1"/>
    <x v="6"/>
  </r>
  <r>
    <x v="3613"/>
    <x v="3611"/>
    <s v="a woman walks into a bar except she looks like a man and no one's serving drinks. one night only"/>
    <x v="21"/>
    <n v="1250"/>
    <x v="0"/>
    <x v="0"/>
    <x v="0"/>
    <n v="1403964574"/>
    <n v="1401372574"/>
    <x v="0"/>
    <n v="20"/>
    <b v="1"/>
    <x v="6"/>
    <x v="8"/>
    <x v="372"/>
    <x v="1"/>
    <x v="6"/>
  </r>
  <r>
    <x v="3614"/>
    <x v="3438"/>
    <s v="A production of &quot;Gruesome Playground Injuries&quot; by Rajiv Joseph July 24th-August 9th at The Bakery in Denver, CO."/>
    <x v="30"/>
    <n v="2520"/>
    <x v="0"/>
    <x v="0"/>
    <x v="0"/>
    <n v="1434675616"/>
    <n v="1432083616"/>
    <x v="0"/>
    <n v="71"/>
    <b v="1"/>
    <x v="6"/>
    <x v="7"/>
    <x v="2689"/>
    <x v="1"/>
    <x v="6"/>
  </r>
  <r>
    <x v="3615"/>
    <x v="3612"/>
    <s v="Bob is on the road. Bob is on the run. But from what? Will she make it to her destination and what will she find whens she gets there?"/>
    <x v="30"/>
    <n v="2670"/>
    <x v="0"/>
    <x v="1"/>
    <x v="1"/>
    <n v="1449756896"/>
    <n v="1447164896"/>
    <x v="0"/>
    <n v="72"/>
    <b v="1"/>
    <x v="6"/>
    <x v="13"/>
    <x v="2690"/>
    <x v="1"/>
    <x v="6"/>
  </r>
  <r>
    <x v="3616"/>
    <x v="3613"/>
    <s v="A vibrant, gender-inverted film-noir adaptation of Shakespeare's brutal comedy Taming of the Shrew, a visceral physical spectacle."/>
    <x v="30"/>
    <n v="3120"/>
    <x v="0"/>
    <x v="1"/>
    <x v="1"/>
    <n v="1426801664"/>
    <n v="1424213264"/>
    <x v="0"/>
    <n v="45"/>
    <b v="1"/>
    <x v="6"/>
    <x v="105"/>
    <x v="2691"/>
    <x v="1"/>
    <x v="6"/>
  </r>
  <r>
    <x v="3617"/>
    <x v="3614"/>
    <s v="Venue hire and payment of designer for a darkly comic, all female play about power - losing it, wanting it and fighting to get it back"/>
    <x v="417"/>
    <n v="880"/>
    <x v="0"/>
    <x v="1"/>
    <x v="1"/>
    <n v="1488240000"/>
    <n v="1486996729"/>
    <x v="0"/>
    <n v="51"/>
    <b v="1"/>
    <x v="6"/>
    <x v="17"/>
    <x v="2692"/>
    <x v="1"/>
    <x v="6"/>
  </r>
  <r>
    <x v="3618"/>
    <x v="3615"/>
    <s v="The play yet to be described as &quot;A surefire Edinburgh Fringe Festival Cult Hit&quot;. Coming to the Underbelly, Edinburgh, 5th-30th August."/>
    <x v="13"/>
    <n v="2020"/>
    <x v="0"/>
    <x v="1"/>
    <x v="1"/>
    <n v="1433343850"/>
    <n v="1430751850"/>
    <x v="0"/>
    <n v="56"/>
    <b v="1"/>
    <x v="6"/>
    <x v="7"/>
    <x v="2693"/>
    <x v="1"/>
    <x v="6"/>
  </r>
  <r>
    <x v="3619"/>
    <x v="3616"/>
    <s v="We are a fledgling theatre company based in Atlanta looking to fund our first show, Sincerity Forever by playwright Mac Wellman."/>
    <x v="28"/>
    <n v="1130"/>
    <x v="0"/>
    <x v="0"/>
    <x v="0"/>
    <n v="1479592800"/>
    <n v="1476760226"/>
    <x v="0"/>
    <n v="17"/>
    <b v="1"/>
    <x v="6"/>
    <x v="40"/>
    <x v="1167"/>
    <x v="1"/>
    <x v="6"/>
  </r>
  <r>
    <x v="3620"/>
    <x v="3617"/>
    <s v="An Irish show about mental illness though the eyes of the man experiencing it. Support this show and help get it to Boulder and NYC."/>
    <x v="124"/>
    <n v="11045"/>
    <x v="0"/>
    <x v="0"/>
    <x v="0"/>
    <n v="1425528000"/>
    <n v="1422916261"/>
    <x v="0"/>
    <n v="197"/>
    <b v="1"/>
    <x v="6"/>
    <x v="2"/>
    <x v="2694"/>
    <x v="1"/>
    <x v="6"/>
  </r>
  <r>
    <x v="3621"/>
    <x v="3618"/>
    <s v="Bare Theatre and Sonorous Road collaborate on the NC debut of  Allan Maule's gamer fantasy play that was extended in New York."/>
    <x v="9"/>
    <n v="3292"/>
    <x v="0"/>
    <x v="0"/>
    <x v="0"/>
    <n v="1475269200"/>
    <n v="1473200844"/>
    <x v="0"/>
    <n v="70"/>
    <b v="1"/>
    <x v="6"/>
    <x v="5"/>
    <x v="2695"/>
    <x v="1"/>
    <x v="6"/>
  </r>
  <r>
    <x v="3622"/>
    <x v="3619"/>
    <s v="5 actors. 39 characters. 1 epic adventure. Presented by the Cradle Theatre Company."/>
    <x v="28"/>
    <n v="1000.99"/>
    <x v="0"/>
    <x v="0"/>
    <x v="0"/>
    <n v="1411874580"/>
    <n v="1409030371"/>
    <x v="0"/>
    <n v="21"/>
    <b v="1"/>
    <x v="6"/>
    <x v="8"/>
    <x v="2696"/>
    <x v="1"/>
    <x v="6"/>
  </r>
  <r>
    <x v="3623"/>
    <x v="3620"/>
    <s v="An original play exploring the complications of romantic relationships in all forms."/>
    <x v="30"/>
    <n v="3000"/>
    <x v="0"/>
    <x v="0"/>
    <x v="0"/>
    <n v="1406358000"/>
    <n v="1404841270"/>
    <x v="0"/>
    <n v="34"/>
    <b v="1"/>
    <x v="6"/>
    <x v="28"/>
    <x v="2697"/>
    <x v="1"/>
    <x v="6"/>
  </r>
  <r>
    <x v="3624"/>
    <x v="3621"/>
    <s v="â€œThe Event of a Lifetimeâ€¦â€_x000a__x000a_After the books stopped selling, and family disappears..the next event is closer than expected for him."/>
    <x v="9"/>
    <n v="3148"/>
    <x v="0"/>
    <x v="0"/>
    <x v="0"/>
    <n v="1471977290"/>
    <n v="1466793290"/>
    <x v="0"/>
    <n v="39"/>
    <b v="1"/>
    <x v="6"/>
    <x v="2"/>
    <x v="2698"/>
    <x v="1"/>
    <x v="6"/>
  </r>
  <r>
    <x v="3625"/>
    <x v="3622"/>
    <s v="Help us run Leithâ€™s acclaimed, year round pub theatre VPT as part of Edinburgh Fringe 2015. Presenting 72 short plays over two weeks."/>
    <x v="9"/>
    <n v="3080"/>
    <x v="0"/>
    <x v="1"/>
    <x v="1"/>
    <n v="1435851577"/>
    <n v="1433259577"/>
    <x v="0"/>
    <n v="78"/>
    <b v="1"/>
    <x v="6"/>
    <x v="33"/>
    <x v="2699"/>
    <x v="1"/>
    <x v="6"/>
  </r>
  <r>
    <x v="3626"/>
    <x v="3623"/>
    <s v="The first four-week performance run for our dance-theatre company, Geste Records, to be performed at The Yard Theatre in September."/>
    <x v="23"/>
    <n v="4073"/>
    <x v="0"/>
    <x v="1"/>
    <x v="1"/>
    <n v="1408204857"/>
    <n v="1406390457"/>
    <x v="0"/>
    <n v="48"/>
    <b v="1"/>
    <x v="6"/>
    <x v="21"/>
    <x v="2700"/>
    <x v="1"/>
    <x v="6"/>
  </r>
  <r>
    <x v="3627"/>
    <x v="3624"/>
    <s v="One Shot Theatre Company is an organization that promotes youth theatre for social change, putting on shows that open a social dialogue"/>
    <x v="13"/>
    <n v="2000"/>
    <x v="0"/>
    <x v="0"/>
    <x v="0"/>
    <n v="1463803140"/>
    <n v="1459446487"/>
    <x v="0"/>
    <n v="29"/>
    <b v="1"/>
    <x v="6"/>
    <x v="8"/>
    <x v="2701"/>
    <x v="1"/>
    <x v="6"/>
  </r>
  <r>
    <x v="3628"/>
    <x v="3625"/>
    <s v="I am asking for public funding to help put together a musical tribute titled &quot;Blast From The Past&quot; reenacting famous HipHop, RnB acts."/>
    <x v="57"/>
    <n v="0"/>
    <x v="2"/>
    <x v="0"/>
    <x v="0"/>
    <n v="1450040396"/>
    <n v="1444852796"/>
    <x v="0"/>
    <n v="0"/>
    <b v="0"/>
    <x v="40"/>
    <x v="50"/>
    <x v="121"/>
    <x v="1"/>
    <x v="40"/>
  </r>
  <r>
    <x v="3629"/>
    <x v="3626"/>
    <s v="Introducing a high class environmentally friendly, vegan, adult cabaret theater in Chicago with unique on, and off stage entertainment."/>
    <x v="80"/>
    <n v="2"/>
    <x v="2"/>
    <x v="0"/>
    <x v="0"/>
    <n v="1462467600"/>
    <n v="1457403364"/>
    <x v="0"/>
    <n v="2"/>
    <b v="0"/>
    <x v="40"/>
    <x v="50"/>
    <x v="120"/>
    <x v="1"/>
    <x v="40"/>
  </r>
  <r>
    <x v="3630"/>
    <x v="3627"/>
    <s v="The Jeremy Kyle Show offers so much subject matter to create an opera with.  Along with his brilliant put downs it could be excellent!"/>
    <x v="9"/>
    <n v="1"/>
    <x v="2"/>
    <x v="1"/>
    <x v="1"/>
    <n v="1417295990"/>
    <n v="1414700390"/>
    <x v="0"/>
    <n v="1"/>
    <b v="0"/>
    <x v="40"/>
    <x v="50"/>
    <x v="120"/>
    <x v="1"/>
    <x v="40"/>
  </r>
  <r>
    <x v="3631"/>
    <x v="3628"/>
    <s v="A revival of Shadowbox Live's Off-Broadway Rock Opera to uncompromisingly explore the darker urges of humankind. But we need your help!"/>
    <x v="418"/>
    <n v="8725"/>
    <x v="2"/>
    <x v="0"/>
    <x v="0"/>
    <n v="1411444740"/>
    <n v="1409335497"/>
    <x v="0"/>
    <n v="59"/>
    <b v="0"/>
    <x v="40"/>
    <x v="76"/>
    <x v="2702"/>
    <x v="1"/>
    <x v="40"/>
  </r>
  <r>
    <x v="3632"/>
    <x v="3629"/>
    <s v="A professional musical revue. First performed in 2013 as a short tour, to be embarking on a full length tour across the UK in 2015!"/>
    <x v="2"/>
    <n v="100"/>
    <x v="2"/>
    <x v="1"/>
    <x v="1"/>
    <n v="1416781749"/>
    <n v="1415053749"/>
    <x v="0"/>
    <n v="1"/>
    <b v="0"/>
    <x v="40"/>
    <x v="68"/>
    <x v="101"/>
    <x v="1"/>
    <x v="40"/>
  </r>
  <r>
    <x v="3633"/>
    <x v="3630"/>
    <s v="SMOKEY AND THE BANDIT: THE MUSICAL_x000a_The classic film, characters and music you love, on stage, LIVE!"/>
    <x v="10"/>
    <n v="1762"/>
    <x v="2"/>
    <x v="0"/>
    <x v="0"/>
    <n v="1479517200"/>
    <n v="1475765867"/>
    <x v="0"/>
    <n v="31"/>
    <b v="0"/>
    <x v="40"/>
    <x v="131"/>
    <x v="2703"/>
    <x v="1"/>
    <x v="40"/>
  </r>
  <r>
    <x v="3634"/>
    <x v="3631"/>
    <s v="Alice is an original musical for all ages with a unique new story based on Alice's Adventures in Wonderland, premiering in summer 2017."/>
    <x v="96"/>
    <n v="3185"/>
    <x v="2"/>
    <x v="5"/>
    <x v="5"/>
    <n v="1484366340"/>
    <n v="1480219174"/>
    <x v="0"/>
    <n v="18"/>
    <b v="0"/>
    <x v="40"/>
    <x v="65"/>
    <x v="2704"/>
    <x v="1"/>
    <x v="40"/>
  </r>
  <r>
    <x v="3635"/>
    <x v="3632"/>
    <s v="Mary's Son is a pop opera about Jesus and the hope he brings to all people."/>
    <x v="8"/>
    <n v="1276"/>
    <x v="2"/>
    <x v="0"/>
    <x v="0"/>
    <n v="1461186676"/>
    <n v="1458594676"/>
    <x v="0"/>
    <n v="10"/>
    <b v="0"/>
    <x v="40"/>
    <x v="71"/>
    <x v="2705"/>
    <x v="1"/>
    <x v="40"/>
  </r>
  <r>
    <x v="3636"/>
    <x v="3633"/>
    <s v="The Brotherâ€™s of B-block is a musical play. A new take on &quot;OZ&quot; _x000a_The Wizard of OZ meets HBO's OZ."/>
    <x v="60"/>
    <n v="0"/>
    <x v="2"/>
    <x v="0"/>
    <x v="0"/>
    <n v="1442248829"/>
    <n v="1439224829"/>
    <x v="0"/>
    <n v="0"/>
    <b v="0"/>
    <x v="40"/>
    <x v="50"/>
    <x v="121"/>
    <x v="1"/>
    <x v="40"/>
  </r>
  <r>
    <x v="3637"/>
    <x v="3634"/>
    <s v="THE BALLAD OF DOWNTOWN JAKE is a newly created contemporary music drama that is schedule to premiere in Phoenix, AZ in March 2015."/>
    <x v="9"/>
    <n v="926"/>
    <x v="2"/>
    <x v="0"/>
    <x v="0"/>
    <n v="1420130935"/>
    <n v="1417538935"/>
    <x v="0"/>
    <n v="14"/>
    <b v="0"/>
    <x v="40"/>
    <x v="134"/>
    <x v="2706"/>
    <x v="1"/>
    <x v="40"/>
  </r>
  <r>
    <x v="3638"/>
    <x v="3635"/>
    <s v="A rock and roll journey that explores love, loss, redemption, duality and ascension."/>
    <x v="126"/>
    <n v="216"/>
    <x v="2"/>
    <x v="5"/>
    <x v="5"/>
    <n v="1429456132"/>
    <n v="1424275732"/>
    <x v="0"/>
    <n v="2"/>
    <b v="0"/>
    <x v="40"/>
    <x v="113"/>
    <x v="1762"/>
    <x v="1"/>
    <x v="40"/>
  </r>
  <r>
    <x v="3639"/>
    <x v="3636"/>
    <s v="POE is a tragicomic musical about the life and works of Edgar Poe, with Death as his therapist helping him find peace in the beyond."/>
    <x v="31"/>
    <n v="1"/>
    <x v="2"/>
    <x v="0"/>
    <x v="0"/>
    <n v="1475853060"/>
    <n v="1470672906"/>
    <x v="0"/>
    <n v="1"/>
    <b v="0"/>
    <x v="40"/>
    <x v="50"/>
    <x v="120"/>
    <x v="1"/>
    <x v="40"/>
  </r>
  <r>
    <x v="3640"/>
    <x v="3637"/>
    <s v="Help us bring the SPRING AWAKENING to Frederick, MD! _x000a__x000a_We're producing a project for young adults and could use your help."/>
    <x v="28"/>
    <n v="55"/>
    <x v="2"/>
    <x v="0"/>
    <x v="0"/>
    <n v="1431283530"/>
    <n v="1428691530"/>
    <x v="0"/>
    <n v="3"/>
    <b v="0"/>
    <x v="40"/>
    <x v="52"/>
    <x v="1782"/>
    <x v="1"/>
    <x v="40"/>
  </r>
  <r>
    <x v="3641"/>
    <x v="3638"/>
    <s v="See Pryor from his teenage years to his last breath featuring his past wives, closest friends. &amp; his fan favorite character Mudbone."/>
    <x v="9"/>
    <n v="0"/>
    <x v="2"/>
    <x v="0"/>
    <x v="0"/>
    <n v="1412485200"/>
    <n v="1410966179"/>
    <x v="0"/>
    <n v="0"/>
    <b v="0"/>
    <x v="40"/>
    <x v="50"/>
    <x v="121"/>
    <x v="1"/>
    <x v="40"/>
  </r>
  <r>
    <x v="3642"/>
    <x v="3639"/>
    <s v="All the world's a stage..._x000a_It is my biggest dream to perform my own, selfcreated musical with lots of kids as big as I am able to."/>
    <x v="176"/>
    <n v="15"/>
    <x v="2"/>
    <x v="12"/>
    <x v="3"/>
    <n v="1448902800"/>
    <n v="1445369727"/>
    <x v="0"/>
    <n v="2"/>
    <b v="0"/>
    <x v="40"/>
    <x v="53"/>
    <x v="507"/>
    <x v="1"/>
    <x v="40"/>
  </r>
  <r>
    <x v="3643"/>
    <x v="3640"/>
    <s v="It feels like the first time. Like the very first time everyone's coming-of-age comes to the stage. Think 'Wicked', with bad acne."/>
    <x v="31"/>
    <n v="0"/>
    <x v="2"/>
    <x v="0"/>
    <x v="0"/>
    <n v="1447734439"/>
    <n v="1444274839"/>
    <x v="0"/>
    <n v="0"/>
    <b v="0"/>
    <x v="40"/>
    <x v="50"/>
    <x v="121"/>
    <x v="1"/>
    <x v="40"/>
  </r>
  <r>
    <x v="3644"/>
    <x v="3641"/>
    <s v="We are the Saugerties High School drama club. Please help us create our musical to keep theater alive!"/>
    <x v="10"/>
    <n v="821"/>
    <x v="2"/>
    <x v="0"/>
    <x v="0"/>
    <n v="1457413140"/>
    <n v="1454996887"/>
    <x v="0"/>
    <n v="12"/>
    <b v="0"/>
    <x v="40"/>
    <x v="63"/>
    <x v="2707"/>
    <x v="1"/>
    <x v="40"/>
  </r>
  <r>
    <x v="3645"/>
    <x v="3642"/>
    <s v="This new musical comedy empowers women and girls of all ages to be themselves in their shoes, whatever shoes they choose."/>
    <x v="28"/>
    <n v="1"/>
    <x v="2"/>
    <x v="5"/>
    <x v="5"/>
    <n v="1479773838"/>
    <n v="1477178238"/>
    <x v="0"/>
    <n v="1"/>
    <b v="0"/>
    <x v="40"/>
    <x v="50"/>
    <x v="120"/>
    <x v="1"/>
    <x v="40"/>
  </r>
  <r>
    <x v="3646"/>
    <x v="3643"/>
    <s v="Develop demo materials for new, true story of teen Revolutionary War heroes - for hybrid film/live stage musical"/>
    <x v="3"/>
    <n v="481"/>
    <x v="2"/>
    <x v="0"/>
    <x v="0"/>
    <n v="1434497400"/>
    <n v="1431770802"/>
    <x v="0"/>
    <n v="8"/>
    <b v="0"/>
    <x v="40"/>
    <x v="62"/>
    <x v="2708"/>
    <x v="1"/>
    <x v="40"/>
  </r>
  <r>
    <x v="3647"/>
    <x v="3644"/>
    <s v="Zachariah Sheldon is a brilliant, darkly twisted brand new musical with music from Mark Newton and script by Anthony Wilkes"/>
    <x v="2"/>
    <n v="30"/>
    <x v="2"/>
    <x v="1"/>
    <x v="1"/>
    <n v="1475258327"/>
    <n v="1471370327"/>
    <x v="0"/>
    <n v="2"/>
    <b v="0"/>
    <x v="40"/>
    <x v="52"/>
    <x v="2"/>
    <x v="1"/>
    <x v="40"/>
  </r>
  <r>
    <x v="3648"/>
    <x v="3645"/>
    <s v="Help Moth Live! Support Moth and its artist collective to achieve its 2014/15 season."/>
    <x v="79"/>
    <n v="40153"/>
    <x v="0"/>
    <x v="0"/>
    <x v="0"/>
    <n v="1412492445"/>
    <n v="1409900445"/>
    <x v="0"/>
    <n v="73"/>
    <b v="1"/>
    <x v="6"/>
    <x v="8"/>
    <x v="2709"/>
    <x v="1"/>
    <x v="6"/>
  </r>
  <r>
    <x v="3649"/>
    <x v="3646"/>
    <s v="Monies raised will help offset production costs of  transportation of set and actors, theatre rental and advertising costs."/>
    <x v="47"/>
    <n v="780"/>
    <x v="0"/>
    <x v="5"/>
    <x v="5"/>
    <n v="1402938394"/>
    <n v="1400691994"/>
    <x v="0"/>
    <n v="8"/>
    <b v="1"/>
    <x v="6"/>
    <x v="3"/>
    <x v="1188"/>
    <x v="1"/>
    <x v="6"/>
  </r>
  <r>
    <x v="3650"/>
    <x v="3647"/>
    <s v="A terse and delicate dissection of male emotions from a rural perspective: fathers and sons, legacy and heritage, molasses and mud."/>
    <x v="2"/>
    <n v="500"/>
    <x v="0"/>
    <x v="1"/>
    <x v="1"/>
    <n v="1454412584"/>
    <n v="1452598184"/>
    <x v="0"/>
    <n v="17"/>
    <b v="1"/>
    <x v="6"/>
    <x v="8"/>
    <x v="2116"/>
    <x v="1"/>
    <x v="6"/>
  </r>
  <r>
    <x v="3651"/>
    <x v="3648"/>
    <s v="A Chicago staged reading of Jim Cartwright's 1992 play-with-music, &quot;The Rise and Fall of Little Voice.&quot;"/>
    <x v="2"/>
    <n v="520"/>
    <x v="0"/>
    <x v="0"/>
    <x v="0"/>
    <n v="1407686340"/>
    <n v="1404833442"/>
    <x v="0"/>
    <n v="9"/>
    <b v="1"/>
    <x v="6"/>
    <x v="3"/>
    <x v="1377"/>
    <x v="1"/>
    <x v="6"/>
  </r>
  <r>
    <x v="3652"/>
    <x v="2866"/>
    <s v="A new take on a classic. Under the direction of Rosanna Saracino, We are exploring the darker elements of A Midsummer Night's Dream."/>
    <x v="43"/>
    <n v="752"/>
    <x v="0"/>
    <x v="5"/>
    <x v="5"/>
    <n v="1472097540"/>
    <n v="1471188502"/>
    <x v="0"/>
    <n v="17"/>
    <b v="1"/>
    <x v="6"/>
    <x v="365"/>
    <x v="2710"/>
    <x v="1"/>
    <x v="6"/>
  </r>
  <r>
    <x v="3653"/>
    <x v="3649"/>
    <s v="ALLIE is a new dark comedy play which will premiere at the Edinburgh Festival Fringe 2015. Written and produced by Ruaraidh Murray."/>
    <x v="13"/>
    <n v="2010"/>
    <x v="0"/>
    <x v="1"/>
    <x v="1"/>
    <n v="1438764207"/>
    <n v="1436172207"/>
    <x v="0"/>
    <n v="33"/>
    <b v="1"/>
    <x v="6"/>
    <x v="7"/>
    <x v="2711"/>
    <x v="1"/>
    <x v="6"/>
  </r>
  <r>
    <x v="3654"/>
    <x v="3650"/>
    <s v="Miranda Conquest is Britainâ€™s top celebrity chef. One problem: she canâ€™t cook. A comedy about control, celebrity and kitchen knives."/>
    <x v="15"/>
    <n v="2616"/>
    <x v="0"/>
    <x v="1"/>
    <x v="1"/>
    <n v="1459702800"/>
    <n v="1457690386"/>
    <x v="0"/>
    <n v="38"/>
    <b v="1"/>
    <x v="6"/>
    <x v="107"/>
    <x v="2712"/>
    <x v="1"/>
    <x v="6"/>
  </r>
  <r>
    <x v="3655"/>
    <x v="3651"/>
    <s v="All aboard for the world premiere of a new steampunk-inspired train adventure play, written by Maggie Lee and directed by Amy Poisson!"/>
    <x v="10"/>
    <n v="5813"/>
    <x v="0"/>
    <x v="0"/>
    <x v="0"/>
    <n v="1437202740"/>
    <n v="1434654998"/>
    <x v="0"/>
    <n v="79"/>
    <b v="1"/>
    <x v="6"/>
    <x v="31"/>
    <x v="2713"/>
    <x v="1"/>
    <x v="6"/>
  </r>
  <r>
    <x v="3656"/>
    <x v="3652"/>
    <s v="Auch dieses Jahr soll wieder unter der Leitung von Christian Seiler &amp; Bruno Catalano ein Projekt der AG Theater stattfinden."/>
    <x v="10"/>
    <n v="5291"/>
    <x v="0"/>
    <x v="16"/>
    <x v="11"/>
    <n v="1485989940"/>
    <n v="1483393836"/>
    <x v="0"/>
    <n v="46"/>
    <b v="1"/>
    <x v="6"/>
    <x v="6"/>
    <x v="2714"/>
    <x v="1"/>
    <x v="6"/>
  </r>
  <r>
    <x v="3657"/>
    <x v="3653"/>
    <s v="Vi mindes 400-Ã¥ret for Shakespeares dÃ¸d ved at producere en forestilling, som indeholder alt det, som vi kender Shakespeare for."/>
    <x v="13"/>
    <n v="2215"/>
    <x v="0"/>
    <x v="8"/>
    <x v="7"/>
    <n v="1464817320"/>
    <n v="1462806419"/>
    <x v="0"/>
    <n v="20"/>
    <b v="1"/>
    <x v="6"/>
    <x v="38"/>
    <x v="2715"/>
    <x v="1"/>
    <x v="6"/>
  </r>
  <r>
    <x v="3658"/>
    <x v="3654"/>
    <s v="Life is hard when your own imaginary friend can't make time for you."/>
    <x v="15"/>
    <n v="1510"/>
    <x v="0"/>
    <x v="0"/>
    <x v="0"/>
    <n v="1404273540"/>
    <n v="1400272580"/>
    <x v="0"/>
    <n v="20"/>
    <b v="1"/>
    <x v="6"/>
    <x v="7"/>
    <x v="2716"/>
    <x v="1"/>
    <x v="6"/>
  </r>
  <r>
    <x v="3659"/>
    <x v="3655"/>
    <s v="We want you to analyze while we dramatize if people who romanticize can recognize true love in a disguise."/>
    <x v="9"/>
    <n v="3061"/>
    <x v="0"/>
    <x v="0"/>
    <x v="0"/>
    <n v="1426775940"/>
    <n v="1424414350"/>
    <x v="0"/>
    <n v="13"/>
    <b v="1"/>
    <x v="6"/>
    <x v="21"/>
    <x v="2717"/>
    <x v="1"/>
    <x v="6"/>
  </r>
  <r>
    <x v="3660"/>
    <x v="3656"/>
    <s v="We are a young company who have been accepted to put on our play at The Courtyard Theatre. We need Â£250 for flyers, props and costume!"/>
    <x v="49"/>
    <n v="250"/>
    <x v="0"/>
    <x v="1"/>
    <x v="1"/>
    <n v="1419368925"/>
    <n v="1417208925"/>
    <x v="0"/>
    <n v="22"/>
    <b v="1"/>
    <x v="6"/>
    <x v="8"/>
    <x v="2718"/>
    <x v="1"/>
    <x v="6"/>
  </r>
  <r>
    <x v="3661"/>
    <x v="3657"/>
    <s v="AENY-Spanish Artists in NY brings Juan Diego Botto's &quot;brilliant script&quot; (El PaÃ­s) for &quot;An Invisible Piece of this World&quot; to the stage."/>
    <x v="9"/>
    <n v="3330"/>
    <x v="0"/>
    <x v="0"/>
    <x v="0"/>
    <n v="1460260800"/>
    <n v="1458336672"/>
    <x v="0"/>
    <n v="36"/>
    <b v="1"/>
    <x v="6"/>
    <x v="38"/>
    <x v="2719"/>
    <x v="1"/>
    <x v="6"/>
  </r>
  <r>
    <x v="3662"/>
    <x v="3658"/>
    <s v="I'm an Inuit playwright chosen for the esteemed Arctic Circle Residency in Svalbard to write about 1800's Inuk woman guide, Tookoolito."/>
    <x v="6"/>
    <n v="8114"/>
    <x v="0"/>
    <x v="5"/>
    <x v="5"/>
    <n v="1427775414"/>
    <n v="1425187014"/>
    <x v="0"/>
    <n v="40"/>
    <b v="1"/>
    <x v="6"/>
    <x v="7"/>
    <x v="2720"/>
    <x v="1"/>
    <x v="6"/>
  </r>
  <r>
    <x v="3663"/>
    <x v="3659"/>
    <s v="Each year our community comes together to put on a fun and funny family show. We need your help to keep our annual event going."/>
    <x v="419"/>
    <n v="234"/>
    <x v="0"/>
    <x v="1"/>
    <x v="1"/>
    <n v="1482321030"/>
    <n v="1477133430"/>
    <x v="0"/>
    <n v="9"/>
    <b v="1"/>
    <x v="6"/>
    <x v="3"/>
    <x v="438"/>
    <x v="1"/>
    <x v="6"/>
  </r>
  <r>
    <x v="3664"/>
    <x v="3660"/>
    <s v="An Original Short Play: two young women search for answers about sexuality, the history they are taught, and their animal instincts."/>
    <x v="134"/>
    <n v="875"/>
    <x v="0"/>
    <x v="0"/>
    <x v="0"/>
    <n v="1466056689"/>
    <n v="1464847089"/>
    <x v="0"/>
    <n v="19"/>
    <b v="1"/>
    <x v="6"/>
    <x v="15"/>
    <x v="2721"/>
    <x v="1"/>
    <x v="6"/>
  </r>
  <r>
    <x v="3665"/>
    <x v="3661"/>
    <s v="A Fantastic creation about Napoleon, through his words and letters, sublimated by a musical score of rare beauty. Magnificent poetry!"/>
    <x v="420"/>
    <n v="714"/>
    <x v="0"/>
    <x v="6"/>
    <x v="3"/>
    <n v="1446062040"/>
    <n v="1445109822"/>
    <x v="0"/>
    <n v="14"/>
    <b v="1"/>
    <x v="6"/>
    <x v="41"/>
    <x v="2722"/>
    <x v="1"/>
    <x v="6"/>
  </r>
  <r>
    <x v="3666"/>
    <x v="3662"/>
    <s v="Artistic Internship @ Ojai Playwrights Conference"/>
    <x v="38"/>
    <n v="1200"/>
    <x v="0"/>
    <x v="0"/>
    <x v="0"/>
    <n v="1406185200"/>
    <n v="1404337382"/>
    <x v="0"/>
    <n v="38"/>
    <b v="1"/>
    <x v="6"/>
    <x v="8"/>
    <x v="2723"/>
    <x v="1"/>
    <x v="6"/>
  </r>
  <r>
    <x v="3667"/>
    <x v="3663"/>
    <s v="A short man takes his tall family to court for stealing his height. Help Small Things Theatre take this big story to EdFringe 2015!"/>
    <x v="9"/>
    <n v="3095.11"/>
    <x v="0"/>
    <x v="1"/>
    <x v="1"/>
    <n v="1437261419"/>
    <n v="1434669419"/>
    <x v="0"/>
    <n v="58"/>
    <b v="1"/>
    <x v="6"/>
    <x v="33"/>
    <x v="2724"/>
    <x v="1"/>
    <x v="6"/>
  </r>
  <r>
    <x v="3668"/>
    <x v="3664"/>
    <s v="A stunning production of Michele Lowe's biting play, The Smell of the Kill.  Brought to you by Michael Sheeks and his friends &amp; heroes."/>
    <x v="28"/>
    <n v="1035"/>
    <x v="0"/>
    <x v="0"/>
    <x v="0"/>
    <n v="1437676380"/>
    <n v="1435670452"/>
    <x v="0"/>
    <n v="28"/>
    <b v="1"/>
    <x v="6"/>
    <x v="3"/>
    <x v="2725"/>
    <x v="1"/>
    <x v="6"/>
  </r>
  <r>
    <x v="3669"/>
    <x v="3665"/>
    <s v="Prowl Theatre Company is brand new. We are putting on our first play 'Sexual perversity in Chicago', from the 10th to the 16th August"/>
    <x v="28"/>
    <n v="1382"/>
    <x v="0"/>
    <x v="1"/>
    <x v="1"/>
    <n v="1434039137"/>
    <n v="1431447137"/>
    <x v="0"/>
    <n v="17"/>
    <b v="1"/>
    <x v="6"/>
    <x v="178"/>
    <x v="2726"/>
    <x v="1"/>
    <x v="6"/>
  </r>
  <r>
    <x v="3670"/>
    <x v="3666"/>
    <s v="Debauchery, laughter, violence and politics. Why wouldn't you want help Drama Soc's production of 'Posh' be the best it can be?"/>
    <x v="421"/>
    <n v="241"/>
    <x v="0"/>
    <x v="1"/>
    <x v="1"/>
    <n v="1433113200"/>
    <n v="1431951611"/>
    <x v="0"/>
    <n v="12"/>
    <b v="1"/>
    <x v="6"/>
    <x v="5"/>
    <x v="2727"/>
    <x v="1"/>
    <x v="6"/>
  </r>
  <r>
    <x v="3671"/>
    <x v="3667"/>
    <s v="Bring a touring character education play about making wise choices to elementary students in Kentuckiana. Vote Kylie for President!"/>
    <x v="8"/>
    <n v="3530"/>
    <x v="0"/>
    <x v="0"/>
    <x v="0"/>
    <n v="1405915140"/>
    <n v="1404140667"/>
    <x v="0"/>
    <n v="40"/>
    <b v="1"/>
    <x v="6"/>
    <x v="7"/>
    <x v="2728"/>
    <x v="1"/>
    <x v="6"/>
  </r>
  <r>
    <x v="3672"/>
    <x v="3668"/>
    <s v="1984. An IRA bomb explodes at the Grand Hotel. Years on, the bomber and a victim's daughter meet. The meeting changes both their lives."/>
    <x v="9"/>
    <n v="3046"/>
    <x v="0"/>
    <x v="1"/>
    <x v="1"/>
    <n v="1411771384"/>
    <n v="1409179384"/>
    <x v="0"/>
    <n v="57"/>
    <b v="1"/>
    <x v="6"/>
    <x v="21"/>
    <x v="2729"/>
    <x v="1"/>
    <x v="6"/>
  </r>
  <r>
    <x v="3673"/>
    <x v="3669"/>
    <s v="Zoe is a teenage girl growing up in a deeply disturbing society. If those paid to protect her aren't listening, then who is?"/>
    <x v="23"/>
    <n v="4545"/>
    <x v="0"/>
    <x v="1"/>
    <x v="1"/>
    <n v="1415191920"/>
    <n v="1412233497"/>
    <x v="0"/>
    <n v="114"/>
    <b v="1"/>
    <x v="6"/>
    <x v="35"/>
    <x v="2730"/>
    <x v="1"/>
    <x v="6"/>
  </r>
  <r>
    <x v="3674"/>
    <x v="3670"/>
    <s v="Theaterprojekt 12. Kl. Waldorfschule Essen. 2 junge Regisseure bringen volles Engagement &amp; Zeit ein. FÃ¼r ihre Finanzierung sammeln wir."/>
    <x v="37"/>
    <n v="4500"/>
    <x v="0"/>
    <x v="12"/>
    <x v="3"/>
    <n v="1472936229"/>
    <n v="1467752229"/>
    <x v="0"/>
    <n v="31"/>
    <b v="1"/>
    <x v="6"/>
    <x v="8"/>
    <x v="2731"/>
    <x v="1"/>
    <x v="6"/>
  </r>
  <r>
    <x v="3675"/>
    <x v="3671"/>
    <s v="3 decades, 3 generations, 3 friends, one house. Real Eyes Theatre explore how our lives are influenced by the decades we grow up in."/>
    <x v="45"/>
    <n v="70"/>
    <x v="0"/>
    <x v="1"/>
    <x v="1"/>
    <n v="1463353200"/>
    <n v="1462285182"/>
    <x v="0"/>
    <n v="3"/>
    <b v="1"/>
    <x v="6"/>
    <x v="49"/>
    <x v="463"/>
    <x v="1"/>
    <x v="6"/>
  </r>
  <r>
    <x v="3676"/>
    <x v="3672"/>
    <s v="The Black and White Theatre Company Inc. is a small company who loves to perform and entertain, but needs your support to succeed!"/>
    <x v="134"/>
    <n v="1030"/>
    <x v="0"/>
    <x v="0"/>
    <x v="0"/>
    <n v="1410550484"/>
    <n v="1408995284"/>
    <x v="0"/>
    <n v="16"/>
    <b v="1"/>
    <x v="6"/>
    <x v="32"/>
    <x v="2732"/>
    <x v="1"/>
    <x v="6"/>
  </r>
  <r>
    <x v="3677"/>
    <x v="3673"/>
    <s v="Goldfish Memory Productions seeks at least $12,000 to begin their first 3 professional projects."/>
    <x v="14"/>
    <n v="12348.5"/>
    <x v="0"/>
    <x v="0"/>
    <x v="0"/>
    <n v="1404359940"/>
    <n v="1402580818"/>
    <x v="0"/>
    <n v="199"/>
    <b v="1"/>
    <x v="6"/>
    <x v="33"/>
    <x v="2733"/>
    <x v="1"/>
    <x v="6"/>
  </r>
  <r>
    <x v="3678"/>
    <x v="3674"/>
    <s v="The Ugly Collective takes Some big Some bang to the Underbelly Venues at the Edinburgh Fringe!"/>
    <x v="13"/>
    <n v="2050"/>
    <x v="0"/>
    <x v="1"/>
    <x v="1"/>
    <n v="1433076298"/>
    <n v="1430052298"/>
    <x v="0"/>
    <n v="31"/>
    <b v="1"/>
    <x v="6"/>
    <x v="33"/>
    <x v="2734"/>
    <x v="1"/>
    <x v="6"/>
  </r>
  <r>
    <x v="3679"/>
    <x v="3675"/>
    <s v="Bert V. Royal makes a strong statement about drug use, suicide, teen violence, rebellion and sexual identity in this powerful play."/>
    <x v="13"/>
    <n v="2202"/>
    <x v="0"/>
    <x v="0"/>
    <x v="0"/>
    <n v="1404190740"/>
    <n v="1401214581"/>
    <x v="0"/>
    <n v="30"/>
    <b v="1"/>
    <x v="6"/>
    <x v="5"/>
    <x v="2735"/>
    <x v="1"/>
    <x v="6"/>
  </r>
  <r>
    <x v="3680"/>
    <x v="3676"/>
    <s v="In The Dudleys! family memories are brought to life as a malfunctioning 8-bit video game. Press Start."/>
    <x v="9"/>
    <n v="3383"/>
    <x v="0"/>
    <x v="0"/>
    <x v="0"/>
    <n v="1475664834"/>
    <n v="1473850434"/>
    <x v="0"/>
    <n v="34"/>
    <b v="1"/>
    <x v="6"/>
    <x v="40"/>
    <x v="2736"/>
    <x v="1"/>
    <x v="6"/>
  </r>
  <r>
    <x v="3681"/>
    <x v="3677"/>
    <s v="HBOâ€™s Going Clear meets Netflixâ€™s Unbreakable Kimmy Schmidt in this one-woman comedy that takes you into and out of a destructive cult."/>
    <x v="28"/>
    <n v="1119"/>
    <x v="0"/>
    <x v="0"/>
    <x v="0"/>
    <n v="1452872290"/>
    <n v="1452008290"/>
    <x v="0"/>
    <n v="18"/>
    <b v="1"/>
    <x v="6"/>
    <x v="20"/>
    <x v="1050"/>
    <x v="1"/>
    <x v="6"/>
  </r>
  <r>
    <x v="3682"/>
    <x v="3678"/>
    <s v="My one-woman show invites audiences to join me on my path to pregnancy as I share my neuroses, challenges and revelations."/>
    <x v="9"/>
    <n v="4176"/>
    <x v="0"/>
    <x v="0"/>
    <x v="0"/>
    <n v="1402901940"/>
    <n v="1399998418"/>
    <x v="0"/>
    <n v="67"/>
    <b v="1"/>
    <x v="6"/>
    <x v="86"/>
    <x v="2737"/>
    <x v="1"/>
    <x v="6"/>
  </r>
  <r>
    <x v="3683"/>
    <x v="3679"/>
    <s v="A Krumpus Story is a dark holiday comedy for anyone who wants a little more spice in their holiday fare."/>
    <x v="8"/>
    <n v="3880"/>
    <x v="0"/>
    <x v="0"/>
    <x v="0"/>
    <n v="1476931696"/>
    <n v="1474339696"/>
    <x v="0"/>
    <n v="66"/>
    <b v="1"/>
    <x v="6"/>
    <x v="38"/>
    <x v="2738"/>
    <x v="1"/>
    <x v="6"/>
  </r>
  <r>
    <x v="3684"/>
    <x v="3680"/>
    <s v="Thespis Theater Festival presents Cassiopeia: A romantic tale of a bride finding her way to her unknown groom before it is too late."/>
    <x v="47"/>
    <n v="1043"/>
    <x v="0"/>
    <x v="0"/>
    <x v="0"/>
    <n v="1441167586"/>
    <n v="1438575586"/>
    <x v="0"/>
    <n v="23"/>
    <b v="1"/>
    <x v="6"/>
    <x v="86"/>
    <x v="2739"/>
    <x v="1"/>
    <x v="6"/>
  </r>
  <r>
    <x v="3685"/>
    <x v="3681"/>
    <s v="Bare Theatre &amp; Cirque de Vol Studios are back for another outdoor adventure in the amphitheatre at Raleigh Little Theatre!"/>
    <x v="10"/>
    <n v="5285"/>
    <x v="0"/>
    <x v="0"/>
    <x v="0"/>
    <n v="1400533200"/>
    <n v="1398348859"/>
    <x v="0"/>
    <n v="126"/>
    <b v="1"/>
    <x v="6"/>
    <x v="6"/>
    <x v="17"/>
    <x v="1"/>
    <x v="6"/>
  </r>
  <r>
    <x v="3686"/>
    <x v="3682"/>
    <s v="This October, in association with Rogue Productions at FSU, I will be directing a production of Dog sees God."/>
    <x v="18"/>
    <n v="355"/>
    <x v="0"/>
    <x v="0"/>
    <x v="0"/>
    <n v="1440820740"/>
    <n v="1439567660"/>
    <x v="0"/>
    <n v="6"/>
    <b v="1"/>
    <x v="6"/>
    <x v="7"/>
    <x v="2740"/>
    <x v="1"/>
    <x v="6"/>
  </r>
  <r>
    <x v="3687"/>
    <x v="3683"/>
    <s v="&quot;death (and straight boys)&quot; is a 5 play cycle, loosely founded on the KÃ¼bler-Ross model, more commonly known as the 5 stages of grief."/>
    <x v="10"/>
    <n v="5012.25"/>
    <x v="0"/>
    <x v="0"/>
    <x v="0"/>
    <n v="1403846055"/>
    <n v="1401254055"/>
    <x v="0"/>
    <n v="25"/>
    <b v="1"/>
    <x v="6"/>
    <x v="8"/>
    <x v="2741"/>
    <x v="1"/>
    <x v="6"/>
  </r>
  <r>
    <x v="3688"/>
    <x v="3684"/>
    <s v="The Tulip Tree is a project I have been passionate about for 5 years. It is an unforgettable story that has never been told."/>
    <x v="9"/>
    <n v="3275"/>
    <x v="0"/>
    <x v="1"/>
    <x v="1"/>
    <n v="1407524004"/>
    <n v="1404932004"/>
    <x v="0"/>
    <n v="39"/>
    <b v="1"/>
    <x v="6"/>
    <x v="15"/>
    <x v="2742"/>
    <x v="1"/>
    <x v="6"/>
  </r>
  <r>
    <x v="3689"/>
    <x v="3685"/>
    <s v="A humorous, touching play about the joys and challenges of a married couple's tender, yet intense relationship &quot;Love is never random&quot;"/>
    <x v="9"/>
    <n v="3550"/>
    <x v="0"/>
    <x v="0"/>
    <x v="0"/>
    <n v="1434925500"/>
    <n v="1432410639"/>
    <x v="0"/>
    <n v="62"/>
    <b v="1"/>
    <x v="6"/>
    <x v="90"/>
    <x v="2743"/>
    <x v="1"/>
    <x v="6"/>
  </r>
  <r>
    <x v="3690"/>
    <x v="3686"/>
    <s v="A play honoring the lives and legacies of the activists and those remembered at the 1992 ACT UP Ashes Action at The White House"/>
    <x v="15"/>
    <n v="1800"/>
    <x v="0"/>
    <x v="0"/>
    <x v="0"/>
    <n v="1417101683"/>
    <n v="1414506083"/>
    <x v="0"/>
    <n v="31"/>
    <b v="1"/>
    <x v="6"/>
    <x v="28"/>
    <x v="2744"/>
    <x v="1"/>
    <x v="6"/>
  </r>
  <r>
    <x v="3691"/>
    <x v="3687"/>
    <s v="World Premiere of last play written by Amiri Baraka"/>
    <x v="79"/>
    <n v="51184"/>
    <x v="0"/>
    <x v="0"/>
    <x v="0"/>
    <n v="1425272340"/>
    <n v="1421426929"/>
    <x v="0"/>
    <n v="274"/>
    <b v="1"/>
    <x v="6"/>
    <x v="30"/>
    <x v="2745"/>
    <x v="1"/>
    <x v="6"/>
  </r>
  <r>
    <x v="3692"/>
    <x v="3688"/>
    <s v="Help us independently produce two great comedies by Christopher Durang."/>
    <x v="28"/>
    <n v="1260"/>
    <x v="0"/>
    <x v="0"/>
    <x v="0"/>
    <n v="1411084800"/>
    <n v="1410304179"/>
    <x v="0"/>
    <n v="17"/>
    <b v="1"/>
    <x v="6"/>
    <x v="9"/>
    <x v="2746"/>
    <x v="1"/>
    <x v="6"/>
  </r>
  <r>
    <x v="3693"/>
    <x v="3689"/>
    <s v="Jason (Georgia on My Mind), a solo play about a modern quest to the Republic of Georgia in the ancient steps of Jason &amp; the Argonauts"/>
    <x v="422"/>
    <n v="430"/>
    <x v="0"/>
    <x v="1"/>
    <x v="1"/>
    <n v="1448922600"/>
    <n v="1446352529"/>
    <x v="0"/>
    <n v="14"/>
    <b v="1"/>
    <x v="6"/>
    <x v="32"/>
    <x v="2747"/>
    <x v="1"/>
    <x v="6"/>
  </r>
  <r>
    <x v="3694"/>
    <x v="3690"/>
    <s v="A new play exploring themes of reverence, belief, and certainty. _x000a_&quot;Because what is is, and what is cannot not be...&quot;"/>
    <x v="8"/>
    <n v="3760"/>
    <x v="0"/>
    <x v="0"/>
    <x v="0"/>
    <n v="1465178400"/>
    <n v="1461985967"/>
    <x v="0"/>
    <n v="60"/>
    <b v="1"/>
    <x v="6"/>
    <x v="13"/>
    <x v="2748"/>
    <x v="1"/>
    <x v="6"/>
  </r>
  <r>
    <x v="3695"/>
    <x v="3691"/>
    <s v="Tony-Award Winning Play, The History Boys brought to you by the Independent Student Production Company Narrative Series: Page to Stage!"/>
    <x v="23"/>
    <n v="4005"/>
    <x v="0"/>
    <x v="0"/>
    <x v="0"/>
    <n v="1421009610"/>
    <n v="1419281610"/>
    <x v="0"/>
    <n v="33"/>
    <b v="1"/>
    <x v="6"/>
    <x v="8"/>
    <x v="2749"/>
    <x v="1"/>
    <x v="6"/>
  </r>
  <r>
    <x v="3696"/>
    <x v="3692"/>
    <s v="We are 10 years old - please help us celebrate the last 10 years and secure our future for the next 10 years."/>
    <x v="13"/>
    <n v="3100"/>
    <x v="0"/>
    <x v="1"/>
    <x v="1"/>
    <n v="1423838916"/>
    <n v="1418654916"/>
    <x v="0"/>
    <n v="78"/>
    <b v="1"/>
    <x v="6"/>
    <x v="19"/>
    <x v="2750"/>
    <x v="1"/>
    <x v="6"/>
  </r>
  <r>
    <x v="3697"/>
    <x v="3693"/>
    <s v="With your support this one-man show will tour various theatres in the UK - it's a story of hero worship and love beyond the grave."/>
    <x v="13"/>
    <n v="2160"/>
    <x v="0"/>
    <x v="1"/>
    <x v="1"/>
    <n v="1462878648"/>
    <n v="1461064248"/>
    <x v="0"/>
    <n v="30"/>
    <b v="1"/>
    <x v="6"/>
    <x v="29"/>
    <x v="2751"/>
    <x v="1"/>
    <x v="6"/>
  </r>
  <r>
    <x v="3698"/>
    <x v="3694"/>
    <s v="Two great political plays, separated in authorship by four hundred years but united in their urgency."/>
    <x v="10"/>
    <n v="5526"/>
    <x v="0"/>
    <x v="0"/>
    <x v="0"/>
    <n v="1456946487"/>
    <n v="1454354487"/>
    <x v="0"/>
    <n v="136"/>
    <b v="1"/>
    <x v="6"/>
    <x v="38"/>
    <x v="2752"/>
    <x v="1"/>
    <x v="6"/>
  </r>
  <r>
    <x v="3699"/>
    <x v="3695"/>
    <s v="Tell Me That You Love Me, a new play about the love affair between Actress and Writer, with the novel Arch of Triumph as the backdrop"/>
    <x v="30"/>
    <n v="2520"/>
    <x v="0"/>
    <x v="0"/>
    <x v="0"/>
    <n v="1413383216"/>
    <n v="1410791216"/>
    <x v="0"/>
    <n v="40"/>
    <b v="1"/>
    <x v="6"/>
    <x v="7"/>
    <x v="2111"/>
    <x v="1"/>
    <x v="6"/>
  </r>
  <r>
    <x v="3700"/>
    <x v="3696"/>
    <s v="Help me produce the play I have written for my senior project!"/>
    <x v="2"/>
    <n v="606"/>
    <x v="0"/>
    <x v="0"/>
    <x v="0"/>
    <n v="1412092800"/>
    <n v="1409493800"/>
    <x v="0"/>
    <n v="18"/>
    <b v="1"/>
    <x v="6"/>
    <x v="10"/>
    <x v="2417"/>
    <x v="1"/>
    <x v="6"/>
  </r>
  <r>
    <x v="3701"/>
    <x v="3697"/>
    <s v="Part-silent film, part-thriller, Dog Show sees four actors play a community of dogs and their owners. One autumn, a killer strikes."/>
    <x v="15"/>
    <n v="1505"/>
    <x v="0"/>
    <x v="1"/>
    <x v="1"/>
    <n v="1433422793"/>
    <n v="1430830793"/>
    <x v="0"/>
    <n v="39"/>
    <b v="1"/>
    <x v="6"/>
    <x v="8"/>
    <x v="2753"/>
    <x v="1"/>
    <x v="6"/>
  </r>
  <r>
    <x v="3702"/>
    <x v="3698"/>
    <s v="Shakespeare's &quot;Julius Caesar&quot; inspires the unforgettable story of the &quot;African Che Guevara&quot; Thomas Sankara, President of Burkina Faso."/>
    <x v="9"/>
    <n v="3275"/>
    <x v="0"/>
    <x v="1"/>
    <x v="1"/>
    <n v="1468191540"/>
    <n v="1464958484"/>
    <x v="0"/>
    <n v="21"/>
    <b v="1"/>
    <x v="6"/>
    <x v="15"/>
    <x v="2754"/>
    <x v="1"/>
    <x v="6"/>
  </r>
  <r>
    <x v="3703"/>
    <x v="3699"/>
    <s v="Dancing spirits and blood magic come together in-the-park to depict an image of retaliation against oppression in &quot;The Tempest&quot;"/>
    <x v="405"/>
    <n v="1296"/>
    <x v="0"/>
    <x v="0"/>
    <x v="0"/>
    <n v="1471071540"/>
    <n v="1467720388"/>
    <x v="0"/>
    <n v="30"/>
    <b v="1"/>
    <x v="6"/>
    <x v="4"/>
    <x v="2755"/>
    <x v="1"/>
    <x v="6"/>
  </r>
  <r>
    <x v="3704"/>
    <x v="3700"/>
    <s v="The award-winning Nottingham New Theatre presents an exciting experimental play about the multi-universe theory and love."/>
    <x v="43"/>
    <n v="409.01"/>
    <x v="0"/>
    <x v="1"/>
    <x v="1"/>
    <n v="1464712394"/>
    <n v="1459528394"/>
    <x v="0"/>
    <n v="27"/>
    <b v="1"/>
    <x v="6"/>
    <x v="104"/>
    <x v="2756"/>
    <x v="1"/>
    <x v="6"/>
  </r>
  <r>
    <x v="3705"/>
    <x v="3701"/>
    <s v="The play satirizes the Chicago improvisation scene exposing the rules of the craft and the eccentricities of its participants"/>
    <x v="423"/>
    <n v="2925"/>
    <x v="0"/>
    <x v="0"/>
    <x v="0"/>
    <n v="1403546400"/>
    <n v="1401714114"/>
    <x v="0"/>
    <n v="35"/>
    <b v="1"/>
    <x v="6"/>
    <x v="33"/>
    <x v="1911"/>
    <x v="1"/>
    <x v="6"/>
  </r>
  <r>
    <x v="3706"/>
    <x v="3702"/>
    <s v="Our original dramatic adaption of this Mozart opera is staged to create visually stunning fun with live music."/>
    <x v="15"/>
    <n v="1820"/>
    <x v="0"/>
    <x v="0"/>
    <x v="0"/>
    <n v="1410558949"/>
    <n v="1409262949"/>
    <x v="0"/>
    <n v="13"/>
    <b v="1"/>
    <x v="6"/>
    <x v="10"/>
    <x v="2757"/>
    <x v="1"/>
    <x v="6"/>
  </r>
  <r>
    <x v="3707"/>
    <x v="3703"/>
    <s v="Support this collection of new plays by Kansas City writers and the artists who are bringing it to life!"/>
    <x v="28"/>
    <n v="1860"/>
    <x v="0"/>
    <x v="0"/>
    <x v="0"/>
    <n v="1469165160"/>
    <n v="1467335378"/>
    <x v="0"/>
    <n v="23"/>
    <b v="1"/>
    <x v="6"/>
    <x v="362"/>
    <x v="2758"/>
    <x v="1"/>
    <x v="6"/>
  </r>
  <r>
    <x v="3708"/>
    <x v="3704"/>
    <s v="Dear Stone Theater Company brings its inaugural production of Much Ado About Nothing to Logan Square, Chicago. Thanks for watching!"/>
    <x v="176"/>
    <n v="2100"/>
    <x v="0"/>
    <x v="0"/>
    <x v="0"/>
    <n v="1404444286"/>
    <n v="1403234686"/>
    <x v="0"/>
    <n v="39"/>
    <b v="1"/>
    <x v="6"/>
    <x v="126"/>
    <x v="2759"/>
    <x v="1"/>
    <x v="6"/>
  </r>
  <r>
    <x v="3709"/>
    <x v="3705"/>
    <s v="The filthily talented Ruby and Darling, take you on a raunch-tastic musical discovery of life with a vagina. #sayno"/>
    <x v="28"/>
    <n v="1082.5"/>
    <x v="0"/>
    <x v="1"/>
    <x v="1"/>
    <n v="1403715546"/>
    <n v="1401123546"/>
    <x v="0"/>
    <n v="35"/>
    <b v="1"/>
    <x v="6"/>
    <x v="29"/>
    <x v="2760"/>
    <x v="1"/>
    <x v="6"/>
  </r>
  <r>
    <x v="3710"/>
    <x v="3706"/>
    <s v="A comedy about, life, death, men, women, and the power of a good Kegel."/>
    <x v="46"/>
    <n v="1835"/>
    <x v="0"/>
    <x v="0"/>
    <x v="0"/>
    <n v="1428068988"/>
    <n v="1425908988"/>
    <x v="0"/>
    <n v="27"/>
    <b v="1"/>
    <x v="6"/>
    <x v="48"/>
    <x v="2761"/>
    <x v="1"/>
    <x v="6"/>
  </r>
  <r>
    <x v="3711"/>
    <x v="3707"/>
    <s v="Two teachers and twenty kids bring one of Shakespeare's plays to life!"/>
    <x v="2"/>
    <n v="570"/>
    <x v="0"/>
    <x v="0"/>
    <x v="0"/>
    <n v="1402848000"/>
    <n v="1400606573"/>
    <x v="0"/>
    <n v="21"/>
    <b v="1"/>
    <x v="6"/>
    <x v="35"/>
    <x v="2762"/>
    <x v="1"/>
    <x v="6"/>
  </r>
  <r>
    <x v="3712"/>
    <x v="3708"/>
    <s v="Married, Single, Divorced, Straight, Gay, Transgendered, Birth Mother, Adoptive Mother.... Everyone has a story.  These are ours."/>
    <x v="51"/>
    <n v="11530"/>
    <x v="0"/>
    <x v="0"/>
    <x v="0"/>
    <n v="1433055540"/>
    <n v="1431230867"/>
    <x v="0"/>
    <n v="104"/>
    <b v="1"/>
    <x v="6"/>
    <x v="224"/>
    <x v="2763"/>
    <x v="1"/>
    <x v="6"/>
  </r>
  <r>
    <x v="3713"/>
    <x v="3709"/>
    <s v="Matt Fotis's play, Nights on the Couch, was accepted to the 28th Annual Strawberry One Act Festival! Show your support!"/>
    <x v="13"/>
    <n v="2030"/>
    <x v="0"/>
    <x v="0"/>
    <x v="0"/>
    <n v="1465062166"/>
    <n v="1463334166"/>
    <x v="0"/>
    <n v="19"/>
    <b v="1"/>
    <x v="6"/>
    <x v="21"/>
    <x v="2764"/>
    <x v="1"/>
    <x v="6"/>
  </r>
  <r>
    <x v="3714"/>
    <x v="3710"/>
    <s v="This summer, help some of the top high school theater students from across the country come to NYC to create a world premiere play."/>
    <x v="3"/>
    <n v="10235"/>
    <x v="0"/>
    <x v="0"/>
    <x v="0"/>
    <n v="1432612740"/>
    <n v="1429881667"/>
    <x v="0"/>
    <n v="97"/>
    <b v="1"/>
    <x v="6"/>
    <x v="21"/>
    <x v="2765"/>
    <x v="1"/>
    <x v="6"/>
  </r>
  <r>
    <x v="3715"/>
    <x v="3711"/>
    <s v="Vibrant contemporary political theatre, exploring the professional and human impact of the growing corporate culture in education."/>
    <x v="8"/>
    <n v="3590"/>
    <x v="0"/>
    <x v="1"/>
    <x v="1"/>
    <n v="1427806320"/>
    <n v="1422834819"/>
    <x v="0"/>
    <n v="27"/>
    <b v="1"/>
    <x v="6"/>
    <x v="33"/>
    <x v="2766"/>
    <x v="1"/>
    <x v="6"/>
  </r>
  <r>
    <x v="3716"/>
    <x v="3712"/>
    <s v="I am raising money to pay for the rights to produce Sylvia by A.R. Gurney. The show will be a fundraiser for Wayside Waifs."/>
    <x v="134"/>
    <n v="1246"/>
    <x v="0"/>
    <x v="0"/>
    <x v="0"/>
    <n v="1453411109"/>
    <n v="1450819109"/>
    <x v="0"/>
    <n v="24"/>
    <b v="1"/>
    <x v="6"/>
    <x v="94"/>
    <x v="2767"/>
    <x v="1"/>
    <x v="6"/>
  </r>
  <r>
    <x v="3717"/>
    <x v="3713"/>
    <s v="A heart-warming comedy by award-winning writer about Love, Sex, Friendship of three old gay men in their 60s'!"/>
    <x v="23"/>
    <n v="4030"/>
    <x v="0"/>
    <x v="1"/>
    <x v="1"/>
    <n v="1431204449"/>
    <n v="1428526049"/>
    <x v="0"/>
    <n v="13"/>
    <b v="1"/>
    <x v="6"/>
    <x v="7"/>
    <x v="2768"/>
    <x v="1"/>
    <x v="6"/>
  </r>
  <r>
    <x v="3718"/>
    <x v="3714"/>
    <s v="William Carlisle has the world at his feet but its weight on his shoulders. He is intelligent, articulate and fucked."/>
    <x v="2"/>
    <n v="1197"/>
    <x v="0"/>
    <x v="1"/>
    <x v="1"/>
    <n v="1425057075"/>
    <n v="1422465075"/>
    <x v="0"/>
    <n v="46"/>
    <b v="1"/>
    <x v="6"/>
    <x v="366"/>
    <x v="2769"/>
    <x v="1"/>
    <x v="6"/>
  </r>
  <r>
    <x v="3719"/>
    <x v="3715"/>
    <s v="A new piece of physical theatre about love, regret and longing."/>
    <x v="48"/>
    <n v="420"/>
    <x v="0"/>
    <x v="1"/>
    <x v="1"/>
    <n v="1434994266"/>
    <n v="1432402266"/>
    <x v="0"/>
    <n v="4"/>
    <b v="1"/>
    <x v="6"/>
    <x v="367"/>
    <x v="2600"/>
    <x v="1"/>
    <x v="6"/>
  </r>
  <r>
    <x v="3720"/>
    <x v="3716"/>
    <s v="Breaking the American Indian stereotype in the American Theatre."/>
    <x v="126"/>
    <n v="3449"/>
    <x v="0"/>
    <x v="0"/>
    <x v="0"/>
    <n v="1435881006"/>
    <n v="1433980206"/>
    <x v="0"/>
    <n v="40"/>
    <b v="1"/>
    <x v="6"/>
    <x v="2"/>
    <x v="2770"/>
    <x v="1"/>
    <x v="6"/>
  </r>
  <r>
    <x v="3721"/>
    <x v="3717"/>
    <s v="Our birthing pains are over! Mamai Theatre Co. has delivered. Ease our growing pains as we move to downtown venues &amp; Playhouse Square!"/>
    <x v="10"/>
    <n v="5040"/>
    <x v="0"/>
    <x v="0"/>
    <x v="0"/>
    <n v="1415230084"/>
    <n v="1413412084"/>
    <x v="0"/>
    <n v="44"/>
    <b v="1"/>
    <x v="6"/>
    <x v="7"/>
    <x v="2771"/>
    <x v="1"/>
    <x v="6"/>
  </r>
  <r>
    <x v="3722"/>
    <x v="3718"/>
    <s v="Un psychiatre reÃ§oit une patiente souffrant d'amnÃ©sie, de mythomanie et de nymphomanie. S'en suit une cascade d'Ã©vÃ©nements drolatiques."/>
    <x v="15"/>
    <n v="1668"/>
    <x v="0"/>
    <x v="5"/>
    <x v="5"/>
    <n v="1455231540"/>
    <n v="1452614847"/>
    <x v="0"/>
    <n v="35"/>
    <b v="1"/>
    <x v="6"/>
    <x v="38"/>
    <x v="2772"/>
    <x v="1"/>
    <x v="6"/>
  </r>
  <r>
    <x v="3723"/>
    <x v="3719"/>
    <s v="Saltmine Theatre Company present Beauty and the Beast:"/>
    <x v="37"/>
    <n v="4592"/>
    <x v="0"/>
    <x v="1"/>
    <x v="1"/>
    <n v="1417374262"/>
    <n v="1414778662"/>
    <x v="0"/>
    <n v="63"/>
    <b v="1"/>
    <x v="6"/>
    <x v="21"/>
    <x v="2773"/>
    <x v="1"/>
    <x v="6"/>
  </r>
  <r>
    <x v="3724"/>
    <x v="3720"/>
    <s v="One man, one monster, one unforgettable act of violence. This is the story of the worldâ€™s most notorious terrorist. It is going to USA"/>
    <x v="270"/>
    <n v="4409.55"/>
    <x v="0"/>
    <x v="1"/>
    <x v="1"/>
    <n v="1462402800"/>
    <n v="1459856860"/>
    <x v="0"/>
    <n v="89"/>
    <b v="1"/>
    <x v="6"/>
    <x v="33"/>
    <x v="2774"/>
    <x v="1"/>
    <x v="6"/>
  </r>
  <r>
    <x v="3725"/>
    <x v="3721"/>
    <s v="A small theatre company taking 'Mine' on tour in early 2016. 'Mine' is a modern play and we hope to break on to the stage with a bang."/>
    <x v="43"/>
    <n v="381"/>
    <x v="0"/>
    <x v="1"/>
    <x v="1"/>
    <n v="1455831000"/>
    <n v="1454366467"/>
    <x v="0"/>
    <n v="15"/>
    <b v="1"/>
    <x v="6"/>
    <x v="37"/>
    <x v="2775"/>
    <x v="1"/>
    <x v="6"/>
  </r>
  <r>
    <x v="3726"/>
    <x v="3722"/>
    <s v="A week of rehearsal culminating in a staged reading of our three-actor adaptation of &quot;Howards End,&quot; for potential producers."/>
    <x v="16"/>
    <n v="2879"/>
    <x v="0"/>
    <x v="0"/>
    <x v="0"/>
    <n v="1461963600"/>
    <n v="1459567371"/>
    <x v="0"/>
    <n v="46"/>
    <b v="1"/>
    <x v="6"/>
    <x v="368"/>
    <x v="2776"/>
    <x v="1"/>
    <x v="6"/>
  </r>
  <r>
    <x v="3727"/>
    <x v="3723"/>
    <s v="It's exactly what you think it is: a historical parody of your favorite sitcom about a bar and its psychiatrist spinoff!"/>
    <x v="13"/>
    <n v="2015"/>
    <x v="0"/>
    <x v="0"/>
    <x v="0"/>
    <n v="1476939300"/>
    <n v="1474273294"/>
    <x v="0"/>
    <n v="33"/>
    <b v="1"/>
    <x v="6"/>
    <x v="7"/>
    <x v="2777"/>
    <x v="1"/>
    <x v="6"/>
  </r>
  <r>
    <x v="3728"/>
    <x v="3724"/>
    <s v="Bare Bones Shakespeare's first season will start with a DFW school touring show: Romeo and Juliet."/>
    <x v="22"/>
    <n v="1862"/>
    <x v="2"/>
    <x v="0"/>
    <x v="0"/>
    <n v="1439957176"/>
    <n v="1437365176"/>
    <x v="0"/>
    <n v="31"/>
    <b v="0"/>
    <x v="6"/>
    <x v="114"/>
    <x v="2778"/>
    <x v="1"/>
    <x v="6"/>
  </r>
  <r>
    <x v="3729"/>
    <x v="3725"/>
    <s v="Shoe-string, Independent theater with a focus on art that makes you think.  Next, we're putting on an award winning Steve Martin play!"/>
    <x v="10"/>
    <n v="362"/>
    <x v="2"/>
    <x v="0"/>
    <x v="0"/>
    <n v="1427082912"/>
    <n v="1423198512"/>
    <x v="0"/>
    <n v="5"/>
    <b v="0"/>
    <x v="6"/>
    <x v="113"/>
    <x v="2779"/>
    <x v="1"/>
    <x v="6"/>
  </r>
  <r>
    <x v="3730"/>
    <x v="3726"/>
    <s v="&quot;MARK TWAIN IS HELL FOR THE COMPANY&quot; is an original theatrical production created and under development by Jeff Lowe."/>
    <x v="28"/>
    <n v="100"/>
    <x v="2"/>
    <x v="0"/>
    <x v="0"/>
    <n v="1439828159"/>
    <n v="1437236159"/>
    <x v="0"/>
    <n v="1"/>
    <b v="0"/>
    <x v="6"/>
    <x v="54"/>
    <x v="101"/>
    <x v="1"/>
    <x v="6"/>
  </r>
  <r>
    <x v="3731"/>
    <x v="3727"/>
    <s v="A long distance wrong number leads to love, but with Emily flying in to finally meet, Nick somehow forgot to mention he's blind."/>
    <x v="62"/>
    <n v="620"/>
    <x v="2"/>
    <x v="0"/>
    <x v="0"/>
    <n v="1420860180"/>
    <n v="1418234646"/>
    <x v="0"/>
    <n v="12"/>
    <b v="0"/>
    <x v="6"/>
    <x v="57"/>
    <x v="1270"/>
    <x v="1"/>
    <x v="6"/>
  </r>
  <r>
    <x v="3732"/>
    <x v="3728"/>
    <s v="Mijn solo voorstelling gaat over Elektra (Sophokles) en hoe zij als jongere alles beleeft en meemaakt!"/>
    <x v="16"/>
    <n v="131"/>
    <x v="2"/>
    <x v="9"/>
    <x v="3"/>
    <n v="1422100800"/>
    <n v="1416932133"/>
    <x v="0"/>
    <n v="4"/>
    <b v="0"/>
    <x v="6"/>
    <x v="77"/>
    <x v="164"/>
    <x v="1"/>
    <x v="6"/>
  </r>
  <r>
    <x v="3733"/>
    <x v="3729"/>
    <s v="want to donate tickets to residents who live in the community that cant afford the 35.00 price of ticket"/>
    <x v="15"/>
    <n v="0"/>
    <x v="2"/>
    <x v="0"/>
    <x v="0"/>
    <n v="1429396200"/>
    <n v="1428539708"/>
    <x v="0"/>
    <n v="0"/>
    <b v="0"/>
    <x v="6"/>
    <x v="50"/>
    <x v="121"/>
    <x v="1"/>
    <x v="6"/>
  </r>
  <r>
    <x v="3734"/>
    <x v="3730"/>
    <s v="Shakespeare's plays have an important message for the world. Bosnia needs to hear. Bring Shakespeare to Sarajevo! Fund performances!"/>
    <x v="15"/>
    <n v="427"/>
    <x v="2"/>
    <x v="0"/>
    <x v="0"/>
    <n v="1432589896"/>
    <n v="1427405896"/>
    <x v="0"/>
    <n v="7"/>
    <b v="0"/>
    <x v="6"/>
    <x v="58"/>
    <x v="2397"/>
    <x v="1"/>
    <x v="6"/>
  </r>
  <r>
    <x v="3735"/>
    <x v="3731"/>
    <s v="Young Actor's taking on a Jacobean tragedy. Family, betrayal, love, lust, sex and death."/>
    <x v="325"/>
    <n v="20"/>
    <x v="2"/>
    <x v="1"/>
    <x v="1"/>
    <n v="1432831089"/>
    <n v="1430239089"/>
    <x v="0"/>
    <n v="2"/>
    <b v="0"/>
    <x v="6"/>
    <x v="55"/>
    <x v="119"/>
    <x v="1"/>
    <x v="6"/>
  </r>
  <r>
    <x v="3736"/>
    <x v="3732"/>
    <s v="Hot Dogs is a new play that tackles sexism in schools and addresses issues that current sex/relationship education fails to."/>
    <x v="15"/>
    <n v="10"/>
    <x v="2"/>
    <x v="1"/>
    <x v="1"/>
    <n v="1427133600"/>
    <n v="1423847093"/>
    <x v="0"/>
    <n v="1"/>
    <b v="0"/>
    <x v="6"/>
    <x v="60"/>
    <x v="119"/>
    <x v="1"/>
    <x v="6"/>
  </r>
  <r>
    <x v="3737"/>
    <x v="3476"/>
    <s v="The ASU Theatre and Shakespeare Club presents Measure For Measure directed by Jordyn Ochser."/>
    <x v="176"/>
    <n v="150"/>
    <x v="2"/>
    <x v="0"/>
    <x v="0"/>
    <n v="1447311540"/>
    <n v="1445358903"/>
    <x v="0"/>
    <n v="4"/>
    <b v="0"/>
    <x v="6"/>
    <x v="70"/>
    <x v="839"/>
    <x v="1"/>
    <x v="6"/>
  </r>
  <r>
    <x v="3738"/>
    <x v="3733"/>
    <s v="A filmic, fast-paced exploration of trust, making its debut at Camden People's Theatre this July."/>
    <x v="15"/>
    <n v="270"/>
    <x v="2"/>
    <x v="1"/>
    <x v="1"/>
    <n v="1405461600"/>
    <n v="1403562705"/>
    <x v="0"/>
    <n v="6"/>
    <b v="0"/>
    <x v="6"/>
    <x v="82"/>
    <x v="834"/>
    <x v="1"/>
    <x v="6"/>
  </r>
  <r>
    <x v="3739"/>
    <x v="3734"/>
    <s v="Jonny Labey (Eastenders) leads this poetic production as WWI poet Rupert Brooke, in this dynamic, moving portrait of a flawed genius."/>
    <x v="23"/>
    <n v="805"/>
    <x v="2"/>
    <x v="1"/>
    <x v="1"/>
    <n v="1468752468"/>
    <n v="1467024468"/>
    <x v="0"/>
    <n v="8"/>
    <b v="0"/>
    <x v="6"/>
    <x v="68"/>
    <x v="2780"/>
    <x v="1"/>
    <x v="6"/>
  </r>
  <r>
    <x v="3740"/>
    <x v="3735"/>
    <s v="Savage in Limbo is the pilot production of dasGROUP Theatre; a Dallas-based production company with an eye for grit &amp; love of theatre."/>
    <x v="13"/>
    <n v="358"/>
    <x v="2"/>
    <x v="0"/>
    <x v="0"/>
    <n v="1407808438"/>
    <n v="1405217355"/>
    <x v="0"/>
    <n v="14"/>
    <b v="0"/>
    <x v="6"/>
    <x v="82"/>
    <x v="2781"/>
    <x v="1"/>
    <x v="6"/>
  </r>
  <r>
    <x v="3741"/>
    <x v="3736"/>
    <s v="A small community with a love for theater would like to continue. Help the children of this community continue."/>
    <x v="22"/>
    <n v="0"/>
    <x v="2"/>
    <x v="0"/>
    <x v="0"/>
    <n v="1450389950"/>
    <n v="1447797950"/>
    <x v="0"/>
    <n v="0"/>
    <b v="0"/>
    <x v="6"/>
    <x v="50"/>
    <x v="121"/>
    <x v="1"/>
    <x v="6"/>
  </r>
  <r>
    <x v="3742"/>
    <x v="3737"/>
    <s v="In the midst of dealing with sending their son off to the army, Mitch and Melanie Jennings plan a family reunion to ease their sorrow."/>
    <x v="10"/>
    <n v="100"/>
    <x v="2"/>
    <x v="0"/>
    <x v="0"/>
    <n v="1409980144"/>
    <n v="1407388144"/>
    <x v="0"/>
    <n v="4"/>
    <b v="0"/>
    <x v="6"/>
    <x v="53"/>
    <x v="384"/>
    <x v="1"/>
    <x v="6"/>
  </r>
  <r>
    <x v="3743"/>
    <x v="3738"/>
    <s v="I'm taking the Adventures of Huckleberry Finn puppet show down the Mississippi River!"/>
    <x v="41"/>
    <n v="0"/>
    <x v="2"/>
    <x v="0"/>
    <x v="0"/>
    <n v="1404406964"/>
    <n v="1401814964"/>
    <x v="0"/>
    <n v="0"/>
    <b v="0"/>
    <x v="6"/>
    <x v="50"/>
    <x v="121"/>
    <x v="1"/>
    <x v="6"/>
  </r>
  <r>
    <x v="3744"/>
    <x v="3739"/>
    <s v="This summer, The Spotlight Players are celebrating Christmas in July with a presentation of Ken Ludwig's side splitting comedy."/>
    <x v="38"/>
    <n v="0"/>
    <x v="2"/>
    <x v="0"/>
    <x v="0"/>
    <n v="1404532740"/>
    <n v="1401823952"/>
    <x v="0"/>
    <n v="0"/>
    <b v="0"/>
    <x v="6"/>
    <x v="50"/>
    <x v="121"/>
    <x v="1"/>
    <x v="6"/>
  </r>
  <r>
    <x v="3745"/>
    <x v="3740"/>
    <s v="Tyke wants to expand her puppet theater show to weekly online web shows and is looking for backers."/>
    <x v="213"/>
    <n v="10"/>
    <x v="2"/>
    <x v="0"/>
    <x v="0"/>
    <n v="1407689102"/>
    <n v="1405097102"/>
    <x v="0"/>
    <n v="1"/>
    <b v="0"/>
    <x v="6"/>
    <x v="54"/>
    <x v="119"/>
    <x v="1"/>
    <x v="6"/>
  </r>
  <r>
    <x v="3746"/>
    <x v="3741"/>
    <s v="Generational curses CAN be broken...right?"/>
    <x v="0"/>
    <n v="202"/>
    <x v="2"/>
    <x v="0"/>
    <x v="0"/>
    <n v="1475918439"/>
    <n v="1473326439"/>
    <x v="0"/>
    <n v="1"/>
    <b v="0"/>
    <x v="6"/>
    <x v="53"/>
    <x v="2782"/>
    <x v="1"/>
    <x v="6"/>
  </r>
  <r>
    <x v="3747"/>
    <x v="3742"/>
    <s v="The world premiere of an astonishing new play by acclaimed writer Atiha Sen Gupta."/>
    <x v="30"/>
    <n v="25"/>
    <x v="2"/>
    <x v="1"/>
    <x v="1"/>
    <n v="1436137140"/>
    <n v="1433833896"/>
    <x v="0"/>
    <n v="1"/>
    <b v="0"/>
    <x v="6"/>
    <x v="60"/>
    <x v="384"/>
    <x v="1"/>
    <x v="6"/>
  </r>
  <r>
    <x v="3748"/>
    <x v="3743"/>
    <s v="An irreverent look at the Iowa Caucuses and the oversized role this undersized state plays in the presidential election process."/>
    <x v="10"/>
    <n v="5176"/>
    <x v="0"/>
    <x v="0"/>
    <x v="0"/>
    <n v="1455602340"/>
    <n v="1453827436"/>
    <x v="0"/>
    <n v="52"/>
    <b v="1"/>
    <x v="40"/>
    <x v="3"/>
    <x v="2783"/>
    <x v="1"/>
    <x v="40"/>
  </r>
  <r>
    <x v="3749"/>
    <x v="3744"/>
    <s v="A night of music, fellowship, and a reflection of my experiences over the past 4 years at Ball State University."/>
    <x v="2"/>
    <n v="525"/>
    <x v="0"/>
    <x v="0"/>
    <x v="0"/>
    <n v="1461902340"/>
    <n v="1459220588"/>
    <x v="0"/>
    <n v="7"/>
    <b v="1"/>
    <x v="40"/>
    <x v="2"/>
    <x v="766"/>
    <x v="1"/>
    <x v="40"/>
  </r>
  <r>
    <x v="3750"/>
    <x v="3745"/>
    <s v="Stars on Stage children's theatre program is in need of 6 new wireless body microphones!_x000a__x000a_#soskidsbeheard   _x000a__x000a_www.apatheplace.org"/>
    <x v="12"/>
    <n v="6027"/>
    <x v="0"/>
    <x v="0"/>
    <x v="0"/>
    <n v="1423555140"/>
    <n v="1421105608"/>
    <x v="0"/>
    <n v="28"/>
    <b v="1"/>
    <x v="40"/>
    <x v="8"/>
    <x v="2784"/>
    <x v="1"/>
    <x v="40"/>
  </r>
  <r>
    <x v="3751"/>
    <x v="3746"/>
    <s v="I will be performing in TWO productions to kick off the 2016 season. NEED HELP TO FUND THESE GREAT SHOWS!"/>
    <x v="28"/>
    <n v="1326"/>
    <x v="0"/>
    <x v="0"/>
    <x v="0"/>
    <n v="1459641073"/>
    <n v="1454460673"/>
    <x v="0"/>
    <n v="11"/>
    <b v="1"/>
    <x v="40"/>
    <x v="18"/>
    <x v="2785"/>
    <x v="1"/>
    <x v="40"/>
  </r>
  <r>
    <x v="3752"/>
    <x v="3747"/>
    <s v="Welcome to POP! Community Cabaret: the &quot;friendliest mad bunch ever&quot;!_x000a_We are a cabaret group run by our community for our community."/>
    <x v="2"/>
    <n v="565"/>
    <x v="0"/>
    <x v="1"/>
    <x v="1"/>
    <n v="1476651600"/>
    <n v="1473189335"/>
    <x v="0"/>
    <n v="15"/>
    <b v="1"/>
    <x v="40"/>
    <x v="40"/>
    <x v="804"/>
    <x v="1"/>
    <x v="40"/>
  </r>
  <r>
    <x v="3753"/>
    <x v="3748"/>
    <s v="An English-language production of the opera TannhÃ¤user. Some of the greatest songs ever composed, now with lyrics we can understand."/>
    <x v="10"/>
    <n v="5167"/>
    <x v="0"/>
    <x v="0"/>
    <x v="0"/>
    <n v="1433289600"/>
    <n v="1430768800"/>
    <x v="0"/>
    <n v="30"/>
    <b v="1"/>
    <x v="40"/>
    <x v="33"/>
    <x v="2786"/>
    <x v="1"/>
    <x v="40"/>
  </r>
  <r>
    <x v="3754"/>
    <x v="3749"/>
    <s v="CitÃ© des Arts needs your help in funding their fall production of the hit musical comedy &quot;Little Shop of Horrors.&quot;"/>
    <x v="30"/>
    <n v="3000"/>
    <x v="0"/>
    <x v="0"/>
    <x v="0"/>
    <n v="1406350740"/>
    <n v="1403125737"/>
    <x v="0"/>
    <n v="27"/>
    <b v="1"/>
    <x v="40"/>
    <x v="28"/>
    <x v="2787"/>
    <x v="1"/>
    <x v="40"/>
  </r>
  <r>
    <x v="3755"/>
    <x v="3750"/>
    <s v="We have formed an innovative company that aims to create musical comedic performances suitable for a range of venues."/>
    <x v="131"/>
    <n v="713"/>
    <x v="0"/>
    <x v="1"/>
    <x v="1"/>
    <n v="1460753307"/>
    <n v="1458161307"/>
    <x v="0"/>
    <n v="28"/>
    <b v="1"/>
    <x v="40"/>
    <x v="22"/>
    <x v="2788"/>
    <x v="1"/>
    <x v="40"/>
  </r>
  <r>
    <x v="3756"/>
    <x v="3751"/>
    <s v="&quot;Into the Woods, it's time to go!&quot; purple light presents a reimagined take on Sondheim and Lapine's musical masterwork."/>
    <x v="37"/>
    <n v="4550"/>
    <x v="0"/>
    <x v="0"/>
    <x v="0"/>
    <n v="1402515198"/>
    <n v="1399923198"/>
    <x v="0"/>
    <n v="17"/>
    <b v="1"/>
    <x v="40"/>
    <x v="7"/>
    <x v="2789"/>
    <x v="1"/>
    <x v="40"/>
  </r>
  <r>
    <x v="3757"/>
    <x v="3752"/>
    <s v="New Anti-Bullying Musical's cast of 30 kids is ready to &quot;speak up and reach out&quot; to the world by recording a show CD!"/>
    <x v="8"/>
    <n v="3798"/>
    <x v="0"/>
    <x v="0"/>
    <x v="0"/>
    <n v="1417465515"/>
    <n v="1415737515"/>
    <x v="0"/>
    <n v="50"/>
    <b v="1"/>
    <x v="40"/>
    <x v="15"/>
    <x v="2790"/>
    <x v="1"/>
    <x v="40"/>
  </r>
  <r>
    <x v="3758"/>
    <x v="3753"/>
    <s v="LUIGI'S LADIES: an original one-woman musical comedy"/>
    <x v="15"/>
    <n v="1535"/>
    <x v="0"/>
    <x v="0"/>
    <x v="0"/>
    <n v="1400475600"/>
    <n v="1397819938"/>
    <x v="0"/>
    <n v="26"/>
    <b v="1"/>
    <x v="40"/>
    <x v="21"/>
    <x v="2791"/>
    <x v="1"/>
    <x v="40"/>
  </r>
  <r>
    <x v="3759"/>
    <x v="3754"/>
    <s v="A production company specializing in small-scale musicals"/>
    <x v="23"/>
    <n v="4409.7700000000004"/>
    <x v="0"/>
    <x v="0"/>
    <x v="0"/>
    <n v="1440556553"/>
    <n v="1435372553"/>
    <x v="0"/>
    <n v="88"/>
    <b v="1"/>
    <x v="40"/>
    <x v="5"/>
    <x v="2792"/>
    <x v="1"/>
    <x v="40"/>
  </r>
  <r>
    <x v="3760"/>
    <x v="3755"/>
    <s v="Two Shows: SIRENS and The Girl From Bare Cove. A community of artists determined to give voice to survivors of sexual violence."/>
    <x v="10"/>
    <n v="5050.7700000000004"/>
    <x v="0"/>
    <x v="0"/>
    <x v="0"/>
    <n v="1399293386"/>
    <n v="1397133386"/>
    <x v="0"/>
    <n v="91"/>
    <b v="1"/>
    <x v="40"/>
    <x v="7"/>
    <x v="2793"/>
    <x v="1"/>
    <x v="40"/>
  </r>
  <r>
    <x v="3761"/>
    <x v="3756"/>
    <s v="liveartshow returns with a new work at the Arcola this summer. Marsha is a story combining opera, dance and theatre... with a unicorn"/>
    <x v="2"/>
    <n v="500"/>
    <x v="0"/>
    <x v="1"/>
    <x v="1"/>
    <n v="1439247600"/>
    <n v="1434625937"/>
    <x v="0"/>
    <n v="3"/>
    <b v="1"/>
    <x v="40"/>
    <x v="8"/>
    <x v="2794"/>
    <x v="1"/>
    <x v="40"/>
  </r>
  <r>
    <x v="3762"/>
    <x v="3757"/>
    <s v="We are trying to raise money to perform a musical we have written, called &quot;Iolite&quot;, at the Edinburgh Fringe in 2015."/>
    <x v="21"/>
    <n v="1328"/>
    <x v="0"/>
    <x v="1"/>
    <x v="1"/>
    <n v="1438543889"/>
    <n v="1436383889"/>
    <x v="0"/>
    <n v="28"/>
    <b v="1"/>
    <x v="40"/>
    <x v="6"/>
    <x v="2795"/>
    <x v="1"/>
    <x v="40"/>
  </r>
  <r>
    <x v="3763"/>
    <x v="3758"/>
    <s v="A musical about two guys writing a musical about...two guys writing a musical."/>
    <x v="10"/>
    <n v="5000"/>
    <x v="0"/>
    <x v="0"/>
    <x v="0"/>
    <n v="1427907626"/>
    <n v="1425319226"/>
    <x v="0"/>
    <n v="77"/>
    <b v="1"/>
    <x v="40"/>
    <x v="8"/>
    <x v="2796"/>
    <x v="1"/>
    <x v="40"/>
  </r>
  <r>
    <x v="3764"/>
    <x v="3759"/>
    <s v="Talented, hard-working performers for Into the Woods JR need your help in renting microphones for our show!"/>
    <x v="15"/>
    <n v="1500"/>
    <x v="0"/>
    <x v="0"/>
    <x v="0"/>
    <n v="1464482160"/>
    <n v="1462824832"/>
    <x v="0"/>
    <n v="27"/>
    <b v="1"/>
    <x v="40"/>
    <x v="8"/>
    <x v="2657"/>
    <x v="1"/>
    <x v="40"/>
  </r>
  <r>
    <x v="3765"/>
    <x v="3760"/>
    <s v="An new musical from Laura Grill &amp; Misha Chowdhury about relationships, Relationships, and the moments that change everything."/>
    <x v="39"/>
    <n v="7942"/>
    <x v="0"/>
    <x v="0"/>
    <x v="0"/>
    <n v="1406745482"/>
    <n v="1404153482"/>
    <x v="0"/>
    <n v="107"/>
    <b v="1"/>
    <x v="40"/>
    <x v="40"/>
    <x v="2797"/>
    <x v="1"/>
    <x v="40"/>
  </r>
  <r>
    <x v="3766"/>
    <x v="3761"/>
    <s v="Trapped on a stalled New York subway, seven strangers realize it's not just the train that's stuck."/>
    <x v="3"/>
    <n v="10265.01"/>
    <x v="0"/>
    <x v="0"/>
    <x v="0"/>
    <n v="1404360045"/>
    <n v="1401336045"/>
    <x v="0"/>
    <n v="96"/>
    <b v="1"/>
    <x v="40"/>
    <x v="33"/>
    <x v="2798"/>
    <x v="1"/>
    <x v="40"/>
  </r>
  <r>
    <x v="3767"/>
    <x v="3762"/>
    <s v="A ragtag crew collaborating on a live performance for the first time, with music as their medium and NYC as their inspiration."/>
    <x v="13"/>
    <n v="2335"/>
    <x v="0"/>
    <x v="0"/>
    <x v="0"/>
    <n v="1425185940"/>
    <n v="1423960097"/>
    <x v="0"/>
    <n v="56"/>
    <b v="1"/>
    <x v="40"/>
    <x v="16"/>
    <x v="2799"/>
    <x v="1"/>
    <x v="40"/>
  </r>
  <r>
    <x v="3768"/>
    <x v="3763"/>
    <s v="Meet Dani, a 9 year old battling leukemia. This witty musical inspires us to believe in the indomitable power of human imagination."/>
    <x v="23"/>
    <n v="4306.1099999999997"/>
    <x v="0"/>
    <x v="0"/>
    <x v="0"/>
    <n v="1402594090"/>
    <n v="1400002090"/>
    <x v="0"/>
    <n v="58"/>
    <b v="1"/>
    <x v="40"/>
    <x v="29"/>
    <x v="2800"/>
    <x v="1"/>
    <x v="40"/>
  </r>
  <r>
    <x v="3769"/>
    <x v="3764"/>
    <s v="&quot;I wanted to tell the story of two people in love, who were never in the same place at the same time.&quot;- Jason Robert Brown"/>
    <x v="184"/>
    <n v="1100"/>
    <x v="0"/>
    <x v="0"/>
    <x v="0"/>
    <n v="1460730079"/>
    <n v="1458138079"/>
    <x v="0"/>
    <n v="15"/>
    <b v="1"/>
    <x v="40"/>
    <x v="8"/>
    <x v="2801"/>
    <x v="1"/>
    <x v="40"/>
  </r>
  <r>
    <x v="3770"/>
    <x v="3765"/>
    <s v="The incredible story of woman's fight to clear her brother from the charge of cowardice in the Great War, brought to life musically"/>
    <x v="13"/>
    <n v="2000"/>
    <x v="0"/>
    <x v="1"/>
    <x v="1"/>
    <n v="1434234010"/>
    <n v="1431642010"/>
    <x v="0"/>
    <n v="20"/>
    <b v="1"/>
    <x v="40"/>
    <x v="8"/>
    <x v="101"/>
    <x v="1"/>
    <x v="40"/>
  </r>
  <r>
    <x v="3771"/>
    <x v="3766"/>
    <s v="I would like to make a demo recording of six songs from COME OUT SWINGIN'!"/>
    <x v="28"/>
    <n v="1460"/>
    <x v="0"/>
    <x v="0"/>
    <x v="0"/>
    <n v="1463529600"/>
    <n v="1462307652"/>
    <x v="0"/>
    <n v="38"/>
    <b v="1"/>
    <x v="40"/>
    <x v="91"/>
    <x v="2802"/>
    <x v="1"/>
    <x v="40"/>
  </r>
  <r>
    <x v="3772"/>
    <x v="3767"/>
    <s v="A dark comedy about two girls, one knee, and the 1994 Olympics. Help us make sure &quot;Tonya and Nancy&quot; rocks!"/>
    <x v="10"/>
    <n v="5510"/>
    <x v="0"/>
    <x v="0"/>
    <x v="0"/>
    <n v="1480399200"/>
    <n v="1478616506"/>
    <x v="0"/>
    <n v="33"/>
    <b v="1"/>
    <x v="40"/>
    <x v="5"/>
    <x v="2803"/>
    <x v="1"/>
    <x v="40"/>
  </r>
  <r>
    <x v="3773"/>
    <x v="3768"/>
    <s v="A dramatic hip-hopera, inspired from monologues written by the performers."/>
    <x v="10"/>
    <n v="5410"/>
    <x v="0"/>
    <x v="0"/>
    <x v="0"/>
    <n v="1479175680"/>
    <n v="1476317247"/>
    <x v="0"/>
    <n v="57"/>
    <b v="1"/>
    <x v="40"/>
    <x v="29"/>
    <x v="2804"/>
    <x v="1"/>
    <x v="40"/>
  </r>
  <r>
    <x v="3774"/>
    <x v="3769"/>
    <s v="Mabel Moon and her co-pilot Silvertoes are coming to earth in the form of a 35 minute interactive and educational musical adventure  !"/>
    <x v="30"/>
    <n v="2500"/>
    <x v="0"/>
    <x v="5"/>
    <x v="5"/>
    <n v="1428606055"/>
    <n v="1427223655"/>
    <x v="0"/>
    <n v="25"/>
    <b v="1"/>
    <x v="40"/>
    <x v="8"/>
    <x v="101"/>
    <x v="1"/>
    <x v="40"/>
  </r>
  <r>
    <x v="3775"/>
    <x v="3770"/>
    <s v="Travis Kent joins forces with some of today's brightest contemporary composers for an evening full of firsts at 54 Below."/>
    <x v="13"/>
    <n v="2005"/>
    <x v="0"/>
    <x v="0"/>
    <x v="0"/>
    <n v="1428552000"/>
    <n v="1426199843"/>
    <x v="0"/>
    <n v="14"/>
    <b v="1"/>
    <x v="40"/>
    <x v="8"/>
    <x v="2805"/>
    <x v="1"/>
    <x v="40"/>
  </r>
  <r>
    <x v="3776"/>
    <x v="3771"/>
    <s v="The volunteers of TACFA work to &quot;create community through the arts&quot; by putting on a Broadway show that everyone can afford to  attend."/>
    <x v="6"/>
    <n v="8537"/>
    <x v="0"/>
    <x v="0"/>
    <x v="0"/>
    <n v="1406854800"/>
    <n v="1403599778"/>
    <x v="0"/>
    <n v="94"/>
    <b v="1"/>
    <x v="40"/>
    <x v="13"/>
    <x v="2806"/>
    <x v="1"/>
    <x v="40"/>
  </r>
  <r>
    <x v="3777"/>
    <x v="3772"/>
    <s v="This musical adventure is a funny and heartwarming story of Mimi, a rebellious young girl who is spirited to Ghostlynd."/>
    <x v="13"/>
    <n v="2864"/>
    <x v="0"/>
    <x v="0"/>
    <x v="0"/>
    <n v="1411790400"/>
    <n v="1409884821"/>
    <x v="0"/>
    <n v="59"/>
    <b v="1"/>
    <x v="40"/>
    <x v="1"/>
    <x v="2807"/>
    <x v="1"/>
    <x v="40"/>
  </r>
  <r>
    <x v="3778"/>
    <x v="3773"/>
    <s v="Sponsor an AVENUE Q puppet for The Barn Players April 2015 production."/>
    <x v="262"/>
    <n v="2521"/>
    <x v="0"/>
    <x v="0"/>
    <x v="0"/>
    <n v="1423942780"/>
    <n v="1418758780"/>
    <x v="0"/>
    <n v="36"/>
    <b v="1"/>
    <x v="40"/>
    <x v="2"/>
    <x v="2808"/>
    <x v="1"/>
    <x v="40"/>
  </r>
  <r>
    <x v="3779"/>
    <x v="3774"/>
    <s v="A fresh, re-telling of the Jesus story for a new generation."/>
    <x v="36"/>
    <n v="15597"/>
    <x v="0"/>
    <x v="0"/>
    <x v="0"/>
    <n v="1459010340"/>
    <n v="1456421940"/>
    <x v="0"/>
    <n v="115"/>
    <b v="1"/>
    <x v="40"/>
    <x v="3"/>
    <x v="2809"/>
    <x v="1"/>
    <x v="40"/>
  </r>
  <r>
    <x v="3780"/>
    <x v="3775"/>
    <s v="Melissa Youth OnSTAGE (MYO) provides kids in North Collin County with the very best in youth theatre opportunities."/>
    <x v="30"/>
    <n v="3000"/>
    <x v="0"/>
    <x v="0"/>
    <x v="0"/>
    <n v="1436817960"/>
    <n v="1433999785"/>
    <x v="0"/>
    <n v="30"/>
    <b v="1"/>
    <x v="40"/>
    <x v="28"/>
    <x v="101"/>
    <x v="1"/>
    <x v="40"/>
  </r>
  <r>
    <x v="3781"/>
    <x v="3776"/>
    <s v="Support Keith in his journey from unemployment to Off-Broadway in the triumphant return of I GOT FIRED: A SORT-OF-TRUE REVENGE MUSICAL."/>
    <x v="37"/>
    <n v="4935"/>
    <x v="0"/>
    <x v="0"/>
    <x v="0"/>
    <n v="1410210685"/>
    <n v="1408050685"/>
    <x v="0"/>
    <n v="52"/>
    <b v="1"/>
    <x v="40"/>
    <x v="5"/>
    <x v="2810"/>
    <x v="1"/>
    <x v="40"/>
  </r>
  <r>
    <x v="3782"/>
    <x v="3777"/>
    <s v="No Horizon.  A unique musical inspired by the remarkable, forgotten story of Nicholas Saunderson - a tale of passion and aspiration."/>
    <x v="13"/>
    <n v="2035"/>
    <x v="0"/>
    <x v="1"/>
    <x v="1"/>
    <n v="1469401200"/>
    <n v="1466887297"/>
    <x v="0"/>
    <n v="27"/>
    <b v="1"/>
    <x v="40"/>
    <x v="21"/>
    <x v="2811"/>
    <x v="1"/>
    <x v="40"/>
  </r>
  <r>
    <x v="3783"/>
    <x v="3778"/>
    <s v="Help fund Doro &amp; Diega's journey to the Orlando Fringe 2016. A brand new choose-your-own adventure musical!"/>
    <x v="38"/>
    <n v="1547"/>
    <x v="0"/>
    <x v="0"/>
    <x v="0"/>
    <n v="1458057600"/>
    <n v="1455938520"/>
    <x v="0"/>
    <n v="24"/>
    <b v="1"/>
    <x v="40"/>
    <x v="32"/>
    <x v="2812"/>
    <x v="1"/>
    <x v="40"/>
  </r>
  <r>
    <x v="3784"/>
    <x v="3779"/>
    <s v="This year, we will be producing the cult classic Little Shop of Horrors with your proceeds going towards venue and production costs."/>
    <x v="28"/>
    <n v="1150"/>
    <x v="0"/>
    <x v="5"/>
    <x v="5"/>
    <n v="1468193532"/>
    <n v="1465601532"/>
    <x v="0"/>
    <n v="10"/>
    <b v="1"/>
    <x v="40"/>
    <x v="41"/>
    <x v="2813"/>
    <x v="1"/>
    <x v="40"/>
  </r>
  <r>
    <x v="3785"/>
    <x v="3780"/>
    <s v="Chess. Betrayal. Blueberry yoghurts. &quot;Pawn&quot; - a new musical by Oxford students - needs funding to go to the Edinburgh Fringe!"/>
    <x v="13"/>
    <n v="3015"/>
    <x v="0"/>
    <x v="1"/>
    <x v="1"/>
    <n v="1470132180"/>
    <n v="1467040769"/>
    <x v="0"/>
    <n v="30"/>
    <b v="1"/>
    <x v="40"/>
    <x v="298"/>
    <x v="984"/>
    <x v="1"/>
    <x v="40"/>
  </r>
  <r>
    <x v="3786"/>
    <x v="3781"/>
    <s v="The brainchild of Coleman Peterson and Janice Gilbert.  The funding will be used to professionally record the songs."/>
    <x v="12"/>
    <n v="6658"/>
    <x v="0"/>
    <x v="0"/>
    <x v="0"/>
    <n v="1464310475"/>
    <n v="1461718475"/>
    <x v="0"/>
    <n v="71"/>
    <b v="1"/>
    <x v="40"/>
    <x v="38"/>
    <x v="2814"/>
    <x v="1"/>
    <x v="40"/>
  </r>
  <r>
    <x v="3787"/>
    <x v="3782"/>
    <s v="The Happiest Show on Earth is a Disney musical revue to benefit the Make-A-Wish foundation. Funds for production needed."/>
    <x v="18"/>
    <n v="351"/>
    <x v="0"/>
    <x v="0"/>
    <x v="0"/>
    <n v="1436587140"/>
    <n v="1434113406"/>
    <x v="0"/>
    <n v="10"/>
    <b v="1"/>
    <x v="40"/>
    <x v="8"/>
    <x v="2815"/>
    <x v="1"/>
    <x v="40"/>
  </r>
  <r>
    <x v="3788"/>
    <x v="3783"/>
    <s v="A STORY OF BAGELS AND LOCKS!_x000a__x000a_A JEWISH GIRL FINDS HERSELF ON A UNEXPECTED TRIP TO_x000a_&quot;A SPIRITUAL EXPERIENCE&quot; !"/>
    <x v="96"/>
    <n v="500"/>
    <x v="2"/>
    <x v="0"/>
    <x v="0"/>
    <n v="1450887480"/>
    <n v="1448469719"/>
    <x v="0"/>
    <n v="1"/>
    <b v="0"/>
    <x v="40"/>
    <x v="60"/>
    <x v="130"/>
    <x v="1"/>
    <x v="40"/>
  </r>
  <r>
    <x v="3789"/>
    <x v="3784"/>
    <s v="This fabulous new play explores the little known love life of England's most famous romantic novelist, Jane Austen."/>
    <x v="424"/>
    <n v="116"/>
    <x v="2"/>
    <x v="1"/>
    <x v="1"/>
    <n v="1434395418"/>
    <n v="1431630618"/>
    <x v="0"/>
    <n v="4"/>
    <b v="0"/>
    <x v="40"/>
    <x v="56"/>
    <x v="2109"/>
    <x v="1"/>
    <x v="40"/>
  </r>
  <r>
    <x v="3790"/>
    <x v="3785"/>
    <s v="As a non profit graduate student at Penn,my passion is the arts, we need support to fund our new CHILDREN's DINNER THEATRE"/>
    <x v="36"/>
    <n v="0"/>
    <x v="2"/>
    <x v="0"/>
    <x v="0"/>
    <n v="1479834023"/>
    <n v="1477238423"/>
    <x v="0"/>
    <n v="0"/>
    <b v="0"/>
    <x v="40"/>
    <x v="50"/>
    <x v="121"/>
    <x v="1"/>
    <x v="40"/>
  </r>
  <r>
    <x v="3791"/>
    <x v="3786"/>
    <s v="Spin! is an original musical comedy-drama presented by Blue Palm Productions."/>
    <x v="15"/>
    <n v="0"/>
    <x v="2"/>
    <x v="0"/>
    <x v="0"/>
    <n v="1404664592"/>
    <n v="1399480592"/>
    <x v="0"/>
    <n v="0"/>
    <b v="0"/>
    <x v="40"/>
    <x v="50"/>
    <x v="121"/>
    <x v="1"/>
    <x v="40"/>
  </r>
  <r>
    <x v="3792"/>
    <x v="3787"/>
    <s v="A cultural and historic journey through Puerto Rico's music and dance!"/>
    <x v="78"/>
    <n v="35"/>
    <x v="2"/>
    <x v="0"/>
    <x v="0"/>
    <n v="1436957022"/>
    <n v="1434365022"/>
    <x v="0"/>
    <n v="2"/>
    <b v="0"/>
    <x v="40"/>
    <x v="50"/>
    <x v="844"/>
    <x v="1"/>
    <x v="40"/>
  </r>
  <r>
    <x v="3793"/>
    <x v="3788"/>
    <s v="Sheet Music portfolio of comedic tour-de-forces, intricate ballads &amp; more...launched live with a power-house Nashville-cast Concert."/>
    <x v="39"/>
    <n v="4176"/>
    <x v="2"/>
    <x v="0"/>
    <x v="0"/>
    <n v="1418769129"/>
    <n v="1416954729"/>
    <x v="0"/>
    <n v="24"/>
    <b v="0"/>
    <x v="40"/>
    <x v="64"/>
    <x v="2816"/>
    <x v="1"/>
    <x v="40"/>
  </r>
  <r>
    <x v="3794"/>
    <x v="3789"/>
    <s v="Local boy turned producer returns with a brand new show, another talented cast, dazzling costumes and brand new set! Please support!"/>
    <x v="10"/>
    <n v="50"/>
    <x v="2"/>
    <x v="1"/>
    <x v="1"/>
    <n v="1433685354"/>
    <n v="1431093354"/>
    <x v="0"/>
    <n v="1"/>
    <b v="0"/>
    <x v="40"/>
    <x v="60"/>
    <x v="73"/>
    <x v="1"/>
    <x v="40"/>
  </r>
  <r>
    <x v="3795"/>
    <x v="3790"/>
    <s v="Poppin Productions are currently entering the development stage of their very first production -  &quot;Duodeca&quot;."/>
    <x v="20"/>
    <n v="10"/>
    <x v="2"/>
    <x v="1"/>
    <x v="1"/>
    <n v="1440801000"/>
    <n v="1437042490"/>
    <x v="0"/>
    <n v="2"/>
    <b v="0"/>
    <x v="40"/>
    <x v="53"/>
    <x v="144"/>
    <x v="1"/>
    <x v="40"/>
  </r>
  <r>
    <x v="3796"/>
    <x v="3791"/>
    <s v="Part Psychological Thriller - Part Heartbreaking Drama - Part Spectacular Farce - 100% New American Musical Theatre"/>
    <x v="290"/>
    <n v="1"/>
    <x v="2"/>
    <x v="0"/>
    <x v="0"/>
    <n v="1484354556"/>
    <n v="1479170556"/>
    <x v="0"/>
    <n v="1"/>
    <b v="0"/>
    <x v="40"/>
    <x v="50"/>
    <x v="120"/>
    <x v="1"/>
    <x v="40"/>
  </r>
  <r>
    <x v="3797"/>
    <x v="3792"/>
    <s v="FACING EAST, a dramatic new musical, follows an upstanding mormon couple facing the suicide of the gay son. Help us bring it to London!"/>
    <x v="12"/>
    <n v="5380"/>
    <x v="2"/>
    <x v="0"/>
    <x v="0"/>
    <n v="1429564165"/>
    <n v="1426972165"/>
    <x v="0"/>
    <n v="37"/>
    <b v="0"/>
    <x v="40"/>
    <x v="369"/>
    <x v="2817"/>
    <x v="1"/>
    <x v="40"/>
  </r>
  <r>
    <x v="3798"/>
    <x v="3793"/>
    <s v="Ceasefire WWII. Yet Nazis continue the Holocaust.  A German &amp; a girl try to stop the execution of Christian,Gay &amp; Jewish prisoners."/>
    <x v="54"/>
    <n v="1025"/>
    <x v="2"/>
    <x v="0"/>
    <x v="0"/>
    <n v="1407691248"/>
    <n v="1405099248"/>
    <x v="0"/>
    <n v="5"/>
    <b v="0"/>
    <x v="40"/>
    <x v="60"/>
    <x v="1536"/>
    <x v="1"/>
    <x v="40"/>
  </r>
  <r>
    <x v="3799"/>
    <x v="3794"/>
    <s v="An original musical on it's way to the stage in Minneapolis, MN. Feel free to ask any questions."/>
    <x v="3"/>
    <n v="402"/>
    <x v="2"/>
    <x v="0"/>
    <x v="0"/>
    <n v="1457734843"/>
    <n v="1455142843"/>
    <x v="0"/>
    <n v="4"/>
    <b v="0"/>
    <x v="40"/>
    <x v="65"/>
    <x v="984"/>
    <x v="1"/>
    <x v="40"/>
  </r>
  <r>
    <x v="3800"/>
    <x v="3795"/>
    <s v="Playground was established in 2007 on the back of paper napkins and has since provided opportunities for over 800 boys and girls."/>
    <x v="29"/>
    <n v="881"/>
    <x v="2"/>
    <x v="0"/>
    <x v="0"/>
    <n v="1420952340"/>
    <n v="1418146883"/>
    <x v="0"/>
    <n v="16"/>
    <b v="0"/>
    <x v="40"/>
    <x v="65"/>
    <x v="2818"/>
    <x v="1"/>
    <x v="40"/>
  </r>
  <r>
    <x v="3801"/>
    <x v="3796"/>
    <s v="The Imaginary : A Musical is a new musical adaptation based on the novel written by A.F. Harrold.       TheImaginaryAMusical.com"/>
    <x v="10"/>
    <n v="426"/>
    <x v="2"/>
    <x v="0"/>
    <x v="0"/>
    <n v="1420215216"/>
    <n v="1417536816"/>
    <x v="0"/>
    <n v="9"/>
    <b v="0"/>
    <x v="40"/>
    <x v="114"/>
    <x v="2819"/>
    <x v="1"/>
    <x v="40"/>
  </r>
  <r>
    <x v="3802"/>
    <x v="3797"/>
    <s v="A musical about how Shakespeare was inspired to write only his own plays after the co-authored play Henry VI was taken."/>
    <x v="9"/>
    <n v="0"/>
    <x v="2"/>
    <x v="0"/>
    <x v="0"/>
    <n v="1445482906"/>
    <n v="1442890906"/>
    <x v="0"/>
    <n v="0"/>
    <b v="0"/>
    <x v="40"/>
    <x v="50"/>
    <x v="121"/>
    <x v="1"/>
    <x v="40"/>
  </r>
  <r>
    <x v="3803"/>
    <x v="3798"/>
    <s v="A fully orchestrated concept album of Benjamin Button the Musical!"/>
    <x v="14"/>
    <n v="2358"/>
    <x v="2"/>
    <x v="0"/>
    <x v="0"/>
    <n v="1457133568"/>
    <n v="1454541568"/>
    <x v="0"/>
    <n v="40"/>
    <b v="0"/>
    <x v="40"/>
    <x v="68"/>
    <x v="2820"/>
    <x v="1"/>
    <x v="40"/>
  </r>
  <r>
    <x v="3804"/>
    <x v="3799"/>
    <s v="Basement Theatrics is producing Spring Awakening July 22-31, 2016 at 12th Ave Arts in Seattle, WA! Help make this the best it can be!"/>
    <x v="6"/>
    <n v="0"/>
    <x v="2"/>
    <x v="0"/>
    <x v="0"/>
    <n v="1469948400"/>
    <n v="1465172024"/>
    <x v="0"/>
    <n v="0"/>
    <b v="0"/>
    <x v="40"/>
    <x v="50"/>
    <x v="121"/>
    <x v="1"/>
    <x v="40"/>
  </r>
  <r>
    <x v="3805"/>
    <x v="3800"/>
    <s v="&quot;Sounds By The River&quot; tells the story of a Detroit composer through_x000a_his music, poetry, and dance."/>
    <x v="60"/>
    <n v="3"/>
    <x v="2"/>
    <x v="0"/>
    <x v="0"/>
    <n v="1411852640"/>
    <n v="1406668640"/>
    <x v="0"/>
    <n v="2"/>
    <b v="0"/>
    <x v="40"/>
    <x v="50"/>
    <x v="1788"/>
    <x v="1"/>
    <x v="40"/>
  </r>
  <r>
    <x v="3806"/>
    <x v="3801"/>
    <s v="A truly multicultural experience - Hip Hop, Bollywood, Classical Dancers #liveband #Revoultionary Script 19th July@NationalTheatre"/>
    <x v="51"/>
    <n v="5"/>
    <x v="2"/>
    <x v="2"/>
    <x v="2"/>
    <n v="1404022381"/>
    <n v="1402294381"/>
    <x v="0"/>
    <n v="1"/>
    <b v="0"/>
    <x v="40"/>
    <x v="50"/>
    <x v="144"/>
    <x v="1"/>
    <x v="40"/>
  </r>
  <r>
    <x v="3807"/>
    <x v="3802"/>
    <s v="A vibrant, street-wise, and musical performance that follows the lives of stories of the community of Washington Heights..."/>
    <x v="15"/>
    <n v="455"/>
    <x v="2"/>
    <x v="0"/>
    <x v="0"/>
    <n v="1428097739"/>
    <n v="1427492939"/>
    <x v="0"/>
    <n v="9"/>
    <b v="0"/>
    <x v="40"/>
    <x v="75"/>
    <x v="2821"/>
    <x v="1"/>
    <x v="40"/>
  </r>
  <r>
    <x v="3808"/>
    <x v="3803"/>
    <s v="Following a sell-out run in Loughborough, Time at the Bar! is heading to this year's Fringe Festival... But we need your help!"/>
    <x v="28"/>
    <n v="1000"/>
    <x v="0"/>
    <x v="1"/>
    <x v="1"/>
    <n v="1429955619"/>
    <n v="1424775219"/>
    <x v="0"/>
    <n v="24"/>
    <b v="1"/>
    <x v="6"/>
    <x v="8"/>
    <x v="694"/>
    <x v="1"/>
    <x v="6"/>
  </r>
  <r>
    <x v="3809"/>
    <x v="3804"/>
    <s v="The story of two women trying to produce their own version of Chekhov's The Seagull with limited resources and unfettered enthusiasm."/>
    <x v="13"/>
    <n v="2025"/>
    <x v="0"/>
    <x v="1"/>
    <x v="1"/>
    <n v="1406761200"/>
    <n v="1402403907"/>
    <x v="0"/>
    <n v="38"/>
    <b v="1"/>
    <x v="6"/>
    <x v="7"/>
    <x v="1352"/>
    <x v="1"/>
    <x v="6"/>
  </r>
  <r>
    <x v="3810"/>
    <x v="3805"/>
    <s v="Theater students of UMass present a large-scale theater collaboration that will revolutionize the way you see Shakespeare."/>
    <x v="15"/>
    <n v="1826"/>
    <x v="0"/>
    <x v="0"/>
    <x v="0"/>
    <n v="1426965758"/>
    <n v="1424377358"/>
    <x v="0"/>
    <n v="26"/>
    <b v="1"/>
    <x v="6"/>
    <x v="108"/>
    <x v="2822"/>
    <x v="1"/>
    <x v="6"/>
  </r>
  <r>
    <x v="3811"/>
    <x v="3806"/>
    <s v="The University of Exeter Shakespeare Society is touring its acclaimed show The Merchant of Venice to Stratford-upon-Avon!"/>
    <x v="49"/>
    <n v="825"/>
    <x v="0"/>
    <x v="1"/>
    <x v="1"/>
    <n v="1464692400"/>
    <n v="1461769373"/>
    <x v="0"/>
    <n v="19"/>
    <b v="1"/>
    <x v="6"/>
    <x v="370"/>
    <x v="2823"/>
    <x v="1"/>
    <x v="6"/>
  </r>
  <r>
    <x v="3812"/>
    <x v="3807"/>
    <s v="We are raising funds for our local theatre group &quot;The Stage Door&quot;. Funding required for lighting, stage equipment and productions."/>
    <x v="13"/>
    <n v="2191"/>
    <x v="0"/>
    <x v="5"/>
    <x v="5"/>
    <n v="1433131140"/>
    <n v="1429120908"/>
    <x v="0"/>
    <n v="11"/>
    <b v="1"/>
    <x v="6"/>
    <x v="5"/>
    <x v="2824"/>
    <x v="1"/>
    <x v="6"/>
  </r>
  <r>
    <x v="3813"/>
    <x v="3808"/>
    <s v="A comedic play about hillbilly vampires and the absurdity of judging by appearances. Wanna live forever? Better watch what you drink."/>
    <x v="190"/>
    <n v="2119.9899999999998"/>
    <x v="0"/>
    <x v="0"/>
    <x v="0"/>
    <n v="1465940580"/>
    <n v="1462603021"/>
    <x v="0"/>
    <n v="27"/>
    <b v="1"/>
    <x v="6"/>
    <x v="7"/>
    <x v="2825"/>
    <x v="1"/>
    <x v="6"/>
  </r>
  <r>
    <x v="3814"/>
    <x v="3809"/>
    <s v="Wax Wings is proud to be presenting the premiere of EYES. SHUT DOOR OPEN, a new play by Boston playwright Cassie M. Seinuk."/>
    <x v="15"/>
    <n v="2102"/>
    <x v="0"/>
    <x v="0"/>
    <x v="0"/>
    <n v="1427860740"/>
    <n v="1424727712"/>
    <x v="0"/>
    <n v="34"/>
    <b v="1"/>
    <x v="6"/>
    <x v="49"/>
    <x v="2826"/>
    <x v="1"/>
    <x v="6"/>
  </r>
  <r>
    <x v="3815"/>
    <x v="3810"/>
    <s v="Come and help us make the Canterbury Shakespeare Festival a reality"/>
    <x v="28"/>
    <n v="1000.01"/>
    <x v="0"/>
    <x v="1"/>
    <x v="1"/>
    <n v="1440111600"/>
    <n v="1437545657"/>
    <x v="0"/>
    <n v="20"/>
    <b v="1"/>
    <x v="6"/>
    <x v="8"/>
    <x v="2827"/>
    <x v="1"/>
    <x v="6"/>
  </r>
  <r>
    <x v="3816"/>
    <x v="3811"/>
    <s v="A new play by Brandon Taitt._x000a_Presented by The Theatre Cosmic. _x000a_Premiering in August at the 2014 Minnesota Fringe Festival"/>
    <x v="15"/>
    <n v="1788.57"/>
    <x v="0"/>
    <x v="0"/>
    <x v="0"/>
    <n v="1405614823"/>
    <n v="1403022823"/>
    <x v="0"/>
    <n v="37"/>
    <b v="1"/>
    <x v="6"/>
    <x v="17"/>
    <x v="2828"/>
    <x v="1"/>
    <x v="6"/>
  </r>
  <r>
    <x v="3817"/>
    <x v="3812"/>
    <s v="Using 9 actors, TWIST focuses on the horror and unjust in 1837 London.  Think Peter and the Starcatcher meets American Horror Story."/>
    <x v="13"/>
    <n v="2145"/>
    <x v="0"/>
    <x v="0"/>
    <x v="0"/>
    <n v="1445659140"/>
    <n v="1444236216"/>
    <x v="0"/>
    <n v="20"/>
    <b v="1"/>
    <x v="6"/>
    <x v="13"/>
    <x v="2829"/>
    <x v="1"/>
    <x v="6"/>
  </r>
  <r>
    <x v="3818"/>
    <x v="3813"/>
    <s v="The Arthurian Order of Avalon is attempting to raise funds to put on the annual Human Chessboard in March 2015!"/>
    <x v="49"/>
    <n v="570"/>
    <x v="0"/>
    <x v="0"/>
    <x v="0"/>
    <n v="1426187582"/>
    <n v="1423599182"/>
    <x v="0"/>
    <n v="10"/>
    <b v="1"/>
    <x v="6"/>
    <x v="371"/>
    <x v="2830"/>
    <x v="1"/>
    <x v="6"/>
  </r>
  <r>
    <x v="3819"/>
    <x v="3814"/>
    <s v="Support this collection of new plays by Kansas City writers and the artists who are bringing it to life!"/>
    <x v="28"/>
    <n v="1064"/>
    <x v="0"/>
    <x v="0"/>
    <x v="0"/>
    <n v="1437166920"/>
    <n v="1435554104"/>
    <x v="0"/>
    <n v="26"/>
    <b v="1"/>
    <x v="6"/>
    <x v="6"/>
    <x v="2831"/>
    <x v="1"/>
    <x v="6"/>
  </r>
  <r>
    <x v="3820"/>
    <x v="3815"/>
    <s v="Tusentack Theatre is a professional theatre company providing opportunities to adults who access Mental Health Services."/>
    <x v="43"/>
    <n v="430"/>
    <x v="0"/>
    <x v="1"/>
    <x v="1"/>
    <n v="1436110717"/>
    <n v="1433518717"/>
    <x v="0"/>
    <n v="20"/>
    <b v="1"/>
    <x v="6"/>
    <x v="1"/>
    <x v="2832"/>
    <x v="1"/>
    <x v="6"/>
  </r>
  <r>
    <x v="3821"/>
    <x v="3816"/>
    <s v="Brooklyn Quartet, directed by reg e gaines, in a collaboration of ambitious and unique storytelling, live music and cinematic staging,"/>
    <x v="8"/>
    <n v="3659"/>
    <x v="0"/>
    <x v="0"/>
    <x v="0"/>
    <n v="1451881207"/>
    <n v="1449116407"/>
    <x v="0"/>
    <n v="46"/>
    <b v="1"/>
    <x v="6"/>
    <x v="2"/>
    <x v="2833"/>
    <x v="1"/>
    <x v="6"/>
  </r>
  <r>
    <x v="3822"/>
    <x v="3817"/>
    <s v="19 TheaterstÃ¼cke des Schnuppe Figurentheaters bei einem GroÃŸbrand zerstÃ¶rt - bitte unterstÃ¼tzt uns, den Wiederaufbau zu finanzieren"/>
    <x v="10"/>
    <n v="5501"/>
    <x v="0"/>
    <x v="12"/>
    <x v="3"/>
    <n v="1453244340"/>
    <n v="1448136417"/>
    <x v="0"/>
    <n v="76"/>
    <b v="1"/>
    <x v="6"/>
    <x v="5"/>
    <x v="2834"/>
    <x v="1"/>
    <x v="6"/>
  </r>
  <r>
    <x v="3823"/>
    <x v="3818"/>
    <s v="Feed, a new play by Garrett Markgraf (based on the novel by M.T. Anderson), Directed by Anna Marck at Oakland University."/>
    <x v="30"/>
    <n v="2650"/>
    <x v="0"/>
    <x v="0"/>
    <x v="0"/>
    <n v="1437364740"/>
    <n v="1434405044"/>
    <x v="0"/>
    <n v="41"/>
    <b v="1"/>
    <x v="6"/>
    <x v="6"/>
    <x v="2835"/>
    <x v="1"/>
    <x v="6"/>
  </r>
  <r>
    <x v="3824"/>
    <x v="3819"/>
    <s v="the hardy presents a collaboration between Robbie Curran and Abram Rooney. Kemble House, 9th-14th August, every night at 8pm."/>
    <x v="49"/>
    <n v="270"/>
    <x v="0"/>
    <x v="1"/>
    <x v="1"/>
    <n v="1470058860"/>
    <n v="1469026903"/>
    <x v="0"/>
    <n v="7"/>
    <b v="1"/>
    <x v="6"/>
    <x v="29"/>
    <x v="2836"/>
    <x v="1"/>
    <x v="6"/>
  </r>
  <r>
    <x v="3825"/>
    <x v="3820"/>
    <s v="A girl in Burkina Faso is more likely to marry than finish high school. Public theatre can promote the need for girls to stay in school"/>
    <x v="10"/>
    <n v="5271"/>
    <x v="0"/>
    <x v="0"/>
    <x v="0"/>
    <n v="1434505214"/>
    <n v="1432690814"/>
    <x v="0"/>
    <n v="49"/>
    <b v="1"/>
    <x v="6"/>
    <x v="2"/>
    <x v="2837"/>
    <x v="1"/>
    <x v="6"/>
  </r>
  <r>
    <x v="3826"/>
    <x v="3821"/>
    <s v="This is the story about the Westons. One family who live with mental illness on a daily basis."/>
    <x v="20"/>
    <n v="715"/>
    <x v="0"/>
    <x v="1"/>
    <x v="1"/>
    <n v="1430993394"/>
    <n v="1428401394"/>
    <x v="0"/>
    <n v="26"/>
    <b v="1"/>
    <x v="6"/>
    <x v="17"/>
    <x v="446"/>
    <x v="1"/>
    <x v="6"/>
  </r>
  <r>
    <x v="3827"/>
    <x v="3822"/>
    <s v="IAM TRYING TO TAKE MY DEBUT PLAY BROKEN BISCUITS TO EDINGBURGH FESTIVAL 2015 AND REALLY NEED SOME FUNDING TO HELP ME ACHIEVE THIS GOAL"/>
    <x v="9"/>
    <n v="4580"/>
    <x v="0"/>
    <x v="1"/>
    <x v="1"/>
    <n v="1427414400"/>
    <n v="1422656201"/>
    <x v="0"/>
    <n v="65"/>
    <b v="1"/>
    <x v="6"/>
    <x v="42"/>
    <x v="2838"/>
    <x v="1"/>
    <x v="6"/>
  </r>
  <r>
    <x v="3828"/>
    <x v="3823"/>
    <s v="In 1942 three black and one Puerto Rican jazz musicians from Harlem join the segregated US Marines. We see &quot;Love In Time of War&quot;"/>
    <x v="10"/>
    <n v="5000"/>
    <x v="0"/>
    <x v="0"/>
    <x v="0"/>
    <n v="1420033187"/>
    <n v="1414845587"/>
    <x v="0"/>
    <n v="28"/>
    <b v="1"/>
    <x v="6"/>
    <x v="8"/>
    <x v="2839"/>
    <x v="1"/>
    <x v="6"/>
  </r>
  <r>
    <x v="3829"/>
    <x v="3824"/>
    <s v="A play that illustrates the symptoms of PTSD, shows its effect on families, and demonstrates some of the difficulties of treating it."/>
    <x v="2"/>
    <n v="501"/>
    <x v="0"/>
    <x v="0"/>
    <x v="0"/>
    <n v="1472676371"/>
    <n v="1470948371"/>
    <x v="0"/>
    <n v="8"/>
    <b v="1"/>
    <x v="6"/>
    <x v="8"/>
    <x v="2840"/>
    <x v="1"/>
    <x v="6"/>
  </r>
  <r>
    <x v="3830"/>
    <x v="3825"/>
    <s v="The Aeon Theatre company is producing another original play by Parker Hale at the Manhattan Reportory Theatre"/>
    <x v="213"/>
    <n v="225"/>
    <x v="0"/>
    <x v="0"/>
    <x v="0"/>
    <n v="1464371211"/>
    <n v="1463161611"/>
    <x v="0"/>
    <n v="3"/>
    <b v="1"/>
    <x v="6"/>
    <x v="372"/>
    <x v="766"/>
    <x v="1"/>
    <x v="6"/>
  </r>
  <r>
    <x v="3831"/>
    <x v="3826"/>
    <s v="Help Shared Shakes to adopt Murphey Academy, a Title I elementary school in Greensboro for a full day of performances and workshops."/>
    <x v="2"/>
    <n v="530.11"/>
    <x v="0"/>
    <x v="0"/>
    <x v="0"/>
    <n v="1415222545"/>
    <n v="1413404545"/>
    <x v="0"/>
    <n v="9"/>
    <b v="1"/>
    <x v="6"/>
    <x v="6"/>
    <x v="2841"/>
    <x v="1"/>
    <x v="6"/>
  </r>
  <r>
    <x v="3832"/>
    <x v="3827"/>
    <s v="Santa Barbara Youth Ensemble is performing Hairspray at the Lobero. Help create beautiful memories for these kids by pledging today!"/>
    <x v="38"/>
    <n v="1256"/>
    <x v="0"/>
    <x v="0"/>
    <x v="0"/>
    <n v="1455936335"/>
    <n v="1452048335"/>
    <x v="0"/>
    <n v="9"/>
    <b v="1"/>
    <x v="6"/>
    <x v="2"/>
    <x v="2842"/>
    <x v="1"/>
    <x v="6"/>
  </r>
  <r>
    <x v="3833"/>
    <x v="3828"/>
    <s v="Get more kids to love Shakespeare by developing the fun &amp; effective Shakespeare is Boffo! course as an replicable program for teachers."/>
    <x v="38"/>
    <n v="1400"/>
    <x v="0"/>
    <x v="5"/>
    <x v="5"/>
    <n v="1417460940"/>
    <n v="1416516972"/>
    <x v="0"/>
    <n v="20"/>
    <b v="1"/>
    <x v="6"/>
    <x v="16"/>
    <x v="2843"/>
    <x v="1"/>
    <x v="6"/>
  </r>
  <r>
    <x v="3834"/>
    <x v="3829"/>
    <s v="About the impact of addiction on relationships; my play hopes to inspire &amp; support those affected to connect with their own creativity"/>
    <x v="9"/>
    <n v="3271"/>
    <x v="0"/>
    <x v="1"/>
    <x v="1"/>
    <n v="1434624067"/>
    <n v="1432032067"/>
    <x v="0"/>
    <n v="57"/>
    <b v="1"/>
    <x v="6"/>
    <x v="15"/>
    <x v="2844"/>
    <x v="1"/>
    <x v="6"/>
  </r>
  <r>
    <x v="3835"/>
    <x v="3830"/>
    <s v="IT DOESN'T MATTER is a new comedic piece of political theatre written by three enthusiastic students. Help us produce it at LIPA!"/>
    <x v="48"/>
    <n v="320"/>
    <x v="0"/>
    <x v="1"/>
    <x v="1"/>
    <n v="1461278208"/>
    <n v="1459463808"/>
    <x v="0"/>
    <n v="8"/>
    <b v="1"/>
    <x v="6"/>
    <x v="12"/>
    <x v="379"/>
    <x v="1"/>
    <x v="6"/>
  </r>
  <r>
    <x v="3836"/>
    <x v="3831"/>
    <s v="&quot;The surveyor said the foundation was shaky&quot;. A woman finds what it means to rebuild her marriage."/>
    <x v="134"/>
    <n v="900"/>
    <x v="0"/>
    <x v="0"/>
    <x v="0"/>
    <n v="1470197340"/>
    <n v="1467497652"/>
    <x v="0"/>
    <n v="14"/>
    <b v="1"/>
    <x v="6"/>
    <x v="40"/>
    <x v="2845"/>
    <x v="1"/>
    <x v="6"/>
  </r>
  <r>
    <x v="3837"/>
    <x v="3832"/>
    <s v="A high-flying French farce with the thrust of a well-tuned jet engine"/>
    <x v="13"/>
    <n v="2042"/>
    <x v="0"/>
    <x v="1"/>
    <x v="1"/>
    <n v="1435947758"/>
    <n v="1432837358"/>
    <x v="0"/>
    <n v="17"/>
    <b v="1"/>
    <x v="6"/>
    <x v="21"/>
    <x v="2846"/>
    <x v="1"/>
    <x v="6"/>
  </r>
  <r>
    <x v="3838"/>
    <x v="3833"/>
    <s v="BlodsbrÃ¶llop - vi vill fÃ¶rverkliga vÃ¥r idÃ© om en passionerad berÃ¤ttelse i hÃ¶stfÃ¤rger - vill du?_x000a_A passionate story in autumncolours."/>
    <x v="57"/>
    <n v="100824"/>
    <x v="0"/>
    <x v="11"/>
    <x v="9"/>
    <n v="1432314209"/>
    <n v="1429722209"/>
    <x v="0"/>
    <n v="100"/>
    <b v="1"/>
    <x v="6"/>
    <x v="7"/>
    <x v="2847"/>
    <x v="1"/>
    <x v="6"/>
  </r>
  <r>
    <x v="3839"/>
    <x v="3834"/>
    <s v="A futuristic and absurd style play, produced by Colectivo El Pozo, where the characters make a crucial decision. Written by R Dorantes."/>
    <x v="13"/>
    <n v="2025"/>
    <x v="0"/>
    <x v="0"/>
    <x v="0"/>
    <n v="1438226724"/>
    <n v="1433042724"/>
    <x v="0"/>
    <n v="32"/>
    <b v="1"/>
    <x v="6"/>
    <x v="7"/>
    <x v="2848"/>
    <x v="1"/>
    <x v="6"/>
  </r>
  <r>
    <x v="3840"/>
    <x v="3835"/>
    <s v="A gritty play looking at a modern day relationship, highlighting issues of mental health and abuse suffered by men."/>
    <x v="332"/>
    <n v="65"/>
    <x v="0"/>
    <x v="1"/>
    <x v="1"/>
    <n v="1459180229"/>
    <n v="1457023829"/>
    <x v="0"/>
    <n v="3"/>
    <b v="1"/>
    <x v="6"/>
    <x v="373"/>
    <x v="94"/>
    <x v="1"/>
    <x v="6"/>
  </r>
  <r>
    <x v="3841"/>
    <x v="3836"/>
    <s v="A play by award winning writer Eric Monte. _x000a_&quot;If they come back&quot; follows the lives of two teenage boys during the civil rights movement."/>
    <x v="3"/>
    <n v="872"/>
    <x v="2"/>
    <x v="0"/>
    <x v="0"/>
    <n v="1405882287"/>
    <n v="1400698287"/>
    <x v="1"/>
    <n v="34"/>
    <b v="0"/>
    <x v="6"/>
    <x v="114"/>
    <x v="2849"/>
    <x v="1"/>
    <x v="6"/>
  </r>
  <r>
    <x v="3842"/>
    <x v="3837"/>
    <s v="Follow the sell-out Tree Folk Theatre, as we lead you through The Tempest with masks, puppetry and live music! 15th July - 3rd August"/>
    <x v="10"/>
    <n v="1097"/>
    <x v="2"/>
    <x v="1"/>
    <x v="1"/>
    <n v="1399809052"/>
    <n v="1397217052"/>
    <x v="1"/>
    <n v="23"/>
    <b v="0"/>
    <x v="6"/>
    <x v="66"/>
    <x v="2850"/>
    <x v="1"/>
    <x v="6"/>
  </r>
  <r>
    <x v="3843"/>
    <x v="3838"/>
    <s v="Vengeance Can Wait navigates Japanese sub-culture as it charts a dark, twisted and touching, â€œdifferentâ€ kind of love story."/>
    <x v="10"/>
    <n v="1065"/>
    <x v="2"/>
    <x v="0"/>
    <x v="0"/>
    <n v="1401587064"/>
    <n v="1399427064"/>
    <x v="1"/>
    <n v="19"/>
    <b v="0"/>
    <x v="6"/>
    <x v="70"/>
    <x v="2851"/>
    <x v="1"/>
    <x v="6"/>
  </r>
  <r>
    <x v="3844"/>
    <x v="3839"/>
    <s v="A comedy about a Christopher Walken Club.  This show was chosen to perform in DC!  Help the production get to our nation's capital."/>
    <x v="336"/>
    <n v="4066"/>
    <x v="2"/>
    <x v="0"/>
    <x v="0"/>
    <n v="1401778740"/>
    <n v="1399474134"/>
    <x v="1"/>
    <n v="50"/>
    <b v="0"/>
    <x v="6"/>
    <x v="139"/>
    <x v="2852"/>
    <x v="1"/>
    <x v="6"/>
  </r>
  <r>
    <x v="3845"/>
    <x v="3840"/>
    <s v="He met Marilyn. He became obsessed with Norma Jean. That changed everything._x000a__x000a_                                A play by Frank Furino"/>
    <x v="79"/>
    <n v="842"/>
    <x v="2"/>
    <x v="0"/>
    <x v="0"/>
    <n v="1443711774"/>
    <n v="1441119774"/>
    <x v="1"/>
    <n v="12"/>
    <b v="0"/>
    <x v="6"/>
    <x v="53"/>
    <x v="2853"/>
    <x v="1"/>
    <x v="6"/>
  </r>
  <r>
    <x v="3846"/>
    <x v="3841"/>
    <s v="My Insane Shakespeare. An original play by Arthur Elbakyan premiering October 13th at United Solo, New York City."/>
    <x v="39"/>
    <n v="189"/>
    <x v="2"/>
    <x v="0"/>
    <x v="0"/>
    <n v="1412405940"/>
    <n v="1409721542"/>
    <x v="1"/>
    <n v="8"/>
    <b v="0"/>
    <x v="6"/>
    <x v="56"/>
    <x v="2854"/>
    <x v="1"/>
    <x v="6"/>
  </r>
  <r>
    <x v="3847"/>
    <x v="3842"/>
    <s v="The production of the original play &quot;Madame X&quot; by Amanda Davison. Inspired by the painting by John Singer Sargent."/>
    <x v="124"/>
    <n v="1697"/>
    <x v="2"/>
    <x v="0"/>
    <x v="0"/>
    <n v="1437283391"/>
    <n v="1433395391"/>
    <x v="1"/>
    <n v="9"/>
    <b v="0"/>
    <x v="6"/>
    <x v="63"/>
    <x v="2855"/>
    <x v="1"/>
    <x v="6"/>
  </r>
  <r>
    <x v="3848"/>
    <x v="3843"/>
    <s v="A Carnegie Mellon capstone play based on a woman's life as she slips from reality due to the degenerative effect of Alzheimer's Disease"/>
    <x v="93"/>
    <n v="2129"/>
    <x v="2"/>
    <x v="0"/>
    <x v="0"/>
    <n v="1445196989"/>
    <n v="1442604989"/>
    <x v="1"/>
    <n v="43"/>
    <b v="0"/>
    <x v="6"/>
    <x v="63"/>
    <x v="2856"/>
    <x v="1"/>
    <x v="6"/>
  </r>
  <r>
    <x v="3849"/>
    <x v="3844"/>
    <s v="Bayerische KomÃ¶die im Schaustellermillieu vor historischem Hintergrund des Oktoberfestes von Winfried Frey. UrauffÃ¼hrung September 2015"/>
    <x v="11"/>
    <n v="2113"/>
    <x v="2"/>
    <x v="12"/>
    <x v="3"/>
    <n v="1434047084"/>
    <n v="1431455084"/>
    <x v="1"/>
    <n v="28"/>
    <b v="0"/>
    <x v="6"/>
    <x v="113"/>
    <x v="2857"/>
    <x v="1"/>
    <x v="6"/>
  </r>
  <r>
    <x v="3850"/>
    <x v="3845"/>
    <s v="V-Day is a global activist movement to end violence against women and girls."/>
    <x v="28"/>
    <n v="38"/>
    <x v="2"/>
    <x v="0"/>
    <x v="0"/>
    <n v="1420081143"/>
    <n v="1417489143"/>
    <x v="1"/>
    <n v="4"/>
    <b v="0"/>
    <x v="6"/>
    <x v="65"/>
    <x v="2858"/>
    <x v="1"/>
    <x v="6"/>
  </r>
  <r>
    <x v="3851"/>
    <x v="3846"/>
    <s v="A play about the horrible choices we have to make every day. Should we take a risk, or take the road most travelled?"/>
    <x v="30"/>
    <n v="852"/>
    <x v="2"/>
    <x v="1"/>
    <x v="1"/>
    <n v="1437129179"/>
    <n v="1434537179"/>
    <x v="1"/>
    <n v="24"/>
    <b v="0"/>
    <x v="6"/>
    <x v="122"/>
    <x v="2859"/>
    <x v="1"/>
    <x v="6"/>
  </r>
  <r>
    <x v="3852"/>
    <x v="3847"/>
    <s v="Writer/Director Lynette J. Blackwell presents the hilarious entangled love story of when evil and good attempt to coexist."/>
    <x v="3"/>
    <n v="20"/>
    <x v="2"/>
    <x v="0"/>
    <x v="0"/>
    <n v="1427427276"/>
    <n v="1425270876"/>
    <x v="0"/>
    <n v="2"/>
    <b v="0"/>
    <x v="6"/>
    <x v="50"/>
    <x v="119"/>
    <x v="1"/>
    <x v="6"/>
  </r>
  <r>
    <x v="3853"/>
    <x v="3848"/>
    <s v="A dose of One-woman &quot;Dramedy&quot; to cure those daily blues is just what the doctor ordered!"/>
    <x v="57"/>
    <n v="26"/>
    <x v="2"/>
    <x v="0"/>
    <x v="0"/>
    <n v="1409602178"/>
    <n v="1406578178"/>
    <x v="0"/>
    <n v="2"/>
    <b v="0"/>
    <x v="6"/>
    <x v="50"/>
    <x v="31"/>
    <x v="1"/>
    <x v="6"/>
  </r>
  <r>
    <x v="3854"/>
    <x v="3849"/>
    <s v="A play dedicated to the 100th anniversary of the Armenian Genocide."/>
    <x v="34"/>
    <n v="1788"/>
    <x v="2"/>
    <x v="0"/>
    <x v="0"/>
    <n v="1431206058"/>
    <n v="1428614058"/>
    <x v="0"/>
    <n v="20"/>
    <b v="0"/>
    <x v="6"/>
    <x v="63"/>
    <x v="2860"/>
    <x v="1"/>
    <x v="6"/>
  </r>
  <r>
    <x v="3855"/>
    <x v="3850"/>
    <s v="TWO NEW DARK COMEDIES OPENING IN NYC THIS APRIL AND MAY BY CHRISTOPHER B. LATRO _x000a_ABOUT FAMILY, AMBITION, LOVE AND GREED"/>
    <x v="28"/>
    <n v="25"/>
    <x v="2"/>
    <x v="0"/>
    <x v="0"/>
    <n v="1427408271"/>
    <n v="1424819871"/>
    <x v="0"/>
    <n v="1"/>
    <b v="0"/>
    <x v="6"/>
    <x v="56"/>
    <x v="384"/>
    <x v="1"/>
    <x v="6"/>
  </r>
  <r>
    <x v="3856"/>
    <x v="3851"/>
    <s v="Thought-provoking drama about one who gets so caught up in churchwork, loses the true meaning of serving God, &amp; has TROUBLE AT THE GATE"/>
    <x v="10"/>
    <n v="1"/>
    <x v="2"/>
    <x v="0"/>
    <x v="0"/>
    <n v="1425833403"/>
    <n v="1423245003"/>
    <x v="0"/>
    <n v="1"/>
    <b v="0"/>
    <x v="6"/>
    <x v="50"/>
    <x v="120"/>
    <x v="1"/>
    <x v="6"/>
  </r>
  <r>
    <x v="3857"/>
    <x v="3852"/>
    <s v="The Ultimate Screenwriting Conference_x000a_is the experience showing screenwriters how to write and sell a screenplay in hollywood!"/>
    <x v="10"/>
    <n v="260"/>
    <x v="2"/>
    <x v="0"/>
    <x v="0"/>
    <n v="1406913120"/>
    <n v="1404927690"/>
    <x v="0"/>
    <n v="4"/>
    <b v="0"/>
    <x v="6"/>
    <x v="62"/>
    <x v="178"/>
    <x v="1"/>
    <x v="6"/>
  </r>
  <r>
    <x v="3858"/>
    <x v="3853"/>
    <s v="With non-gender specific casting, CattyWhamPuss Theatre dismiss traditional casting biases in this, their ambitious first venture."/>
    <x v="2"/>
    <n v="10"/>
    <x v="2"/>
    <x v="1"/>
    <x v="1"/>
    <n v="1432328400"/>
    <n v="1430734844"/>
    <x v="0"/>
    <n v="1"/>
    <b v="0"/>
    <x v="6"/>
    <x v="53"/>
    <x v="119"/>
    <x v="1"/>
    <x v="6"/>
  </r>
  <r>
    <x v="3859"/>
    <x v="3854"/>
    <s v="This is a play that will have each and everyone that sees it thinking about the dreams they had growing up. It's a dramady"/>
    <x v="30"/>
    <n v="1"/>
    <x v="2"/>
    <x v="0"/>
    <x v="0"/>
    <n v="1403730000"/>
    <n v="1401485207"/>
    <x v="0"/>
    <n v="1"/>
    <b v="0"/>
    <x v="6"/>
    <x v="50"/>
    <x v="120"/>
    <x v="1"/>
    <x v="6"/>
  </r>
  <r>
    <x v="3860"/>
    <x v="3855"/>
    <s v="The unproduced screenplay by Tennessee Williams is given life for the first time on a Twin Cities stage by an ensemble of local actors."/>
    <x v="12"/>
    <n v="1060"/>
    <x v="2"/>
    <x v="0"/>
    <x v="0"/>
    <n v="1407858710"/>
    <n v="1405266710"/>
    <x v="0"/>
    <n v="13"/>
    <b v="0"/>
    <x v="6"/>
    <x v="82"/>
    <x v="2861"/>
    <x v="1"/>
    <x v="6"/>
  </r>
  <r>
    <x v="3861"/>
    <x v="3856"/>
    <s v="THE COMING OF THE LORD!"/>
    <x v="13"/>
    <n v="100"/>
    <x v="2"/>
    <x v="0"/>
    <x v="0"/>
    <n v="1415828820"/>
    <n v="1412258977"/>
    <x v="0"/>
    <n v="1"/>
    <b v="0"/>
    <x v="6"/>
    <x v="62"/>
    <x v="101"/>
    <x v="1"/>
    <x v="6"/>
  </r>
  <r>
    <x v="3862"/>
    <x v="3857"/>
    <s v="The hit immersive theatre experience of England comes to Corpus Christi!"/>
    <x v="51"/>
    <n v="1"/>
    <x v="2"/>
    <x v="0"/>
    <x v="0"/>
    <n v="1473699540"/>
    <n v="1472451356"/>
    <x v="0"/>
    <n v="1"/>
    <b v="0"/>
    <x v="6"/>
    <x v="50"/>
    <x v="120"/>
    <x v="1"/>
    <x v="6"/>
  </r>
  <r>
    <x v="3863"/>
    <x v="3858"/>
    <s v="Umma Yemaya is  a play that examines the challenges of unconventional love. The Lady  and the Artist create their own world for love."/>
    <x v="12"/>
    <n v="0"/>
    <x v="2"/>
    <x v="0"/>
    <x v="0"/>
    <n v="1446739905"/>
    <n v="1441552305"/>
    <x v="0"/>
    <n v="0"/>
    <b v="0"/>
    <x v="6"/>
    <x v="50"/>
    <x v="121"/>
    <x v="1"/>
    <x v="6"/>
  </r>
  <r>
    <x v="3864"/>
    <x v="3859"/>
    <s v="I want to create a theatrical performance of the book Grammar Land and present it at schools to help children learn proper grammar."/>
    <x v="10"/>
    <n v="60"/>
    <x v="2"/>
    <x v="0"/>
    <x v="0"/>
    <n v="1447799054"/>
    <n v="1445203454"/>
    <x v="0"/>
    <n v="3"/>
    <b v="0"/>
    <x v="6"/>
    <x v="60"/>
    <x v="135"/>
    <x v="1"/>
    <x v="6"/>
  </r>
  <r>
    <x v="3865"/>
    <x v="3860"/>
    <s v="Sissy Entertainment delivers a delicious cabaret that blends comedic monologue, song, and traditional sketch comedy."/>
    <x v="425"/>
    <n v="650"/>
    <x v="2"/>
    <x v="5"/>
    <x v="5"/>
    <n v="1409376600"/>
    <n v="1405957098"/>
    <x v="0"/>
    <n v="14"/>
    <b v="0"/>
    <x v="6"/>
    <x v="117"/>
    <x v="2521"/>
    <x v="1"/>
    <x v="6"/>
  </r>
  <r>
    <x v="3866"/>
    <x v="3861"/>
    <s v="A funny, moving, witty piece about a girl, her oboe, and her dreams."/>
    <x v="13"/>
    <n v="11"/>
    <x v="2"/>
    <x v="0"/>
    <x v="0"/>
    <n v="1458703740"/>
    <n v="1454453021"/>
    <x v="0"/>
    <n v="2"/>
    <b v="0"/>
    <x v="6"/>
    <x v="60"/>
    <x v="148"/>
    <x v="1"/>
    <x v="6"/>
  </r>
  <r>
    <x v="3867"/>
    <x v="3862"/>
    <s v="What do you know about Russian Culture? Our project helps the American children to find out about Russian literature."/>
    <x v="13"/>
    <n v="251"/>
    <x v="2"/>
    <x v="0"/>
    <x v="0"/>
    <n v="1466278339"/>
    <n v="1463686339"/>
    <x v="0"/>
    <n v="5"/>
    <b v="0"/>
    <x v="6"/>
    <x v="55"/>
    <x v="2862"/>
    <x v="1"/>
    <x v="6"/>
  </r>
  <r>
    <x v="3868"/>
    <x v="3863"/>
    <s v="New collection of music by Scott Evan Davis!"/>
    <x v="10"/>
    <n v="10"/>
    <x v="1"/>
    <x v="1"/>
    <x v="1"/>
    <n v="1410191405"/>
    <n v="1408031405"/>
    <x v="0"/>
    <n v="1"/>
    <b v="0"/>
    <x v="40"/>
    <x v="50"/>
    <x v="119"/>
    <x v="1"/>
    <x v="40"/>
  </r>
  <r>
    <x v="3869"/>
    <x v="3864"/>
    <s v="A Musical about 3 women who pursue their Pleasure and end up finding themselves."/>
    <x v="426"/>
    <n v="452"/>
    <x v="1"/>
    <x v="0"/>
    <x v="0"/>
    <n v="1426302660"/>
    <n v="1423761792"/>
    <x v="0"/>
    <n v="15"/>
    <b v="0"/>
    <x v="40"/>
    <x v="56"/>
    <x v="2863"/>
    <x v="1"/>
    <x v="40"/>
  </r>
  <r>
    <x v="3870"/>
    <x v="3865"/>
    <s v="M,L,S&amp;R it's a sexy rock/pop musical confronting contemporary gay issues with an all male cast singing and dancing to top 40 songs."/>
    <x v="3"/>
    <n v="1500"/>
    <x v="1"/>
    <x v="0"/>
    <x v="0"/>
    <n v="1404360478"/>
    <n v="1401768478"/>
    <x v="0"/>
    <n v="10"/>
    <b v="0"/>
    <x v="40"/>
    <x v="77"/>
    <x v="1876"/>
    <x v="1"/>
    <x v="40"/>
  </r>
  <r>
    <x v="3871"/>
    <x v="3866"/>
    <s v="Our musical is finally ready to come to life, and we're raising funds to help make that happen!"/>
    <x v="15"/>
    <n v="40"/>
    <x v="1"/>
    <x v="0"/>
    <x v="0"/>
    <n v="1490809450"/>
    <n v="1485629050"/>
    <x v="0"/>
    <n v="3"/>
    <b v="0"/>
    <x v="40"/>
    <x v="56"/>
    <x v="140"/>
    <x v="1"/>
    <x v="40"/>
  </r>
  <r>
    <x v="3872"/>
    <x v="3867"/>
    <s v="We are a brand new theatrical teen production company, and we need enough money to put on our first musical production."/>
    <x v="36"/>
    <n v="0"/>
    <x v="1"/>
    <x v="0"/>
    <x v="0"/>
    <n v="1439522996"/>
    <n v="1435202996"/>
    <x v="0"/>
    <n v="0"/>
    <b v="0"/>
    <x v="40"/>
    <x v="50"/>
    <x v="121"/>
    <x v="1"/>
    <x v="40"/>
  </r>
  <r>
    <x v="3873"/>
    <x v="3868"/>
    <s v="Looking for $250 sponsors to help us provide in-house field trips to schools focusing on character development shows for children K-3."/>
    <x v="62"/>
    <n v="0"/>
    <x v="1"/>
    <x v="0"/>
    <x v="0"/>
    <n v="1444322535"/>
    <n v="1441730535"/>
    <x v="0"/>
    <n v="0"/>
    <b v="0"/>
    <x v="40"/>
    <x v="50"/>
    <x v="121"/>
    <x v="1"/>
    <x v="40"/>
  </r>
  <r>
    <x v="3874"/>
    <x v="3869"/>
    <s v="An exploration of arts, dance, music and theater bought to you by a talented team of performing arts enthusiasts - a FUNdraising event"/>
    <x v="420"/>
    <n v="0"/>
    <x v="1"/>
    <x v="4"/>
    <x v="4"/>
    <n v="1422061200"/>
    <n v="1420244622"/>
    <x v="0"/>
    <n v="0"/>
    <b v="0"/>
    <x v="40"/>
    <x v="50"/>
    <x v="121"/>
    <x v="1"/>
    <x v="40"/>
  </r>
  <r>
    <x v="3875"/>
    <x v="3870"/>
    <s v="Det nystartede vÃ¦kstlagsteater NÃ¸rrebro Musicalteater's hÃ¥rrejsende opsÃ¦tning af horror-musicalen &quot;Sweeney Todd&quot;!"/>
    <x v="11"/>
    <n v="0"/>
    <x v="1"/>
    <x v="8"/>
    <x v="7"/>
    <n v="1472896800"/>
    <n v="1472804365"/>
    <x v="0"/>
    <n v="0"/>
    <b v="0"/>
    <x v="40"/>
    <x v="50"/>
    <x v="121"/>
    <x v="1"/>
    <x v="40"/>
  </r>
  <r>
    <x v="3876"/>
    <x v="3871"/>
    <s v="Hopefully a successful Campaign will bring this original musical back to the stage for performances on 26th, 27th and 28th May 2016."/>
    <x v="195"/>
    <n v="2059"/>
    <x v="1"/>
    <x v="1"/>
    <x v="1"/>
    <n v="1454425128"/>
    <n v="1451833128"/>
    <x v="0"/>
    <n v="46"/>
    <b v="0"/>
    <x v="40"/>
    <x v="226"/>
    <x v="2864"/>
    <x v="1"/>
    <x v="40"/>
  </r>
  <r>
    <x v="3877"/>
    <x v="3872"/>
    <s v="Help us record the concept album and stage grand concerts with a fantastic cast and orchestra. Get your tickets, music and more!"/>
    <x v="31"/>
    <n v="1241"/>
    <x v="1"/>
    <x v="0"/>
    <x v="0"/>
    <n v="1481213752"/>
    <n v="1478621752"/>
    <x v="0"/>
    <n v="14"/>
    <b v="0"/>
    <x v="40"/>
    <x v="62"/>
    <x v="2865"/>
    <x v="1"/>
    <x v="40"/>
  </r>
  <r>
    <x v="3878"/>
    <x v="3873"/>
    <s v="Encouraging young males to engage in vocational development in the art of musical theater and related dance classes."/>
    <x v="102"/>
    <n v="10"/>
    <x v="1"/>
    <x v="0"/>
    <x v="0"/>
    <n v="1435636740"/>
    <n v="1433014746"/>
    <x v="0"/>
    <n v="1"/>
    <b v="0"/>
    <x v="40"/>
    <x v="50"/>
    <x v="119"/>
    <x v="1"/>
    <x v="40"/>
  </r>
  <r>
    <x v="3879"/>
    <x v="3874"/>
    <s v="Theatre â€˜Portableâ€™ Royal is a portable, fully working, 40 seater theatre which will tour the UK and beyond!"/>
    <x v="36"/>
    <n v="0"/>
    <x v="1"/>
    <x v="1"/>
    <x v="1"/>
    <n v="1422218396"/>
    <n v="1419626396"/>
    <x v="0"/>
    <n v="0"/>
    <b v="0"/>
    <x v="40"/>
    <x v="50"/>
    <x v="121"/>
    <x v="1"/>
    <x v="40"/>
  </r>
  <r>
    <x v="3880"/>
    <x v="3875"/>
    <s v="With Russell Grant as Mrs Meers, this classic musical taps into London's Theatro Technis 1-25 October 2014 for its UK fringe premiere!"/>
    <x v="51"/>
    <n v="980"/>
    <x v="1"/>
    <x v="1"/>
    <x v="1"/>
    <n v="1406761200"/>
    <n v="1403724820"/>
    <x v="0"/>
    <n v="17"/>
    <b v="0"/>
    <x v="40"/>
    <x v="55"/>
    <x v="2866"/>
    <x v="1"/>
    <x v="40"/>
  </r>
  <r>
    <x v="3881"/>
    <x v="3876"/>
    <s v="A musical journey coming to the Blue Venue at the 2017 Orlando Fringe Festival!"/>
    <x v="2"/>
    <n v="25"/>
    <x v="1"/>
    <x v="0"/>
    <x v="0"/>
    <n v="1487550399"/>
    <n v="1484958399"/>
    <x v="0"/>
    <n v="1"/>
    <b v="0"/>
    <x v="40"/>
    <x v="62"/>
    <x v="384"/>
    <x v="1"/>
    <x v="40"/>
  </r>
  <r>
    <x v="3882"/>
    <x v="3877"/>
    <s v="A musical vision of the Faust tale... how he signed his soul to the devil Mephistopheles to find Lori, the love of his life."/>
    <x v="11"/>
    <n v="0"/>
    <x v="1"/>
    <x v="2"/>
    <x v="2"/>
    <n v="1454281380"/>
    <n v="1451950570"/>
    <x v="0"/>
    <n v="0"/>
    <b v="0"/>
    <x v="40"/>
    <x v="50"/>
    <x v="121"/>
    <x v="1"/>
    <x v="40"/>
  </r>
  <r>
    <x v="3883"/>
    <x v="3878"/>
    <s v="CAGED - A New Musical is the story of One Passion, One Voice, One Dream. - One man's quest to become the woman he always wanted to be."/>
    <x v="36"/>
    <n v="0"/>
    <x v="1"/>
    <x v="1"/>
    <x v="1"/>
    <n v="1409668069"/>
    <n v="1407076069"/>
    <x v="0"/>
    <n v="0"/>
    <b v="0"/>
    <x v="40"/>
    <x v="50"/>
    <x v="121"/>
    <x v="1"/>
    <x v="40"/>
  </r>
  <r>
    <x v="3884"/>
    <x v="3879"/>
    <s v="The Group M3 is striving to give one of the poorest towns in the country hope again this Easter Holiday."/>
    <x v="3"/>
    <n v="0"/>
    <x v="1"/>
    <x v="0"/>
    <x v="0"/>
    <n v="1427479192"/>
    <n v="1425322792"/>
    <x v="0"/>
    <n v="0"/>
    <b v="0"/>
    <x v="40"/>
    <x v="50"/>
    <x v="121"/>
    <x v="1"/>
    <x v="40"/>
  </r>
  <r>
    <x v="3885"/>
    <x v="3880"/>
    <s v="A LIVE musical spectacular theatrical experience of The Beatles recording sessions at Abbey Road Studios."/>
    <x v="427"/>
    <n v="0"/>
    <x v="1"/>
    <x v="0"/>
    <x v="0"/>
    <n v="1462834191"/>
    <n v="1460242191"/>
    <x v="0"/>
    <n v="0"/>
    <b v="0"/>
    <x v="40"/>
    <x v="50"/>
    <x v="121"/>
    <x v="1"/>
    <x v="40"/>
  </r>
  <r>
    <x v="3886"/>
    <x v="3881"/>
    <n v="1"/>
    <x v="3"/>
    <n v="0"/>
    <x v="1"/>
    <x v="2"/>
    <x v="2"/>
    <n v="1418275702"/>
    <n v="1415683702"/>
    <x v="0"/>
    <n v="0"/>
    <b v="0"/>
    <x v="40"/>
    <x v="50"/>
    <x v="121"/>
    <x v="1"/>
    <x v="40"/>
  </r>
  <r>
    <x v="3887"/>
    <x v="3882"/>
    <s v="&quot;SUPER!: An Original Musical&quot; is an original work written by Ryan Hruza. This campaign is to fund the production and pay the cast/crew!"/>
    <x v="13"/>
    <n v="35"/>
    <x v="1"/>
    <x v="0"/>
    <x v="0"/>
    <n v="1430517600"/>
    <n v="1426538129"/>
    <x v="0"/>
    <n v="2"/>
    <b v="0"/>
    <x v="40"/>
    <x v="53"/>
    <x v="844"/>
    <x v="1"/>
    <x v="40"/>
  </r>
  <r>
    <x v="3888"/>
    <x v="3883"/>
    <s v="We are devising a vibrant new adaptation of Homer's The Odyssey featuring dynamic storytelling, stunning visuals and original music."/>
    <x v="13"/>
    <n v="542"/>
    <x v="2"/>
    <x v="1"/>
    <x v="1"/>
    <n v="1488114358"/>
    <n v="1485522358"/>
    <x v="0"/>
    <n v="14"/>
    <b v="0"/>
    <x v="6"/>
    <x v="117"/>
    <x v="2867"/>
    <x v="1"/>
    <x v="6"/>
  </r>
  <r>
    <x v="3889"/>
    <x v="3884"/>
    <s v="A romantic comedy about a girl trying to figure out what to do with her life and an angel who comes to help her."/>
    <x v="6"/>
    <n v="118"/>
    <x v="2"/>
    <x v="0"/>
    <x v="0"/>
    <n v="1420413960"/>
    <n v="1417651630"/>
    <x v="0"/>
    <n v="9"/>
    <b v="0"/>
    <x v="6"/>
    <x v="60"/>
    <x v="2868"/>
    <x v="1"/>
    <x v="6"/>
  </r>
  <r>
    <x v="3890"/>
    <x v="3885"/>
    <s v="Will Power Troupe is the only US group invited to perform in London's Shakespeare Festival. We need your help to bring the USA to UK!"/>
    <x v="36"/>
    <n v="2524"/>
    <x v="2"/>
    <x v="0"/>
    <x v="0"/>
    <n v="1439662344"/>
    <n v="1434478344"/>
    <x v="0"/>
    <n v="8"/>
    <b v="0"/>
    <x v="6"/>
    <x v="123"/>
    <x v="2869"/>
    <x v="1"/>
    <x v="6"/>
  </r>
  <r>
    <x v="3891"/>
    <x v="3886"/>
    <s v="A comedy about a mime who dreams of becoming a stand up comedian."/>
    <x v="134"/>
    <n v="260"/>
    <x v="2"/>
    <x v="0"/>
    <x v="0"/>
    <n v="1427086740"/>
    <n v="1424488244"/>
    <x v="0"/>
    <n v="7"/>
    <b v="0"/>
    <x v="6"/>
    <x v="69"/>
    <x v="2351"/>
    <x v="1"/>
    <x v="6"/>
  </r>
  <r>
    <x v="3892"/>
    <x v="3887"/>
    <s v="Saloon owner Gertude Blum mistrusts all men and scorns love, but sailor Harry Bales' romantic dreams force her to face her tragic past."/>
    <x v="28"/>
    <n v="0"/>
    <x v="2"/>
    <x v="0"/>
    <x v="0"/>
    <n v="1408863600"/>
    <n v="1408203557"/>
    <x v="0"/>
    <n v="0"/>
    <b v="0"/>
    <x v="6"/>
    <x v="50"/>
    <x v="121"/>
    <x v="1"/>
    <x v="6"/>
  </r>
  <r>
    <x v="3893"/>
    <x v="3888"/>
    <s v="An inspiring story of a young girl's journey from childhood to adulthood told through monologue, dialogue, poetry and music and dance."/>
    <x v="63"/>
    <n v="10775"/>
    <x v="2"/>
    <x v="0"/>
    <x v="0"/>
    <n v="1404194400"/>
    <n v="1400600840"/>
    <x v="0"/>
    <n v="84"/>
    <b v="0"/>
    <x v="6"/>
    <x v="66"/>
    <x v="2870"/>
    <x v="1"/>
    <x v="6"/>
  </r>
  <r>
    <x v="3894"/>
    <x v="3889"/>
    <s v="Ryan and Vanessa are hosting Christmas for the first time but instead of a happy celebration, they get a hilarious survival situation."/>
    <x v="36"/>
    <n v="520"/>
    <x v="2"/>
    <x v="0"/>
    <x v="0"/>
    <n v="1481000340"/>
    <n v="1478386812"/>
    <x v="0"/>
    <n v="11"/>
    <b v="0"/>
    <x v="6"/>
    <x v="56"/>
    <x v="1331"/>
    <x v="1"/>
    <x v="6"/>
  </r>
  <r>
    <x v="3895"/>
    <x v="3890"/>
    <s v="A Transgender makeup artist calls into question the loyalty of her best friend in a 1980's circus while dealing with her dying mother."/>
    <x v="28"/>
    <n v="50"/>
    <x v="2"/>
    <x v="0"/>
    <x v="0"/>
    <n v="1425103218"/>
    <n v="1422424818"/>
    <x v="0"/>
    <n v="1"/>
    <b v="0"/>
    <x v="6"/>
    <x v="62"/>
    <x v="73"/>
    <x v="1"/>
    <x v="6"/>
  </r>
  <r>
    <x v="3896"/>
    <x v="3891"/>
    <s v="Yorick and Co. is a comedy about a struggling theatre company whose mysterious benefactor starts haunting the show!"/>
    <x v="183"/>
    <n v="170"/>
    <x v="2"/>
    <x v="0"/>
    <x v="0"/>
    <n v="1402979778"/>
    <n v="1401770178"/>
    <x v="0"/>
    <n v="4"/>
    <b v="0"/>
    <x v="6"/>
    <x v="57"/>
    <x v="665"/>
    <x v="1"/>
    <x v="6"/>
  </r>
  <r>
    <x v="3897"/>
    <x v="3892"/>
    <s v="Help us to put on a production of Terry Pratchett's Wyrd Sisters, an ambitions show for our theatre but one I believe we can do."/>
    <x v="30"/>
    <n v="440"/>
    <x v="2"/>
    <x v="4"/>
    <x v="4"/>
    <n v="1420750683"/>
    <n v="1418158683"/>
    <x v="0"/>
    <n v="10"/>
    <b v="0"/>
    <x v="6"/>
    <x v="82"/>
    <x v="895"/>
    <x v="1"/>
    <x v="6"/>
  </r>
  <r>
    <x v="3898"/>
    <x v="3893"/>
    <s v="'Somewhere you know, nowhere you've been' a theatrical _x000a_re-imagining of Walthamstowâ€™s past acted out beneath big skies in the marshes."/>
    <x v="30"/>
    <n v="814"/>
    <x v="2"/>
    <x v="1"/>
    <x v="1"/>
    <n v="1439827200"/>
    <n v="1436355270"/>
    <x v="0"/>
    <n v="16"/>
    <b v="0"/>
    <x v="6"/>
    <x v="69"/>
    <x v="1337"/>
    <x v="1"/>
    <x v="6"/>
  </r>
  <r>
    <x v="3899"/>
    <x v="3894"/>
    <s v="More than just a play, RAIN is an outreach to hurting people who feel disengaged or rejected by others."/>
    <x v="3"/>
    <n v="125"/>
    <x v="2"/>
    <x v="0"/>
    <x v="0"/>
    <n v="1407868561"/>
    <n v="1406140561"/>
    <x v="0"/>
    <n v="2"/>
    <b v="0"/>
    <x v="6"/>
    <x v="60"/>
    <x v="372"/>
    <x v="1"/>
    <x v="6"/>
  </r>
  <r>
    <x v="3900"/>
    <x v="3895"/>
    <s v="HUB Theatre Group collaborates with local artists to present John Logan's RED to the community."/>
    <x v="30"/>
    <n v="135"/>
    <x v="2"/>
    <x v="0"/>
    <x v="0"/>
    <n v="1433988791"/>
    <n v="1431396791"/>
    <x v="0"/>
    <n v="5"/>
    <b v="0"/>
    <x v="6"/>
    <x v="62"/>
    <x v="2871"/>
    <x v="1"/>
    <x v="6"/>
  </r>
  <r>
    <x v="3901"/>
    <x v="3896"/>
    <s v="&quot;De Lewe&quot; deals with the critical issues within today's youth. It reminds us that standing together is stronger than falling apart."/>
    <x v="9"/>
    <n v="25"/>
    <x v="2"/>
    <x v="0"/>
    <x v="0"/>
    <n v="1450554599"/>
    <n v="1447098599"/>
    <x v="0"/>
    <n v="1"/>
    <b v="0"/>
    <x v="6"/>
    <x v="60"/>
    <x v="384"/>
    <x v="1"/>
    <x v="6"/>
  </r>
  <r>
    <x v="3902"/>
    <x v="3897"/>
    <s v="Love, Sex and Apps is a double bill exploring the way in which we are both connected and disconnected with those around us."/>
    <x v="9"/>
    <n v="1465"/>
    <x v="2"/>
    <x v="1"/>
    <x v="1"/>
    <n v="1479125642"/>
    <n v="1476962042"/>
    <x v="0"/>
    <n v="31"/>
    <b v="0"/>
    <x v="6"/>
    <x v="190"/>
    <x v="2872"/>
    <x v="1"/>
    <x v="6"/>
  </r>
  <r>
    <x v="3903"/>
    <x v="3898"/>
    <s v="Based on the novel â€œKnow Thy Lawâ€, this powerful play gives the insight and understanding of the power of knowing the law of the land."/>
    <x v="15"/>
    <n v="0"/>
    <x v="2"/>
    <x v="0"/>
    <x v="0"/>
    <n v="1439581080"/>
    <n v="1435709765"/>
    <x v="0"/>
    <n v="0"/>
    <b v="0"/>
    <x v="6"/>
    <x v="50"/>
    <x v="121"/>
    <x v="1"/>
    <x v="6"/>
  </r>
  <r>
    <x v="3904"/>
    <x v="3899"/>
    <s v="A play that will cover 4000 years of black history."/>
    <x v="3"/>
    <n v="3"/>
    <x v="2"/>
    <x v="0"/>
    <x v="0"/>
    <n v="1429074240"/>
    <n v="1427866200"/>
    <x v="0"/>
    <n v="2"/>
    <b v="0"/>
    <x v="6"/>
    <x v="50"/>
    <x v="1788"/>
    <x v="1"/>
    <x v="6"/>
  </r>
  <r>
    <x v="3905"/>
    <x v="3900"/>
    <s v="&quot;STAIRCASES&quot; is a piece of collaborative new writing exploring 'L'esprit de l'escalier', or the conversations you wish you could have."/>
    <x v="15"/>
    <n v="173"/>
    <x v="2"/>
    <x v="1"/>
    <x v="1"/>
    <n v="1434063600"/>
    <n v="1430405903"/>
    <x v="0"/>
    <n v="7"/>
    <b v="0"/>
    <x v="6"/>
    <x v="81"/>
    <x v="2873"/>
    <x v="1"/>
    <x v="6"/>
  </r>
  <r>
    <x v="3906"/>
    <x v="3901"/>
    <s v="We will workshop, stage and develop new writing, devised work and adaptations. A joyful leap into the possibilities of an idea!"/>
    <x v="15"/>
    <n v="1010"/>
    <x v="2"/>
    <x v="1"/>
    <x v="1"/>
    <n v="1435325100"/>
    <n v="1432072893"/>
    <x v="0"/>
    <n v="16"/>
    <b v="0"/>
    <x v="6"/>
    <x v="356"/>
    <x v="2874"/>
    <x v="1"/>
    <x v="6"/>
  </r>
  <r>
    <x v="3907"/>
    <x v="3902"/>
    <s v="Burqa&amp;Rifle dramatizes the  encounter between two women -- a vigilante and a convert to Islam."/>
    <x v="28"/>
    <n v="153"/>
    <x v="2"/>
    <x v="0"/>
    <x v="0"/>
    <n v="1414354080"/>
    <n v="1411587606"/>
    <x v="0"/>
    <n v="4"/>
    <b v="0"/>
    <x v="6"/>
    <x v="77"/>
    <x v="2875"/>
    <x v="1"/>
    <x v="6"/>
  </r>
  <r>
    <x v="3908"/>
    <x v="3903"/>
    <s v="Death splits apart twin brothers in a questionable car accident. They shared dreams, and now they must share trials in the unknown."/>
    <x v="47"/>
    <n v="65"/>
    <x v="2"/>
    <x v="0"/>
    <x v="0"/>
    <n v="1406603696"/>
    <n v="1405307696"/>
    <x v="0"/>
    <n v="4"/>
    <b v="0"/>
    <x v="6"/>
    <x v="114"/>
    <x v="1862"/>
    <x v="1"/>
    <x v="6"/>
  </r>
  <r>
    <x v="3909"/>
    <x v="3904"/>
    <s v="I am trying to put on a gospel comedy stage play that is full of laughter and life lessons as well that will change your life forever,"/>
    <x v="127"/>
    <n v="135"/>
    <x v="2"/>
    <x v="0"/>
    <x v="0"/>
    <n v="1410424642"/>
    <n v="1407832642"/>
    <x v="0"/>
    <n v="4"/>
    <b v="0"/>
    <x v="6"/>
    <x v="50"/>
    <x v="1209"/>
    <x v="1"/>
    <x v="6"/>
  </r>
  <r>
    <x v="3910"/>
    <x v="3905"/>
    <s v="Join Sherlock Holmes and Dr. Watson as the first adventure together is dramatized live on-stage!  The game is afoot!"/>
    <x v="12"/>
    <n v="185"/>
    <x v="2"/>
    <x v="0"/>
    <x v="0"/>
    <n v="1441649397"/>
    <n v="1439057397"/>
    <x v="0"/>
    <n v="3"/>
    <b v="0"/>
    <x v="6"/>
    <x v="56"/>
    <x v="2876"/>
    <x v="1"/>
    <x v="6"/>
  </r>
  <r>
    <x v="3911"/>
    <x v="3906"/>
    <s v="â€˜Ministers of Graceâ€™ imagines what the movie Ghostbusters would be like if written by William Shakespeare."/>
    <x v="6"/>
    <n v="2993"/>
    <x v="2"/>
    <x v="0"/>
    <x v="0"/>
    <n v="1417033777"/>
    <n v="1414438177"/>
    <x v="0"/>
    <n v="36"/>
    <b v="0"/>
    <x v="6"/>
    <x v="121"/>
    <x v="2877"/>
    <x v="1"/>
    <x v="6"/>
  </r>
  <r>
    <x v="3912"/>
    <x v="3907"/>
    <s v="Producing &amp; directing Jake's Women by Neil Simon opening July 9 and running through July 26 for Sonoma Arts Live"/>
    <x v="36"/>
    <n v="1"/>
    <x v="2"/>
    <x v="0"/>
    <x v="0"/>
    <n v="1429936500"/>
    <n v="1424759330"/>
    <x v="0"/>
    <n v="1"/>
    <b v="0"/>
    <x v="6"/>
    <x v="50"/>
    <x v="120"/>
    <x v="1"/>
    <x v="6"/>
  </r>
  <r>
    <x v="3913"/>
    <x v="3908"/>
    <s v="â€œNo amount of fire or freshness can challenge what a man will store up in his ghostly heart.â€ â€“ The Great Gatsby"/>
    <x v="3"/>
    <n v="1000"/>
    <x v="2"/>
    <x v="0"/>
    <x v="0"/>
    <n v="1448863449"/>
    <n v="1446267849"/>
    <x v="0"/>
    <n v="7"/>
    <b v="0"/>
    <x v="6"/>
    <x v="54"/>
    <x v="2878"/>
    <x v="1"/>
    <x v="6"/>
  </r>
  <r>
    <x v="3914"/>
    <x v="3909"/>
    <s v="Bots &amp; Barrals and StoneCrabs Theatre are excited to present the UK premiere of Guillem Clua's powerful Catalan drama Skin in Flames."/>
    <x v="30"/>
    <n v="909"/>
    <x v="2"/>
    <x v="1"/>
    <x v="1"/>
    <n v="1431298740"/>
    <n v="1429558756"/>
    <x v="0"/>
    <n v="27"/>
    <b v="0"/>
    <x v="6"/>
    <x v="71"/>
    <x v="2417"/>
    <x v="1"/>
    <x v="6"/>
  </r>
  <r>
    <x v="3915"/>
    <x v="3910"/>
    <s v="Following the enormous success of Hardcross, we are looking for new ways to bring this wonderful play to a wider audience."/>
    <x v="15"/>
    <n v="5"/>
    <x v="2"/>
    <x v="1"/>
    <x v="1"/>
    <n v="1464824309"/>
    <n v="1462232309"/>
    <x v="0"/>
    <n v="1"/>
    <b v="0"/>
    <x v="6"/>
    <x v="50"/>
    <x v="144"/>
    <x v="1"/>
    <x v="6"/>
  </r>
  <r>
    <x v="3916"/>
    <x v="3911"/>
    <s v="We're a small group of University students who need a little help making our final exam production the best product possible."/>
    <x v="13"/>
    <n v="0"/>
    <x v="2"/>
    <x v="8"/>
    <x v="7"/>
    <n v="1464952752"/>
    <n v="1462360752"/>
    <x v="0"/>
    <n v="0"/>
    <b v="0"/>
    <x v="6"/>
    <x v="50"/>
    <x v="121"/>
    <x v="1"/>
    <x v="6"/>
  </r>
  <r>
    <x v="3917"/>
    <x v="3912"/>
    <s v="We place the actors and script to the fore, with productions stripped down to barest level, aiming to make theatre accessible."/>
    <x v="8"/>
    <n v="10"/>
    <x v="2"/>
    <x v="1"/>
    <x v="1"/>
    <n v="1410439161"/>
    <n v="1407847161"/>
    <x v="0"/>
    <n v="1"/>
    <b v="0"/>
    <x v="6"/>
    <x v="50"/>
    <x v="119"/>
    <x v="1"/>
    <x v="6"/>
  </r>
  <r>
    <x v="3918"/>
    <x v="3913"/>
    <s v="A fantastic new comedy coming to the West End 2014.  An Alan Ayckbourn meets Richard Curtis style comedy. Who knew singing was therapy!"/>
    <x v="127"/>
    <n v="120"/>
    <x v="2"/>
    <x v="1"/>
    <x v="1"/>
    <n v="1407168000"/>
    <n v="1406131023"/>
    <x v="0"/>
    <n v="3"/>
    <b v="0"/>
    <x v="6"/>
    <x v="50"/>
    <x v="379"/>
    <x v="1"/>
    <x v="6"/>
  </r>
  <r>
    <x v="3919"/>
    <x v="3914"/>
    <s v="Two sisters living in a Cornish seaside town attempt to hide and escape from a life- circle of deceit, abuse, incest and revenge."/>
    <x v="10"/>
    <n v="90"/>
    <x v="2"/>
    <x v="1"/>
    <x v="1"/>
    <n v="1453075200"/>
    <n v="1450628773"/>
    <x v="0"/>
    <n v="3"/>
    <b v="0"/>
    <x v="6"/>
    <x v="53"/>
    <x v="180"/>
    <x v="1"/>
    <x v="6"/>
  </r>
  <r>
    <x v="3920"/>
    <x v="3915"/>
    <s v="An enthralling tale charting the ecstasies and tragedies behind the seven white masks of centenarian clown,Scaramouche Jones."/>
    <x v="30"/>
    <n v="135"/>
    <x v="2"/>
    <x v="1"/>
    <x v="1"/>
    <n v="1479032260"/>
    <n v="1476436660"/>
    <x v="0"/>
    <n v="3"/>
    <b v="0"/>
    <x v="6"/>
    <x v="62"/>
    <x v="834"/>
    <x v="1"/>
    <x v="6"/>
  </r>
  <r>
    <x v="3921"/>
    <x v="3916"/>
    <s v="CLTC are crowdfunding for our latest production - Joe Calarco's brilliant adaptation of Shakespeare's most loved tragedy."/>
    <x v="9"/>
    <n v="0"/>
    <x v="2"/>
    <x v="1"/>
    <x v="1"/>
    <n v="1414346400"/>
    <n v="1413291655"/>
    <x v="0"/>
    <n v="0"/>
    <b v="0"/>
    <x v="6"/>
    <x v="50"/>
    <x v="121"/>
    <x v="1"/>
    <x v="6"/>
  </r>
  <r>
    <x v="3922"/>
    <x v="3917"/>
    <s v="TDPF is a play about a woman named Lisa who devotes her life to her marriage and ministry â€”since it is a woman place says her husband."/>
    <x v="47"/>
    <n v="61"/>
    <x v="2"/>
    <x v="0"/>
    <x v="0"/>
    <n v="1425337200"/>
    <n v="1421432810"/>
    <x v="0"/>
    <n v="6"/>
    <b v="0"/>
    <x v="6"/>
    <x v="59"/>
    <x v="2879"/>
    <x v="1"/>
    <x v="6"/>
  </r>
  <r>
    <x v="3923"/>
    <x v="3918"/>
    <s v="Eleanor Roosevelt: Passionate campaigner for human rights, champion for peace, staunch supporter of FDR's policies, betrayed wife."/>
    <x v="236"/>
    <n v="1384"/>
    <x v="2"/>
    <x v="1"/>
    <x v="1"/>
    <n v="1428622271"/>
    <n v="1426203071"/>
    <x v="0"/>
    <n v="17"/>
    <b v="0"/>
    <x v="6"/>
    <x v="81"/>
    <x v="2880"/>
    <x v="1"/>
    <x v="6"/>
  </r>
  <r>
    <x v="3924"/>
    <x v="3919"/>
    <s v="Help Comedy Illusionist Reggie Rice spread the magic of laughter as he takes his award-winning illusion show to a town near you!"/>
    <x v="36"/>
    <n v="2290"/>
    <x v="2"/>
    <x v="0"/>
    <x v="0"/>
    <n v="1403823722"/>
    <n v="1401231722"/>
    <x v="0"/>
    <n v="40"/>
    <b v="0"/>
    <x v="6"/>
    <x v="77"/>
    <x v="1378"/>
    <x v="1"/>
    <x v="6"/>
  </r>
  <r>
    <x v="3925"/>
    <x v="3920"/>
    <s v="Help Save High School Theater Program_x000a_Your donations will be used to purchase props, build sets, and costumes."/>
    <x v="325"/>
    <n v="15"/>
    <x v="2"/>
    <x v="0"/>
    <x v="0"/>
    <n v="1406753639"/>
    <n v="1404161639"/>
    <x v="0"/>
    <n v="3"/>
    <b v="0"/>
    <x v="6"/>
    <x v="54"/>
    <x v="144"/>
    <x v="1"/>
    <x v="6"/>
  </r>
  <r>
    <x v="3926"/>
    <x v="3921"/>
    <s v="Producing syllabus-relevant theatre targeted to HSC students on the NSW Central Coast"/>
    <x v="10"/>
    <n v="15"/>
    <x v="2"/>
    <x v="2"/>
    <x v="2"/>
    <n v="1419645748"/>
    <n v="1417053748"/>
    <x v="0"/>
    <n v="1"/>
    <b v="0"/>
    <x v="6"/>
    <x v="50"/>
    <x v="2"/>
    <x v="1"/>
    <x v="6"/>
  </r>
  <r>
    <x v="3927"/>
    <x v="3922"/>
    <s v="Brand new graduate theater company 'FMP Theatre' proudly presents the definitive WW1 play, Journey's End, with a little help from you."/>
    <x v="30"/>
    <n v="25"/>
    <x v="2"/>
    <x v="1"/>
    <x v="1"/>
    <n v="1407565504"/>
    <n v="1404973504"/>
    <x v="0"/>
    <n v="2"/>
    <b v="0"/>
    <x v="6"/>
    <x v="60"/>
    <x v="385"/>
    <x v="1"/>
    <x v="6"/>
  </r>
  <r>
    <x v="3928"/>
    <x v="3923"/>
    <s v="&quot;Charm&quot; class is in session! Mama Darleena, a transgender African-American woman, shares rules for etiquette with her LGBTQ students."/>
    <x v="10"/>
    <n v="651"/>
    <x v="2"/>
    <x v="0"/>
    <x v="0"/>
    <n v="1444971540"/>
    <n v="1442593427"/>
    <x v="0"/>
    <n v="7"/>
    <b v="0"/>
    <x v="6"/>
    <x v="55"/>
    <x v="2881"/>
    <x v="1"/>
    <x v="6"/>
  </r>
  <r>
    <x v="3929"/>
    <x v="3924"/>
    <s v="We need to raise funds to bring this elaborate production to life with special FX makeup, highly detailed sets, and costumes."/>
    <x v="22"/>
    <n v="453"/>
    <x v="2"/>
    <x v="0"/>
    <x v="0"/>
    <n v="1474228265"/>
    <n v="1471636265"/>
    <x v="0"/>
    <n v="14"/>
    <b v="0"/>
    <x v="6"/>
    <x v="53"/>
    <x v="2882"/>
    <x v="1"/>
    <x v="6"/>
  </r>
  <r>
    <x v="3930"/>
    <x v="3925"/>
    <s v="We are a new and exciting semi-pro  theatre company who will support &amp; hire local actors &amp; writers in Brisbane &amp; Queensland."/>
    <x v="3"/>
    <n v="0"/>
    <x v="2"/>
    <x v="2"/>
    <x v="2"/>
    <n v="1459490400"/>
    <n v="1457078868"/>
    <x v="0"/>
    <n v="0"/>
    <b v="0"/>
    <x v="6"/>
    <x v="50"/>
    <x v="121"/>
    <x v="1"/>
    <x v="6"/>
  </r>
  <r>
    <x v="3931"/>
    <x v="3926"/>
    <s v="An original stage play designed to bring to light the long-term effects on adult survivors of childhood sexual abuse. We do survive!"/>
    <x v="6"/>
    <n v="0"/>
    <x v="2"/>
    <x v="0"/>
    <x v="0"/>
    <n v="1441510707"/>
    <n v="1439350707"/>
    <x v="0"/>
    <n v="0"/>
    <b v="0"/>
    <x v="6"/>
    <x v="50"/>
    <x v="121"/>
    <x v="1"/>
    <x v="6"/>
  </r>
  <r>
    <x v="3932"/>
    <x v="3927"/>
    <s v="Audience tell stories from their life chooses the improv actors to re-enact the story on the spot via song, dance and theatrics."/>
    <x v="14"/>
    <n v="1"/>
    <x v="2"/>
    <x v="0"/>
    <x v="0"/>
    <n v="1458097364"/>
    <n v="1455508964"/>
    <x v="0"/>
    <n v="1"/>
    <b v="0"/>
    <x v="6"/>
    <x v="50"/>
    <x v="120"/>
    <x v="1"/>
    <x v="6"/>
  </r>
  <r>
    <x v="3933"/>
    <x v="3928"/>
    <s v="Presenting the complete three part of writer/director Ty Foard's &quot;A King's Story&quot; ...a dramatic artistic one director play festival"/>
    <x v="39"/>
    <n v="1102"/>
    <x v="2"/>
    <x v="0"/>
    <x v="0"/>
    <n v="1468716180"/>
    <n v="1466205262"/>
    <x v="0"/>
    <n v="12"/>
    <b v="0"/>
    <x v="6"/>
    <x v="63"/>
    <x v="2883"/>
    <x v="1"/>
    <x v="6"/>
  </r>
  <r>
    <x v="3934"/>
    <x v="3929"/>
    <s v="Lost youth and lost souls struggle to find meaning amid dingy basements, vanishing malls, and a bleak Midwestern summer."/>
    <x v="10"/>
    <n v="550"/>
    <x v="2"/>
    <x v="0"/>
    <x v="0"/>
    <n v="1443704400"/>
    <n v="1439827639"/>
    <x v="0"/>
    <n v="12"/>
    <b v="0"/>
    <x v="6"/>
    <x v="57"/>
    <x v="2884"/>
    <x v="1"/>
    <x v="6"/>
  </r>
  <r>
    <x v="3935"/>
    <x v="3930"/>
    <s v="Forgotten composer, virtuoso pianist, actor, and activist._x000a_I'm hoping to produce my play which explores Julius's life and music."/>
    <x v="9"/>
    <n v="1315"/>
    <x v="2"/>
    <x v="1"/>
    <x v="1"/>
    <n v="1443973546"/>
    <n v="1438789546"/>
    <x v="0"/>
    <n v="23"/>
    <b v="0"/>
    <x v="6"/>
    <x v="156"/>
    <x v="2885"/>
    <x v="1"/>
    <x v="6"/>
  </r>
  <r>
    <x v="3936"/>
    <x v="3931"/>
    <s v="This stage play is a true story about one woman's fight against breast cancer while still having to deal with the adversities of life."/>
    <x v="22"/>
    <n v="0"/>
    <x v="2"/>
    <x v="0"/>
    <x v="0"/>
    <n v="1480576720"/>
    <n v="1477981120"/>
    <x v="0"/>
    <n v="0"/>
    <b v="0"/>
    <x v="6"/>
    <x v="50"/>
    <x v="121"/>
    <x v="1"/>
    <x v="6"/>
  </r>
  <r>
    <x v="3937"/>
    <x v="3932"/>
    <s v="Support the artists of the new play FEVER: a story of love, friendship and sonnets. Donate to help us develop this production!"/>
    <x v="428"/>
    <n v="2485"/>
    <x v="2"/>
    <x v="0"/>
    <x v="0"/>
    <n v="1468249760"/>
    <n v="1465830560"/>
    <x v="0"/>
    <n v="10"/>
    <b v="0"/>
    <x v="6"/>
    <x v="374"/>
    <x v="2886"/>
    <x v="1"/>
    <x v="6"/>
  </r>
  <r>
    <x v="3938"/>
    <x v="3933"/>
    <s v="We Kickstarted Broken Alley Theatre in the summer of 2013. It's been an amazing two years. This year, BATx goes bigger than ever."/>
    <x v="429"/>
    <n v="397"/>
    <x v="2"/>
    <x v="0"/>
    <x v="0"/>
    <n v="1435441454"/>
    <n v="1432763054"/>
    <x v="0"/>
    <n v="5"/>
    <b v="0"/>
    <x v="6"/>
    <x v="81"/>
    <x v="2887"/>
    <x v="1"/>
    <x v="6"/>
  </r>
  <r>
    <x v="3939"/>
    <x v="3934"/>
    <s v="'Potter.' is a parody of the popular Harry Potter series allowing aspiring actors a chance to work in a professional production."/>
    <x v="10"/>
    <n v="5"/>
    <x v="2"/>
    <x v="2"/>
    <x v="2"/>
    <n v="1412656200"/>
    <n v="1412328979"/>
    <x v="0"/>
    <n v="1"/>
    <b v="0"/>
    <x v="6"/>
    <x v="50"/>
    <x v="144"/>
    <x v="1"/>
    <x v="6"/>
  </r>
  <r>
    <x v="3940"/>
    <x v="3935"/>
    <s v="A Stage Play that will bring you to the edge of your seat , leave you thinkin and will also have you laughing while enjoyin the talent"/>
    <x v="10"/>
    <n v="11"/>
    <x v="2"/>
    <x v="0"/>
    <x v="0"/>
    <n v="1420199351"/>
    <n v="1416311351"/>
    <x v="0"/>
    <n v="2"/>
    <b v="0"/>
    <x v="6"/>
    <x v="50"/>
    <x v="148"/>
    <x v="1"/>
    <x v="6"/>
  </r>
  <r>
    <x v="3941"/>
    <x v="3936"/>
    <s v="Help produce &quot;Boseman and Lena&quot; by Athol Fugard._x000a_Celebrate 18 years of Service to Arts and Community, 2nd Show of a 7th Season in NOLA!"/>
    <x v="62"/>
    <n v="50"/>
    <x v="2"/>
    <x v="0"/>
    <x v="0"/>
    <n v="1416877200"/>
    <n v="1414505137"/>
    <x v="0"/>
    <n v="2"/>
    <b v="0"/>
    <x v="6"/>
    <x v="60"/>
    <x v="384"/>
    <x v="1"/>
    <x v="6"/>
  </r>
  <r>
    <x v="3942"/>
    <x v="3937"/>
    <s v="In the 30's, two brothers, Benny and Phil, who go to the Arizona desert to be extras in a huge Biblical epic. Riotous comedy!"/>
    <x v="38"/>
    <n v="0"/>
    <x v="2"/>
    <x v="0"/>
    <x v="0"/>
    <n v="1434490914"/>
    <n v="1429306914"/>
    <x v="0"/>
    <n v="0"/>
    <b v="0"/>
    <x v="6"/>
    <x v="50"/>
    <x v="121"/>
    <x v="1"/>
    <x v="6"/>
  </r>
  <r>
    <x v="3943"/>
    <x v="3938"/>
    <s v="Field Trip Theatre has  commissioned Alexandra Petri to write a world premiere play set in DC , &quot;The Scrum&quot;,"/>
    <x v="10"/>
    <n v="1782"/>
    <x v="2"/>
    <x v="0"/>
    <x v="0"/>
    <n v="1446483000"/>
    <n v="1443811268"/>
    <x v="0"/>
    <n v="13"/>
    <b v="0"/>
    <x v="6"/>
    <x v="71"/>
    <x v="2888"/>
    <x v="1"/>
    <x v="6"/>
  </r>
  <r>
    <x v="3944"/>
    <x v="3939"/>
    <s v="My project is to finish writing all 38 of Shakespeare's Plays into shortened 15-20 minute Shortened versions and publish them in 1 year"/>
    <x v="10"/>
    <n v="0"/>
    <x v="2"/>
    <x v="0"/>
    <x v="0"/>
    <n v="1440690875"/>
    <n v="1438098875"/>
    <x v="0"/>
    <n v="0"/>
    <b v="0"/>
    <x v="6"/>
    <x v="50"/>
    <x v="121"/>
    <x v="1"/>
    <x v="6"/>
  </r>
  <r>
    <x v="3945"/>
    <x v="3940"/>
    <s v="We do a theatre camp for kids every summer doing parady shows of diff stories for kids to learn theater. This year is Star Wars Parody."/>
    <x v="13"/>
    <n v="5"/>
    <x v="2"/>
    <x v="0"/>
    <x v="0"/>
    <n v="1431717268"/>
    <n v="1429125268"/>
    <x v="0"/>
    <n v="1"/>
    <b v="0"/>
    <x v="6"/>
    <x v="50"/>
    <x v="144"/>
    <x v="1"/>
    <x v="6"/>
  </r>
  <r>
    <x v="3946"/>
    <x v="3941"/>
    <s v="Dr. Mecurio's is an original work of fantasy designed and written for the stage."/>
    <x v="12"/>
    <n v="195"/>
    <x v="2"/>
    <x v="0"/>
    <x v="0"/>
    <n v="1425110400"/>
    <n v="1422388822"/>
    <x v="0"/>
    <n v="5"/>
    <b v="0"/>
    <x v="6"/>
    <x v="56"/>
    <x v="498"/>
    <x v="1"/>
    <x v="6"/>
  </r>
  <r>
    <x v="3947"/>
    <x v="3942"/>
    <s v="Soon to be known as one of the greatest gospel stage plays of all times. Great hit in New England and now we want to take  it on tour"/>
    <x v="9"/>
    <n v="101"/>
    <x v="2"/>
    <x v="0"/>
    <x v="0"/>
    <n v="1475378744"/>
    <n v="1472786744"/>
    <x v="0"/>
    <n v="2"/>
    <b v="0"/>
    <x v="6"/>
    <x v="56"/>
    <x v="476"/>
    <x v="1"/>
    <x v="6"/>
  </r>
  <r>
    <x v="3948"/>
    <x v="3943"/>
    <s v="A group of 12 friends, separated by time, space, state borders and oceans want to head to London for the adventure of a lifetime."/>
    <x v="11"/>
    <n v="0"/>
    <x v="2"/>
    <x v="2"/>
    <x v="2"/>
    <n v="1410076123"/>
    <n v="1404892123"/>
    <x v="0"/>
    <n v="0"/>
    <b v="0"/>
    <x v="6"/>
    <x v="50"/>
    <x v="121"/>
    <x v="1"/>
    <x v="6"/>
  </r>
  <r>
    <x v="3949"/>
    <x v="3944"/>
    <s v="A brilliant project making a huge difference : a play about Climate Change and a series of panels on environmental and community issues"/>
    <x v="3"/>
    <n v="1577"/>
    <x v="2"/>
    <x v="2"/>
    <x v="2"/>
    <n v="1423623221"/>
    <n v="1421031221"/>
    <x v="0"/>
    <n v="32"/>
    <b v="0"/>
    <x v="6"/>
    <x v="63"/>
    <x v="2889"/>
    <x v="1"/>
    <x v="6"/>
  </r>
  <r>
    <x v="3950"/>
    <x v="3945"/>
    <s v="With the Great Elephant Repertory we can reach those children who are perceived unreachable, educating them through performance art."/>
    <x v="23"/>
    <n v="25"/>
    <x v="2"/>
    <x v="0"/>
    <x v="0"/>
    <n v="1460140500"/>
    <n v="1457628680"/>
    <x v="0"/>
    <n v="1"/>
    <b v="0"/>
    <x v="6"/>
    <x v="60"/>
    <x v="384"/>
    <x v="1"/>
    <x v="6"/>
  </r>
  <r>
    <x v="3951"/>
    <x v="3946"/>
    <s v="Set in Southern America â€œThe Divideâ€ is a stage play that touches on the issues that are forefront in America and the world."/>
    <x v="61"/>
    <n v="1"/>
    <x v="2"/>
    <x v="17"/>
    <x v="3"/>
    <n v="1462301342"/>
    <n v="1457120942"/>
    <x v="0"/>
    <n v="1"/>
    <b v="0"/>
    <x v="6"/>
    <x v="50"/>
    <x v="120"/>
    <x v="1"/>
    <x v="6"/>
  </r>
  <r>
    <x v="3952"/>
    <x v="3947"/>
    <s v="This is the story about dreams of the kindly clown who indulge in reverie to be a ballet dancer! Every act is a funny sentimental story"/>
    <x v="91"/>
    <n v="25"/>
    <x v="2"/>
    <x v="0"/>
    <x v="0"/>
    <n v="1445885890"/>
    <n v="1440701890"/>
    <x v="0"/>
    <n v="1"/>
    <b v="0"/>
    <x v="6"/>
    <x v="50"/>
    <x v="384"/>
    <x v="1"/>
    <x v="6"/>
  </r>
  <r>
    <x v="3953"/>
    <x v="3948"/>
    <s v="Actors and actresses are needed to help me create a stage play. A stage play needs to be adapted from the book I wrote."/>
    <x v="430"/>
    <n v="0"/>
    <x v="2"/>
    <x v="0"/>
    <x v="0"/>
    <n v="1469834940"/>
    <n v="1467162586"/>
    <x v="0"/>
    <n v="0"/>
    <b v="0"/>
    <x v="6"/>
    <x v="50"/>
    <x v="121"/>
    <x v="1"/>
    <x v="6"/>
  </r>
  <r>
    <x v="3954"/>
    <x v="3949"/>
    <s v="Despite hunger and conditions of a Calcutta slum, the people there know that life is precious. They have named it â€˜City of Joy.â€™"/>
    <x v="31"/>
    <n v="0"/>
    <x v="2"/>
    <x v="5"/>
    <x v="5"/>
    <n v="1405352264"/>
    <n v="1400168264"/>
    <x v="0"/>
    <n v="0"/>
    <b v="0"/>
    <x v="6"/>
    <x v="50"/>
    <x v="121"/>
    <x v="1"/>
    <x v="6"/>
  </r>
  <r>
    <x v="3955"/>
    <x v="3950"/>
    <s v="FHE High School Theatre Booster Fund Raiser for Costumes --Fall Play Snow Queen and Spring Musical Once on this Island"/>
    <x v="257"/>
    <n v="425"/>
    <x v="2"/>
    <x v="0"/>
    <x v="0"/>
    <n v="1448745741"/>
    <n v="1446150141"/>
    <x v="0"/>
    <n v="8"/>
    <b v="0"/>
    <x v="6"/>
    <x v="148"/>
    <x v="97"/>
    <x v="1"/>
    <x v="6"/>
  </r>
  <r>
    <x v="3956"/>
    <x v="3951"/>
    <s v="This saucy stage play chronicles the highs and lows of my life involving gangs, drugs and prison. The story is a transforming ministry."/>
    <x v="62"/>
    <n v="0"/>
    <x v="2"/>
    <x v="0"/>
    <x v="0"/>
    <n v="1461543600"/>
    <n v="1459203727"/>
    <x v="0"/>
    <n v="0"/>
    <b v="0"/>
    <x v="6"/>
    <x v="50"/>
    <x v="121"/>
    <x v="1"/>
    <x v="6"/>
  </r>
  <r>
    <x v="3957"/>
    <x v="3952"/>
    <s v="A play about something, or maybe nothing. Four actors depicting all 9 seasons of Seinfeld in 90 minutes."/>
    <x v="89"/>
    <n v="7"/>
    <x v="2"/>
    <x v="0"/>
    <x v="0"/>
    <n v="1468020354"/>
    <n v="1464045954"/>
    <x v="0"/>
    <n v="1"/>
    <b v="0"/>
    <x v="6"/>
    <x v="50"/>
    <x v="589"/>
    <x v="1"/>
    <x v="6"/>
  </r>
  <r>
    <x v="3958"/>
    <x v="3953"/>
    <s v="A children's theatre group constructing props out of swimming noodles to provide free Shakespeare in the parks to local communities."/>
    <x v="13"/>
    <n v="641"/>
    <x v="2"/>
    <x v="0"/>
    <x v="0"/>
    <n v="1406988000"/>
    <n v="1403822912"/>
    <x v="0"/>
    <n v="16"/>
    <b v="0"/>
    <x v="6"/>
    <x v="188"/>
    <x v="2890"/>
    <x v="1"/>
    <x v="6"/>
  </r>
  <r>
    <x v="3959"/>
    <x v="3954"/>
    <s v="A free website for theatre on California's central coast - actors, auditions, &amp; shows in Santa Barbara, San Luis Obispo, &amp; Montetey."/>
    <x v="38"/>
    <n v="292"/>
    <x v="2"/>
    <x v="0"/>
    <x v="0"/>
    <n v="1411930556"/>
    <n v="1409338556"/>
    <x v="0"/>
    <n v="12"/>
    <b v="0"/>
    <x v="6"/>
    <x v="148"/>
    <x v="838"/>
    <x v="1"/>
    <x v="6"/>
  </r>
  <r>
    <x v="3960"/>
    <x v="3955"/>
    <s v="You are closer to your dreams than what you expect, your demons will always wait for you to realize them, theyâ€™ll torture you Manny."/>
    <x v="9"/>
    <n v="45"/>
    <x v="2"/>
    <x v="0"/>
    <x v="0"/>
    <n v="1451852256"/>
    <n v="1449260256"/>
    <x v="0"/>
    <n v="4"/>
    <b v="0"/>
    <x v="6"/>
    <x v="53"/>
    <x v="798"/>
    <x v="1"/>
    <x v="6"/>
  </r>
  <r>
    <x v="3961"/>
    <x v="3956"/>
    <s v="I've written a fun new play exploring the reality of gay stereotypes in 2014 - with accommodation and venue hire it needs some dough :)"/>
    <x v="10"/>
    <n v="21"/>
    <x v="2"/>
    <x v="1"/>
    <x v="1"/>
    <n v="1399584210"/>
    <n v="1397683410"/>
    <x v="0"/>
    <n v="2"/>
    <b v="0"/>
    <x v="6"/>
    <x v="50"/>
    <x v="689"/>
    <x v="1"/>
    <x v="6"/>
  </r>
  <r>
    <x v="3962"/>
    <x v="3957"/>
    <s v="OUR FRIENDS THE ENEMY will make its American Debut at Theatre Row in New York City, and we would like for you to join us on our journey"/>
    <x v="123"/>
    <n v="45"/>
    <x v="2"/>
    <x v="1"/>
    <x v="1"/>
    <n v="1448722494"/>
    <n v="1446562494"/>
    <x v="0"/>
    <n v="3"/>
    <b v="0"/>
    <x v="6"/>
    <x v="56"/>
    <x v="2"/>
    <x v="1"/>
    <x v="6"/>
  </r>
  <r>
    <x v="3963"/>
    <x v="3958"/>
    <s v="les effets de censeur sur l'immigration.Ã§a c'est une piÃ¨ce de l'histoire de la rÃ©volution en Iran jusqu'Ã  des meurtres en sÃ©rie en 1999"/>
    <x v="3"/>
    <n v="0"/>
    <x v="2"/>
    <x v="5"/>
    <x v="5"/>
    <n v="1447821717"/>
    <n v="1445226117"/>
    <x v="0"/>
    <n v="0"/>
    <b v="0"/>
    <x v="6"/>
    <x v="50"/>
    <x v="121"/>
    <x v="1"/>
    <x v="6"/>
  </r>
  <r>
    <x v="3964"/>
    <x v="3959"/>
    <s v="&quot;MAMA'Z BA-B&quot; is the story of Marcus Williams who struggles to find a place for himself as a young black male."/>
    <x v="13"/>
    <n v="126"/>
    <x v="2"/>
    <x v="0"/>
    <x v="0"/>
    <n v="1429460386"/>
    <n v="1424279986"/>
    <x v="0"/>
    <n v="3"/>
    <b v="0"/>
    <x v="6"/>
    <x v="52"/>
    <x v="840"/>
    <x v="1"/>
    <x v="6"/>
  </r>
  <r>
    <x v="3965"/>
    <x v="3960"/>
    <s v="Andrew Heller producing a production of an original play for the Philadelphia Fringe Festival. Written and Directed by Andrew Heller"/>
    <x v="13"/>
    <n v="285"/>
    <x v="2"/>
    <x v="0"/>
    <x v="0"/>
    <n v="1460608780"/>
    <n v="1455428380"/>
    <x v="0"/>
    <n v="4"/>
    <b v="0"/>
    <x v="6"/>
    <x v="51"/>
    <x v="371"/>
    <x v="1"/>
    <x v="6"/>
  </r>
  <r>
    <x v="3966"/>
    <x v="3961"/>
    <s v="MNDT will be the first Moroccan Team in history to participate in the WSDC. the worldâ€™s biggest high school debate tournament."/>
    <x v="51"/>
    <n v="45"/>
    <x v="2"/>
    <x v="0"/>
    <x v="0"/>
    <n v="1406170740"/>
    <n v="1402506278"/>
    <x v="0"/>
    <n v="2"/>
    <b v="0"/>
    <x v="6"/>
    <x v="60"/>
    <x v="381"/>
    <x v="1"/>
    <x v="6"/>
  </r>
  <r>
    <x v="3967"/>
    <x v="3962"/>
    <s v="Ramsay Wise is painting the backdrops for the Maplewood Barn Theatre's summer 2017 production. He needs canvas and paint."/>
    <x v="180"/>
    <n v="410"/>
    <x v="2"/>
    <x v="0"/>
    <x v="0"/>
    <n v="1488783507"/>
    <n v="1486191507"/>
    <x v="0"/>
    <n v="10"/>
    <b v="0"/>
    <x v="6"/>
    <x v="148"/>
    <x v="2239"/>
    <x v="1"/>
    <x v="6"/>
  </r>
  <r>
    <x v="3968"/>
    <x v="3963"/>
    <s v="&quot;On the breast of her gown, in fine red cloth, appeared the letter A.&quot; But what about the rest of the alphabet?"/>
    <x v="10"/>
    <n v="527"/>
    <x v="2"/>
    <x v="0"/>
    <x v="0"/>
    <n v="1463945673"/>
    <n v="1458761673"/>
    <x v="0"/>
    <n v="11"/>
    <b v="0"/>
    <x v="6"/>
    <x v="57"/>
    <x v="2891"/>
    <x v="1"/>
    <x v="6"/>
  </r>
  <r>
    <x v="3969"/>
    <x v="3964"/>
    <s v="Board a pirate ship and sail with us on a midnight cruise into the dark realms of forgotten pirate lore with music, theater &amp; burlesque"/>
    <x v="431"/>
    <n v="211"/>
    <x v="2"/>
    <x v="0"/>
    <x v="0"/>
    <n v="1472442900"/>
    <n v="1471638646"/>
    <x v="0"/>
    <n v="6"/>
    <b v="0"/>
    <x v="6"/>
    <x v="113"/>
    <x v="2892"/>
    <x v="1"/>
    <x v="6"/>
  </r>
  <r>
    <x v="3970"/>
    <x v="3965"/>
    <s v="WeÂ  areÂ  aÂ  newÂ  productionÂ  companyÂ  andÂ  willÂ  beÂ  touringÂ  withÂ  ourÂ  production,  FOLLOW  YOUR  DREAMS  debuting  June  2016."/>
    <x v="36"/>
    <n v="11"/>
    <x v="2"/>
    <x v="0"/>
    <x v="0"/>
    <n v="1460925811"/>
    <n v="1458333811"/>
    <x v="0"/>
    <n v="2"/>
    <b v="0"/>
    <x v="6"/>
    <x v="50"/>
    <x v="148"/>
    <x v="1"/>
    <x v="6"/>
  </r>
  <r>
    <x v="3971"/>
    <x v="3966"/>
    <s v="The timeless story of the struggling actor, the faithful agent and   the reality of what constitutes success and failure in Hollywood."/>
    <x v="32"/>
    <n v="136"/>
    <x v="2"/>
    <x v="0"/>
    <x v="0"/>
    <n v="1405947126"/>
    <n v="1403355126"/>
    <x v="0"/>
    <n v="6"/>
    <b v="0"/>
    <x v="6"/>
    <x v="60"/>
    <x v="2893"/>
    <x v="1"/>
    <x v="6"/>
  </r>
  <r>
    <x v="3972"/>
    <x v="3967"/>
    <s v="We're a horror based theatre company in Oklahoma City beginning our first season of shows."/>
    <x v="28"/>
    <n v="211"/>
    <x v="2"/>
    <x v="0"/>
    <x v="0"/>
    <n v="1423186634"/>
    <n v="1418002634"/>
    <x v="0"/>
    <n v="8"/>
    <b v="0"/>
    <x v="6"/>
    <x v="70"/>
    <x v="2894"/>
    <x v="1"/>
    <x v="6"/>
  </r>
  <r>
    <x v="3973"/>
    <x v="3968"/>
    <s v="Staged Right Theatre Company is putting on its first season this year, and we need your help with raising money to put on four plays!"/>
    <x v="10"/>
    <n v="3905"/>
    <x v="2"/>
    <x v="0"/>
    <x v="0"/>
    <n v="1462766400"/>
    <n v="1460219110"/>
    <x v="0"/>
    <n v="37"/>
    <b v="0"/>
    <x v="6"/>
    <x v="375"/>
    <x v="2895"/>
    <x v="1"/>
    <x v="6"/>
  </r>
  <r>
    <x v="3974"/>
    <x v="3969"/>
    <s v="We are performing Shakespeare's &quot;The Taming of the Shrew&quot; in its original Elizabethan setting at the Oxford Shakespeare Festival."/>
    <x v="28"/>
    <n v="320"/>
    <x v="2"/>
    <x v="1"/>
    <x v="1"/>
    <n v="1464872848"/>
    <n v="1462280848"/>
    <x v="0"/>
    <n v="11"/>
    <b v="0"/>
    <x v="6"/>
    <x v="188"/>
    <x v="2896"/>
    <x v="1"/>
    <x v="6"/>
  </r>
  <r>
    <x v="3975"/>
    <x v="3970"/>
    <s v="Four homeless Key West men are to be given a boat, but fates twist until only the moon and mangroves witness their earthly demise."/>
    <x v="432"/>
    <n v="0"/>
    <x v="2"/>
    <x v="0"/>
    <x v="0"/>
    <n v="1468442898"/>
    <n v="1465850898"/>
    <x v="0"/>
    <n v="0"/>
    <b v="0"/>
    <x v="6"/>
    <x v="50"/>
    <x v="121"/>
    <x v="1"/>
    <x v="6"/>
  </r>
  <r>
    <x v="3976"/>
    <x v="3971"/>
    <s v="Rossumâ€™s Universal Robots are the perfect workforce, without emotions, needs, or souls. But they are changing. Becoming more like us..."/>
    <x v="46"/>
    <n v="620"/>
    <x v="2"/>
    <x v="0"/>
    <x v="0"/>
    <n v="1406876400"/>
    <n v="1405024561"/>
    <x v="0"/>
    <n v="10"/>
    <b v="0"/>
    <x v="6"/>
    <x v="216"/>
    <x v="2897"/>
    <x v="1"/>
    <x v="6"/>
  </r>
  <r>
    <x v="3977"/>
    <x v="3972"/>
    <s v="Created for the greatest stages of the world, will captivate the hearts of its audience with a Powerful Story Line &amp; Magical creatures!"/>
    <x v="161"/>
    <n v="1305"/>
    <x v="2"/>
    <x v="0"/>
    <x v="0"/>
    <n v="1469213732"/>
    <n v="1466621732"/>
    <x v="0"/>
    <n v="6"/>
    <b v="0"/>
    <x v="6"/>
    <x v="60"/>
    <x v="2898"/>
    <x v="1"/>
    <x v="6"/>
  </r>
  <r>
    <x v="3978"/>
    <x v="3973"/>
    <s v="Staged play within the communities of eastern ( Kinston Wilson Wilmington ) North Carolina ! Funds will allow a child to attend! THX"/>
    <x v="13"/>
    <n v="214"/>
    <x v="2"/>
    <x v="0"/>
    <x v="0"/>
    <n v="1422717953"/>
    <n v="1417533953"/>
    <x v="0"/>
    <n v="8"/>
    <b v="0"/>
    <x v="6"/>
    <x v="57"/>
    <x v="1295"/>
    <x v="1"/>
    <x v="6"/>
  </r>
  <r>
    <x v="3979"/>
    <x v="3974"/>
    <s v="After a successful premiere run at Edinburgh 2014, it's been rewritten and revised and is back for another run of Edinburgh fun in 2015"/>
    <x v="12"/>
    <n v="110"/>
    <x v="2"/>
    <x v="1"/>
    <x v="1"/>
    <n v="1427659200"/>
    <n v="1425678057"/>
    <x v="0"/>
    <n v="6"/>
    <b v="0"/>
    <x v="6"/>
    <x v="53"/>
    <x v="1782"/>
    <x v="1"/>
    <x v="6"/>
  </r>
  <r>
    <x v="3980"/>
    <x v="3975"/>
    <s v="Itâ€™s your favorite classic with a twist. This summer, Chicago youth recreate Romeo and Juliet in The Mesh-n-Groove annual production!"/>
    <x v="30"/>
    <n v="450"/>
    <x v="2"/>
    <x v="0"/>
    <x v="0"/>
    <n v="1404570147"/>
    <n v="1401978147"/>
    <x v="0"/>
    <n v="7"/>
    <b v="0"/>
    <x v="6"/>
    <x v="82"/>
    <x v="2845"/>
    <x v="1"/>
    <x v="6"/>
  </r>
  <r>
    <x v="3981"/>
    <x v="3357"/>
    <s v="A Theatrical Production Celebrating the Lebanese Culture and the Human Spirit in Time of War."/>
    <x v="11"/>
    <n v="1225"/>
    <x v="2"/>
    <x v="0"/>
    <x v="0"/>
    <n v="1468729149"/>
    <n v="1463545149"/>
    <x v="0"/>
    <n v="7"/>
    <b v="0"/>
    <x v="6"/>
    <x v="65"/>
    <x v="638"/>
    <x v="1"/>
    <x v="6"/>
  </r>
  <r>
    <x v="3982"/>
    <x v="3976"/>
    <s v="Sex, deception, addiction, life. _x000a_A quality piece of relevant theatre at one of London's most vibrant and respected fringe theatres."/>
    <x v="16"/>
    <n v="170"/>
    <x v="2"/>
    <x v="1"/>
    <x v="1"/>
    <n v="1436297180"/>
    <n v="1431113180"/>
    <x v="0"/>
    <n v="5"/>
    <b v="0"/>
    <x v="6"/>
    <x v="68"/>
    <x v="447"/>
    <x v="1"/>
    <x v="6"/>
  </r>
  <r>
    <x v="3983"/>
    <x v="3977"/>
    <s v="Donâ€™t miss Golden Threadâ€™s new family-friendly play with live music about Ziryab, the 9th century musician and cultural trailblazer!"/>
    <x v="433"/>
    <n v="3877"/>
    <x v="2"/>
    <x v="0"/>
    <x v="0"/>
    <n v="1400569140"/>
    <n v="1397854356"/>
    <x v="0"/>
    <n v="46"/>
    <b v="0"/>
    <x v="6"/>
    <x v="131"/>
    <x v="2899"/>
    <x v="1"/>
    <x v="6"/>
  </r>
  <r>
    <x v="3984"/>
    <x v="3978"/>
    <s v="Novus Theatre bring you their new show 'Fantastic Mr Fox'. We hope to improve the pay for our cast and crew through Kickstarter."/>
    <x v="15"/>
    <n v="95"/>
    <x v="2"/>
    <x v="1"/>
    <x v="1"/>
    <n v="1415404800"/>
    <n v="1412809644"/>
    <x v="0"/>
    <n v="10"/>
    <b v="0"/>
    <x v="6"/>
    <x v="52"/>
    <x v="2858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x v="0"/>
    <n v="1456002300"/>
    <n v="1454173120"/>
    <x v="0"/>
    <n v="19"/>
    <b v="0"/>
    <x v="6"/>
    <x v="188"/>
    <x v="2900"/>
    <x v="1"/>
    <x v="6"/>
  </r>
  <r>
    <x v="3986"/>
    <x v="3980"/>
    <s v="After a successful run at London's Cockpit Theatre, we are invited to perform in Gardzienice OPT and at Teatr Polski in Warsaw, Poland."/>
    <x v="10"/>
    <n v="488"/>
    <x v="2"/>
    <x v="1"/>
    <x v="1"/>
    <n v="1462539840"/>
    <n v="1460034594"/>
    <x v="0"/>
    <n v="13"/>
    <b v="0"/>
    <x v="6"/>
    <x v="54"/>
    <x v="2901"/>
    <x v="1"/>
    <x v="6"/>
  </r>
  <r>
    <x v="3987"/>
    <x v="3981"/>
    <s v="Write Now 5 is a new writing festival in south east London promoting new work from emerging playwrights."/>
    <x v="44"/>
    <n v="151"/>
    <x v="2"/>
    <x v="1"/>
    <x v="1"/>
    <n v="1400278290"/>
    <n v="1399414290"/>
    <x v="0"/>
    <n v="13"/>
    <b v="0"/>
    <x v="6"/>
    <x v="151"/>
    <x v="2902"/>
    <x v="1"/>
    <x v="6"/>
  </r>
  <r>
    <x v="3988"/>
    <x v="3982"/>
    <s v="An evening of of stories based both in myth and truth."/>
    <x v="15"/>
    <n v="32"/>
    <x v="2"/>
    <x v="0"/>
    <x v="0"/>
    <n v="1440813413"/>
    <n v="1439517413"/>
    <x v="0"/>
    <n v="4"/>
    <b v="0"/>
    <x v="6"/>
    <x v="53"/>
    <x v="1797"/>
    <x v="1"/>
    <x v="6"/>
  </r>
  <r>
    <x v="3989"/>
    <x v="3983"/>
    <s v="I love to write. I have written and published my first book and everyone that read it enjoyed it. My dream is to one day write movies"/>
    <x v="9"/>
    <n v="0"/>
    <x v="2"/>
    <x v="0"/>
    <x v="0"/>
    <n v="1447009181"/>
    <n v="1444413581"/>
    <x v="0"/>
    <n v="0"/>
    <b v="0"/>
    <x v="6"/>
    <x v="50"/>
    <x v="121"/>
    <x v="1"/>
    <x v="6"/>
  </r>
  <r>
    <x v="3990"/>
    <x v="3984"/>
    <s v="A book and a play. Narrated by the ghost of Will Shakespeare and the ghost of his dog Crab,  Their adventures in the afterlife..."/>
    <x v="409"/>
    <n v="69"/>
    <x v="2"/>
    <x v="1"/>
    <x v="1"/>
    <n v="1456934893"/>
    <n v="1454342893"/>
    <x v="0"/>
    <n v="3"/>
    <b v="0"/>
    <x v="6"/>
    <x v="65"/>
    <x v="1581"/>
    <x v="1"/>
    <x v="6"/>
  </r>
  <r>
    <x v="3991"/>
    <x v="3985"/>
    <s v="North Texas first actor-driven theatre company needs your help"/>
    <x v="2"/>
    <n v="100"/>
    <x v="2"/>
    <x v="0"/>
    <x v="0"/>
    <n v="1433086082"/>
    <n v="1430494082"/>
    <x v="0"/>
    <n v="1"/>
    <b v="0"/>
    <x v="6"/>
    <x v="68"/>
    <x v="101"/>
    <x v="1"/>
    <x v="6"/>
  </r>
  <r>
    <x v="3992"/>
    <x v="3986"/>
    <s v="A richly textured and intellectually powerful social commentary about family, community and America."/>
    <x v="3"/>
    <n v="541"/>
    <x v="2"/>
    <x v="0"/>
    <x v="0"/>
    <n v="1449876859"/>
    <n v="1444689259"/>
    <x v="0"/>
    <n v="9"/>
    <b v="0"/>
    <x v="6"/>
    <x v="62"/>
    <x v="2903"/>
    <x v="1"/>
    <x v="6"/>
  </r>
  <r>
    <x v="3993"/>
    <x v="3987"/>
    <s v="I am seeking to turn my collection of urban poetry into a stage play. My desire is to inspire victims to heal."/>
    <x v="63"/>
    <n v="3"/>
    <x v="2"/>
    <x v="0"/>
    <x v="0"/>
    <n v="1431549912"/>
    <n v="1428957912"/>
    <x v="0"/>
    <n v="1"/>
    <b v="0"/>
    <x v="6"/>
    <x v="50"/>
    <x v="366"/>
    <x v="1"/>
    <x v="6"/>
  </r>
  <r>
    <x v="3994"/>
    <x v="3988"/>
    <s v="Is Henson willing to dare risk a theatrical speaking tour of his North Pole adventures...and more?"/>
    <x v="13"/>
    <n v="5"/>
    <x v="2"/>
    <x v="0"/>
    <x v="0"/>
    <n v="1405761690"/>
    <n v="1403169690"/>
    <x v="0"/>
    <n v="1"/>
    <b v="0"/>
    <x v="6"/>
    <x v="50"/>
    <x v="144"/>
    <x v="1"/>
    <x v="6"/>
  </r>
  <r>
    <x v="3995"/>
    <x v="3989"/>
    <s v="Headaches: a play composed of personal testimonies, writings and music, centered on mental illness and its effects on people's lives."/>
    <x v="48"/>
    <n v="70"/>
    <x v="2"/>
    <x v="1"/>
    <x v="1"/>
    <n v="1423913220"/>
    <n v="1421339077"/>
    <x v="0"/>
    <n v="4"/>
    <b v="0"/>
    <x v="6"/>
    <x v="131"/>
    <x v="844"/>
    <x v="1"/>
    <x v="6"/>
  </r>
  <r>
    <x v="3996"/>
    <x v="3990"/>
    <s v="The African tale of Anansi the Spider is that of a trickster who often uses cleverness and harmless jokes to get what he wants."/>
    <x v="9"/>
    <n v="497"/>
    <x v="2"/>
    <x v="0"/>
    <x v="0"/>
    <n v="1416499440"/>
    <n v="1415341464"/>
    <x v="0"/>
    <n v="17"/>
    <b v="0"/>
    <x v="6"/>
    <x v="123"/>
    <x v="2904"/>
    <x v="1"/>
    <x v="6"/>
  </r>
  <r>
    <x v="3997"/>
    <x v="3991"/>
    <s v="We aim to produce a Professional Published Play for two days in October 2015 on Fri 30th &amp; Sat 31st with three performances in total."/>
    <x v="9"/>
    <n v="0"/>
    <x v="2"/>
    <x v="1"/>
    <x v="1"/>
    <n v="1428222221"/>
    <n v="1425633821"/>
    <x v="0"/>
    <n v="0"/>
    <b v="0"/>
    <x v="6"/>
    <x v="50"/>
    <x v="121"/>
    <x v="1"/>
    <x v="6"/>
  </r>
  <r>
    <x v="3998"/>
    <x v="3992"/>
    <s v="Forsaken Angels, a powerful new play by William Leary, author of DCMTA's Best Of 2014 Play Masquerade."/>
    <x v="21"/>
    <n v="715"/>
    <x v="2"/>
    <x v="0"/>
    <x v="0"/>
    <n v="1427580426"/>
    <n v="1424992026"/>
    <x v="0"/>
    <n v="12"/>
    <b v="0"/>
    <x v="6"/>
    <x v="219"/>
    <x v="2905"/>
    <x v="1"/>
    <x v="6"/>
  </r>
  <r>
    <x v="3999"/>
    <x v="3993"/>
    <s v="If tables had ears what tales would they tell? Sins of Seven Tables, a modern take on the 7 Deadlies, are they still sins?"/>
    <x v="39"/>
    <n v="1156"/>
    <x v="2"/>
    <x v="0"/>
    <x v="0"/>
    <n v="1409514709"/>
    <n v="1406058798"/>
    <x v="0"/>
    <n v="14"/>
    <b v="0"/>
    <x v="6"/>
    <x v="123"/>
    <x v="2906"/>
    <x v="1"/>
    <x v="6"/>
  </r>
  <r>
    <x v="4000"/>
    <x v="3994"/>
    <s v="An Enticing Trip into the World of Assisted Dying"/>
    <x v="6"/>
    <n v="10"/>
    <x v="2"/>
    <x v="0"/>
    <x v="0"/>
    <n v="1462631358"/>
    <n v="1457450958"/>
    <x v="0"/>
    <n v="1"/>
    <b v="0"/>
    <x v="6"/>
    <x v="50"/>
    <x v="119"/>
    <x v="1"/>
    <x v="6"/>
  </r>
  <r>
    <x v="4001"/>
    <x v="3995"/>
    <s v="We take great short(er) plays by brilliant playwrights &amp; make visually stunning conversation pieces in response to the city we live in"/>
    <x v="38"/>
    <n v="453"/>
    <x v="2"/>
    <x v="1"/>
    <x v="1"/>
    <n v="1488394800"/>
    <n v="1486681708"/>
    <x v="0"/>
    <n v="14"/>
    <b v="0"/>
    <x v="6"/>
    <x v="151"/>
    <x v="2882"/>
    <x v="1"/>
    <x v="6"/>
  </r>
  <r>
    <x v="4002"/>
    <x v="3996"/>
    <s v="Bring Wyrd Sisters, a comedy of Shakespearean proportions, to small-town Texas. Loosely parodies the â€œScottish Play.â€"/>
    <x v="21"/>
    <n v="23"/>
    <x v="2"/>
    <x v="0"/>
    <x v="0"/>
    <n v="1411779761"/>
    <n v="1409187761"/>
    <x v="0"/>
    <n v="4"/>
    <b v="0"/>
    <x v="6"/>
    <x v="53"/>
    <x v="2117"/>
    <x v="1"/>
    <x v="6"/>
  </r>
  <r>
    <x v="4003"/>
    <x v="3997"/>
    <s v="&quot;MAMA'Z BA-B&quot; is the story of Marcus Williams who struggles to find a place for himself as a young black male."/>
    <x v="13"/>
    <n v="201"/>
    <x v="2"/>
    <x v="0"/>
    <x v="0"/>
    <n v="1424009147"/>
    <n v="1421417147"/>
    <x v="0"/>
    <n v="2"/>
    <b v="0"/>
    <x v="6"/>
    <x v="54"/>
    <x v="984"/>
    <x v="1"/>
    <x v="6"/>
  </r>
  <r>
    <x v="4004"/>
    <x v="3998"/>
    <s v="Help Launch The Queen Into South Florida!"/>
    <x v="2"/>
    <n v="1"/>
    <x v="2"/>
    <x v="0"/>
    <x v="0"/>
    <n v="1412740457"/>
    <n v="1410148457"/>
    <x v="0"/>
    <n v="1"/>
    <b v="0"/>
    <x v="6"/>
    <x v="50"/>
    <x v="120"/>
    <x v="1"/>
    <x v="6"/>
  </r>
  <r>
    <x v="4005"/>
    <x v="3999"/>
    <s v="Help us bring more Art to the Community. It's our second production, Fences by August Wilson. Help us make it a success!"/>
    <x v="9"/>
    <n v="40"/>
    <x v="2"/>
    <x v="0"/>
    <x v="0"/>
    <n v="1413832985"/>
    <n v="1408648985"/>
    <x v="0"/>
    <n v="2"/>
    <b v="0"/>
    <x v="6"/>
    <x v="60"/>
    <x v="135"/>
    <x v="1"/>
    <x v="6"/>
  </r>
  <r>
    <x v="4006"/>
    <x v="4000"/>
    <s v="Olive and Betty have cheating boyfriends. The solution: Gus and Tor, two Norwegian hit men who specialize in solving such problems."/>
    <x v="11"/>
    <n v="2"/>
    <x v="2"/>
    <x v="0"/>
    <x v="0"/>
    <n v="1455647587"/>
    <n v="1453487587"/>
    <x v="0"/>
    <n v="1"/>
    <b v="0"/>
    <x v="6"/>
    <x v="50"/>
    <x v="453"/>
    <x v="1"/>
    <x v="6"/>
  </r>
  <r>
    <x v="4007"/>
    <x v="3988"/>
    <s v="Is the public ready to hear Matt's story? Is he willing to risk public speaking and the waning reputation among his own race?"/>
    <x v="13"/>
    <n v="5"/>
    <x v="2"/>
    <x v="0"/>
    <x v="0"/>
    <n v="1409070480"/>
    <n v="1406572381"/>
    <x v="0"/>
    <n v="1"/>
    <b v="0"/>
    <x v="6"/>
    <x v="50"/>
    <x v="144"/>
    <x v="1"/>
    <x v="6"/>
  </r>
  <r>
    <x v="4008"/>
    <x v="4001"/>
    <s v="Lovers and Other Strangers by RenÃ©e Taylor and Joseph Bologna, showing at The Cockpit theatre in Marylebone, 10th - 14th August 2015"/>
    <x v="28"/>
    <n v="60"/>
    <x v="2"/>
    <x v="1"/>
    <x v="1"/>
    <n v="1437606507"/>
    <n v="1435014507"/>
    <x v="0"/>
    <n v="4"/>
    <b v="0"/>
    <x v="6"/>
    <x v="52"/>
    <x v="2"/>
    <x v="1"/>
    <x v="6"/>
  </r>
  <r>
    <x v="4009"/>
    <x v="4002"/>
    <s v="Against the decline of Thatcherism, the fall of the Wall, and the rise of Acid House. This comedy is a 'Withnail &amp; I' for 1993."/>
    <x v="434"/>
    <n v="75"/>
    <x v="2"/>
    <x v="1"/>
    <x v="1"/>
    <n v="1410281360"/>
    <n v="1406825360"/>
    <x v="0"/>
    <n v="3"/>
    <b v="0"/>
    <x v="6"/>
    <x v="65"/>
    <x v="384"/>
    <x v="1"/>
    <x v="6"/>
  </r>
  <r>
    <x v="4010"/>
    <x v="4003"/>
    <s v="JUNTO Productions is proud to present our first production, the premiere of The Connection, a play by Jeffrey Paul."/>
    <x v="312"/>
    <n v="1742"/>
    <x v="2"/>
    <x v="0"/>
    <x v="0"/>
    <n v="1414348166"/>
    <n v="1412879366"/>
    <x v="0"/>
    <n v="38"/>
    <b v="0"/>
    <x v="6"/>
    <x v="148"/>
    <x v="2907"/>
    <x v="1"/>
    <x v="6"/>
  </r>
  <r>
    <x v="4011"/>
    <x v="4004"/>
    <s v="Radio drama about a failed comedian with the help of his Dictaphone friend Alan, tries to become a success whilst fighting his demons."/>
    <x v="49"/>
    <n v="19"/>
    <x v="2"/>
    <x v="1"/>
    <x v="1"/>
    <n v="1422450278"/>
    <n v="1419858278"/>
    <x v="0"/>
    <n v="4"/>
    <b v="0"/>
    <x v="6"/>
    <x v="59"/>
    <x v="2908"/>
    <x v="1"/>
    <x v="6"/>
  </r>
  <r>
    <x v="4012"/>
    <x v="4005"/>
    <s v="LEELA IS A 14 YEAR OLD GIRL. JONAH IS A 56 YEAR OLD MAN. IT'S BEEN GOING ON FOR 3 YEARS. HERE COMES THE NIGHT OF VIOLENT RECKONING."/>
    <x v="435"/>
    <n v="0"/>
    <x v="2"/>
    <x v="1"/>
    <x v="1"/>
    <n v="1430571849"/>
    <n v="1427979849"/>
    <x v="0"/>
    <n v="0"/>
    <b v="0"/>
    <x v="6"/>
    <x v="50"/>
    <x v="121"/>
    <x v="1"/>
    <x v="6"/>
  </r>
  <r>
    <x v="4013"/>
    <x v="4006"/>
    <s v="Harriet Tubman Woman of Faith is a remarkable narrative about the life and faith of Harriet Tubman, told through a dream of a teenager."/>
    <x v="13"/>
    <n v="26"/>
    <x v="2"/>
    <x v="0"/>
    <x v="0"/>
    <n v="1424070823"/>
    <n v="1421478823"/>
    <x v="0"/>
    <n v="2"/>
    <b v="0"/>
    <x v="6"/>
    <x v="60"/>
    <x v="31"/>
    <x v="1"/>
    <x v="6"/>
  </r>
  <r>
    <x v="4014"/>
    <x v="4007"/>
    <s v="I am trying to put together a ministry theater company for junior / high schoolers that which puts on free shows in the SoCal area."/>
    <x v="7"/>
    <n v="0"/>
    <x v="2"/>
    <x v="0"/>
    <x v="0"/>
    <n v="1457157269"/>
    <n v="1455861269"/>
    <x v="0"/>
    <n v="0"/>
    <b v="0"/>
    <x v="6"/>
    <x v="50"/>
    <x v="121"/>
    <x v="1"/>
    <x v="6"/>
  </r>
  <r>
    <x v="4015"/>
    <x v="4008"/>
    <s v="FREE Shakespeare In the Park in Bergen County, NJ on July 24, 25, 31, and August 1. We need your support to help keep our show FREE"/>
    <x v="39"/>
    <n v="1"/>
    <x v="2"/>
    <x v="0"/>
    <x v="0"/>
    <n v="1437331463"/>
    <n v="1434739463"/>
    <x v="0"/>
    <n v="1"/>
    <b v="0"/>
    <x v="6"/>
    <x v="50"/>
    <x v="120"/>
    <x v="1"/>
    <x v="6"/>
  </r>
  <r>
    <x v="4016"/>
    <x v="4009"/>
    <s v="A new play and project exploring challenges faced by young adults struggling with mental health issues in contemporary Britain."/>
    <x v="2"/>
    <n v="70"/>
    <x v="2"/>
    <x v="1"/>
    <x v="1"/>
    <n v="1410987400"/>
    <n v="1408395400"/>
    <x v="0"/>
    <n v="7"/>
    <b v="0"/>
    <x v="6"/>
    <x v="51"/>
    <x v="119"/>
    <x v="1"/>
    <x v="6"/>
  </r>
  <r>
    <x v="4017"/>
    <x v="4010"/>
    <s v="The true story of the romantic entanglements of Mary Shelley's parents. Anarchist; William Godwin &amp;, 1st feminist; Mary Wollstonecraft."/>
    <x v="3"/>
    <n v="105"/>
    <x v="2"/>
    <x v="0"/>
    <x v="0"/>
    <n v="1409846874"/>
    <n v="1407254874"/>
    <x v="0"/>
    <n v="2"/>
    <b v="0"/>
    <x v="6"/>
    <x v="60"/>
    <x v="1859"/>
    <x v="1"/>
    <x v="6"/>
  </r>
  <r>
    <x v="4018"/>
    <x v="4011"/>
    <s v="Funding for a production of Time Please at the Brighton Fringe 2017... and beyond."/>
    <x v="15"/>
    <n v="130"/>
    <x v="2"/>
    <x v="1"/>
    <x v="1"/>
    <n v="1475877108"/>
    <n v="1473285108"/>
    <x v="0"/>
    <n v="4"/>
    <b v="0"/>
    <x v="6"/>
    <x v="114"/>
    <x v="151"/>
    <x v="1"/>
    <x v="6"/>
  </r>
  <r>
    <x v="4019"/>
    <x v="4012"/>
    <s v="Finally a crossover of the arts takes place! Theater &amp; LIVE Pro Wrestling. A unique story featuring TV Pro Wrestling without the TV."/>
    <x v="8"/>
    <n v="29"/>
    <x v="2"/>
    <x v="0"/>
    <x v="0"/>
    <n v="1460737680"/>
    <n v="1455725596"/>
    <x v="0"/>
    <n v="4"/>
    <b v="0"/>
    <x v="6"/>
    <x v="60"/>
    <x v="1878"/>
    <x v="1"/>
    <x v="6"/>
  </r>
  <r>
    <x v="4020"/>
    <x v="4013"/>
    <s v="Having lived her whole life in the midst of a civil war, 11 year old Leyla dreams of being a pilot so she may fly her family to safety."/>
    <x v="20"/>
    <n v="100"/>
    <x v="2"/>
    <x v="0"/>
    <x v="0"/>
    <n v="1427168099"/>
    <n v="1424579699"/>
    <x v="0"/>
    <n v="3"/>
    <b v="0"/>
    <x v="6"/>
    <x v="123"/>
    <x v="853"/>
    <x v="1"/>
    <x v="6"/>
  </r>
  <r>
    <x v="4021"/>
    <x v="4014"/>
    <s v="Help a group of actors end bigotry in Houston, TX by supporting a  full production of Angels in America."/>
    <x v="36"/>
    <n v="125"/>
    <x v="2"/>
    <x v="0"/>
    <x v="0"/>
    <n v="1414360358"/>
    <n v="1409176358"/>
    <x v="0"/>
    <n v="2"/>
    <b v="0"/>
    <x v="6"/>
    <x v="60"/>
    <x v="372"/>
    <x v="1"/>
    <x v="6"/>
  </r>
  <r>
    <x v="4022"/>
    <x v="4015"/>
    <s v="Help us produce a video of the first Original Pronunciation Merchant of Venice."/>
    <x v="102"/>
    <n v="12521"/>
    <x v="2"/>
    <x v="0"/>
    <x v="0"/>
    <n v="1422759240"/>
    <n v="1418824867"/>
    <x v="0"/>
    <n v="197"/>
    <b v="0"/>
    <x v="6"/>
    <x v="140"/>
    <x v="2909"/>
    <x v="1"/>
    <x v="6"/>
  </r>
  <r>
    <x v="4023"/>
    <x v="4016"/>
    <s v="An original gospel stage play that explores the pain and hurt caused by those who struggle to forgive others!"/>
    <x v="39"/>
    <n v="0"/>
    <x v="2"/>
    <x v="0"/>
    <x v="0"/>
    <n v="1458860363"/>
    <n v="1454975963"/>
    <x v="0"/>
    <n v="0"/>
    <b v="0"/>
    <x v="6"/>
    <x v="50"/>
    <x v="121"/>
    <x v="1"/>
    <x v="6"/>
  </r>
  <r>
    <x v="4024"/>
    <x v="4017"/>
    <s v="Ever wonder what Wonder Woman wants in a super man? Can you be both a lover, and a fighter? And, whatâ€™s with all the spandex?"/>
    <x v="134"/>
    <n v="10"/>
    <x v="2"/>
    <x v="0"/>
    <x v="0"/>
    <n v="1441037097"/>
    <n v="1438445097"/>
    <x v="0"/>
    <n v="1"/>
    <b v="0"/>
    <x v="6"/>
    <x v="60"/>
    <x v="119"/>
    <x v="1"/>
    <x v="6"/>
  </r>
  <r>
    <x v="4025"/>
    <x v="4018"/>
    <s v="Acteurs, scÃ©naristes et metteurs en scÃ¨ne souhaitant monter, 5 piÃ¨ces de thÃ©Ã¢tre ainsi que 3 courts mÃ©trages et 2 long-mÃ©trages."/>
    <x v="10"/>
    <n v="250"/>
    <x v="2"/>
    <x v="6"/>
    <x v="3"/>
    <n v="1437889336"/>
    <n v="1432705336"/>
    <x v="0"/>
    <n v="4"/>
    <b v="0"/>
    <x v="6"/>
    <x v="62"/>
    <x v="372"/>
    <x v="1"/>
    <x v="6"/>
  </r>
  <r>
    <x v="4026"/>
    <x v="4019"/>
    <s v="This is a play that voices that stories of the black experience in America using spoken word, song and dance."/>
    <x v="23"/>
    <n v="0"/>
    <x v="2"/>
    <x v="0"/>
    <x v="0"/>
    <n v="1449247439"/>
    <n v="1444059839"/>
    <x v="0"/>
    <n v="0"/>
    <b v="0"/>
    <x v="6"/>
    <x v="50"/>
    <x v="121"/>
    <x v="1"/>
    <x v="6"/>
  </r>
  <r>
    <x v="4027"/>
    <x v="4020"/>
    <s v="Drama Students at Lincoln High School in Walla Walla, WA are working hard to present their excellent version of Little Shop of Horrors."/>
    <x v="9"/>
    <n v="215"/>
    <x v="2"/>
    <x v="0"/>
    <x v="0"/>
    <n v="1487811600"/>
    <n v="1486077481"/>
    <x v="0"/>
    <n v="7"/>
    <b v="0"/>
    <x v="6"/>
    <x v="113"/>
    <x v="2747"/>
    <x v="1"/>
    <x v="6"/>
  </r>
  <r>
    <x v="4028"/>
    <x v="4021"/>
    <s v="The 2014 Minnesota Fringe Festival brings the World Premiere of LightBright's one-act play, The Last King of the I.D.A."/>
    <x v="13"/>
    <n v="561"/>
    <x v="2"/>
    <x v="0"/>
    <x v="0"/>
    <n v="1402007500"/>
    <n v="1399415500"/>
    <x v="0"/>
    <n v="11"/>
    <b v="0"/>
    <x v="6"/>
    <x v="58"/>
    <x v="2722"/>
    <x v="1"/>
    <x v="6"/>
  </r>
  <r>
    <x v="4029"/>
    <x v="4022"/>
    <s v="A theater complex that educates as we entertain.  We will provide shows that inspire and theater classes that motivate."/>
    <x v="22"/>
    <n v="0"/>
    <x v="2"/>
    <x v="0"/>
    <x v="0"/>
    <n v="1450053370"/>
    <n v="1447461370"/>
    <x v="0"/>
    <n v="0"/>
    <b v="0"/>
    <x v="6"/>
    <x v="50"/>
    <x v="121"/>
    <x v="1"/>
    <x v="6"/>
  </r>
  <r>
    <x v="4030"/>
    <x v="4023"/>
    <s v="The world's best and only tribute to Dean Martin and Jerry Lewis_x000a_ bringing back the Music, Laughter and the Love."/>
    <x v="30"/>
    <n v="400"/>
    <x v="2"/>
    <x v="0"/>
    <x v="0"/>
    <n v="1454525340"/>
    <n v="1452008599"/>
    <x v="0"/>
    <n v="6"/>
    <b v="0"/>
    <x v="6"/>
    <x v="63"/>
    <x v="590"/>
    <x v="1"/>
    <x v="6"/>
  </r>
  <r>
    <x v="4031"/>
    <x v="4024"/>
    <s v="HeARTistry's contemporary production of As You Like It epitomizes the wit and eloquence of William Shakespeare for a modern audience."/>
    <x v="10"/>
    <n v="0"/>
    <x v="2"/>
    <x v="0"/>
    <x v="0"/>
    <n v="1418914964"/>
    <n v="1414591364"/>
    <x v="0"/>
    <n v="0"/>
    <b v="0"/>
    <x v="6"/>
    <x v="50"/>
    <x v="121"/>
    <x v="1"/>
    <x v="6"/>
  </r>
  <r>
    <x v="4032"/>
    <x v="4025"/>
    <s v="'Play it Forward' is a ticket bank for individuals in need. Fund a theater experience for someone that would otherwise go without!"/>
    <x v="436"/>
    <n v="413"/>
    <x v="2"/>
    <x v="0"/>
    <x v="0"/>
    <n v="1450211116"/>
    <n v="1445023516"/>
    <x v="0"/>
    <n v="7"/>
    <b v="0"/>
    <x v="6"/>
    <x v="113"/>
    <x v="585"/>
    <x v="1"/>
    <x v="6"/>
  </r>
  <r>
    <x v="4033"/>
    <x v="4026"/>
    <s v="Help us produce an iconic new verse play, set in the year 2020, with virtuoso acting and hauntingly beautiful words and music"/>
    <x v="437"/>
    <n v="6141.99"/>
    <x v="2"/>
    <x v="1"/>
    <x v="1"/>
    <n v="1475398800"/>
    <n v="1472711224"/>
    <x v="0"/>
    <n v="94"/>
    <b v="0"/>
    <x v="6"/>
    <x v="73"/>
    <x v="2910"/>
    <x v="1"/>
    <x v="6"/>
  </r>
  <r>
    <x v="4034"/>
    <x v="4027"/>
    <s v="This local community theatre needs a proper, efficient, SAFE and professional audio and lighting setup. Helps us raise the funds!"/>
    <x v="438"/>
    <n v="200"/>
    <x v="2"/>
    <x v="0"/>
    <x v="0"/>
    <n v="1428097450"/>
    <n v="1425509050"/>
    <x v="0"/>
    <n v="2"/>
    <b v="0"/>
    <x v="6"/>
    <x v="60"/>
    <x v="101"/>
    <x v="1"/>
    <x v="6"/>
  </r>
  <r>
    <x v="4035"/>
    <x v="4028"/>
    <s v="&quot;Stories are where you go to look for the truth of your own life.&quot; (Frank Delaney)"/>
    <x v="3"/>
    <n v="3685"/>
    <x v="2"/>
    <x v="0"/>
    <x v="0"/>
    <n v="1413925887"/>
    <n v="1411333887"/>
    <x v="0"/>
    <n v="25"/>
    <b v="0"/>
    <x v="6"/>
    <x v="121"/>
    <x v="2911"/>
    <x v="1"/>
    <x v="6"/>
  </r>
  <r>
    <x v="4036"/>
    <x v="4029"/>
    <s v="&quot;3 Days In Savannah&quot; explores the issues of love, racism, and regret while reminding us that, &quot;life is a game and love is the prize.&quot;"/>
    <x v="12"/>
    <n v="2823"/>
    <x v="2"/>
    <x v="0"/>
    <x v="0"/>
    <n v="1404253800"/>
    <n v="1402784964"/>
    <x v="0"/>
    <n v="17"/>
    <b v="0"/>
    <x v="6"/>
    <x v="153"/>
    <x v="2912"/>
    <x v="1"/>
    <x v="6"/>
  </r>
  <r>
    <x v="4037"/>
    <x v="4030"/>
    <s v="The Pelican is a haunted play by one of Swedenâ€™s most renowned playwrights, August Strindberg, about a mother's tragic deceit."/>
    <x v="176"/>
    <n v="80"/>
    <x v="2"/>
    <x v="0"/>
    <x v="0"/>
    <n v="1464099900"/>
    <n v="1462585315"/>
    <x v="0"/>
    <n v="2"/>
    <b v="0"/>
    <x v="6"/>
    <x v="57"/>
    <x v="379"/>
    <x v="1"/>
    <x v="6"/>
  </r>
  <r>
    <x v="4038"/>
    <x v="4031"/>
    <s v="We are vagina warriors ready to bring our message of human rights, empowerment and diversity to Main St. Lexington, NC."/>
    <x v="30"/>
    <n v="301"/>
    <x v="2"/>
    <x v="0"/>
    <x v="0"/>
    <n v="1413573010"/>
    <n v="1408389010"/>
    <x v="0"/>
    <n v="4"/>
    <b v="0"/>
    <x v="6"/>
    <x v="81"/>
    <x v="2913"/>
    <x v="1"/>
    <x v="6"/>
  </r>
  <r>
    <x v="4039"/>
    <x v="4032"/>
    <s v="Help stage an original One Act Play that brings awareness to Alzheimer's in its debut performance."/>
    <x v="2"/>
    <n v="300"/>
    <x v="2"/>
    <x v="0"/>
    <x v="0"/>
    <n v="1448949540"/>
    <n v="1446048367"/>
    <x v="0"/>
    <n v="5"/>
    <b v="0"/>
    <x v="6"/>
    <x v="64"/>
    <x v="88"/>
    <x v="1"/>
    <x v="6"/>
  </r>
  <r>
    <x v="4040"/>
    <x v="4033"/>
    <s v="This nationally published book, set in the 70â€™s, tells the untold story of singers and a friendly reunion visit turning bad."/>
    <x v="6"/>
    <n v="2500"/>
    <x v="2"/>
    <x v="0"/>
    <x v="0"/>
    <n v="1437188400"/>
    <n v="1432100004"/>
    <x v="0"/>
    <n v="2"/>
    <b v="0"/>
    <x v="6"/>
    <x v="134"/>
    <x v="2914"/>
    <x v="1"/>
    <x v="6"/>
  </r>
  <r>
    <x v="4041"/>
    <x v="4034"/>
    <s v="A bold, colouful, vibrant play centred around the last remaining monarchy of Africa."/>
    <x v="10"/>
    <n v="21"/>
    <x v="2"/>
    <x v="1"/>
    <x v="1"/>
    <n v="1473160954"/>
    <n v="1467976954"/>
    <x v="0"/>
    <n v="2"/>
    <b v="0"/>
    <x v="6"/>
    <x v="50"/>
    <x v="689"/>
    <x v="1"/>
    <x v="6"/>
  </r>
  <r>
    <x v="4042"/>
    <x v="4035"/>
    <s v="Acting group and production for inner city youth, about inner city youth. The problems and stuation that they see everyday."/>
    <x v="3"/>
    <n v="21"/>
    <x v="2"/>
    <x v="0"/>
    <x v="0"/>
    <n v="1421781360"/>
    <n v="1419213664"/>
    <x v="0"/>
    <n v="3"/>
    <b v="0"/>
    <x v="6"/>
    <x v="50"/>
    <x v="589"/>
    <x v="1"/>
    <x v="6"/>
  </r>
  <r>
    <x v="4043"/>
    <x v="4036"/>
    <s v="This could be my last play, need to bring my son out to see it before it's over.  Need to fly him here from BC"/>
    <x v="43"/>
    <n v="0"/>
    <x v="2"/>
    <x v="5"/>
    <x v="5"/>
    <n v="1416524325"/>
    <n v="1415228325"/>
    <x v="0"/>
    <n v="0"/>
    <b v="0"/>
    <x v="6"/>
    <x v="50"/>
    <x v="121"/>
    <x v="1"/>
    <x v="6"/>
  </r>
  <r>
    <x v="4044"/>
    <x v="4037"/>
    <s v="A bilingual play in The New Works Festival at UT that crosses cultures and explores what it means to be confident with who you are."/>
    <x v="20"/>
    <n v="225"/>
    <x v="2"/>
    <x v="0"/>
    <x v="0"/>
    <n v="1428642000"/>
    <n v="1426050982"/>
    <x v="0"/>
    <n v="4"/>
    <b v="0"/>
    <x v="6"/>
    <x v="151"/>
    <x v="701"/>
    <x v="1"/>
    <x v="6"/>
  </r>
  <r>
    <x v="4045"/>
    <x v="4038"/>
    <s v="&quot;The Hostages&quot; is about a bank robbery gone wrong, as we learn more about each characters, we question who are the actually hostages..."/>
    <x v="10"/>
    <n v="1"/>
    <x v="2"/>
    <x v="2"/>
    <x v="2"/>
    <n v="1408596589"/>
    <n v="1406004589"/>
    <x v="0"/>
    <n v="1"/>
    <b v="0"/>
    <x v="6"/>
    <x v="50"/>
    <x v="120"/>
    <x v="1"/>
    <x v="6"/>
  </r>
  <r>
    <x v="4046"/>
    <x v="4039"/>
    <s v="An eclectic One Man stage show, that takes the audience on a journey through vast personalities, as he discovers his true self...#Drama"/>
    <x v="439"/>
    <n v="460"/>
    <x v="2"/>
    <x v="0"/>
    <x v="0"/>
    <n v="1413992210"/>
    <n v="1411400210"/>
    <x v="0"/>
    <n v="12"/>
    <b v="0"/>
    <x v="6"/>
    <x v="59"/>
    <x v="134"/>
    <x v="1"/>
    <x v="6"/>
  </r>
  <r>
    <x v="4047"/>
    <x v="4040"/>
    <s v="A conservative grandmother takes her hip-hop generation grandchildren through the history of Gospel music in one night..."/>
    <x v="10"/>
    <n v="110"/>
    <x v="2"/>
    <x v="0"/>
    <x v="0"/>
    <n v="1420938000"/>
    <n v="1418862743"/>
    <x v="0"/>
    <n v="4"/>
    <b v="0"/>
    <x v="6"/>
    <x v="53"/>
    <x v="446"/>
    <x v="1"/>
    <x v="6"/>
  </r>
  <r>
    <x v="4048"/>
    <x v="4041"/>
    <s v="The unspoken story of growing up disabled with cerebral palsy and no speech. This inclusive company fights ignorance using dark humour."/>
    <x v="73"/>
    <n v="3001"/>
    <x v="2"/>
    <x v="1"/>
    <x v="1"/>
    <n v="1460373187"/>
    <n v="1457352787"/>
    <x v="0"/>
    <n v="91"/>
    <b v="0"/>
    <x v="6"/>
    <x v="82"/>
    <x v="2915"/>
    <x v="1"/>
    <x v="6"/>
  </r>
  <r>
    <x v="4049"/>
    <x v="4042"/>
    <s v="A caravan heist goes horribly wrong. When the rogues meet up to discuss the matter, they suspect one of them is the King's guard."/>
    <x v="22"/>
    <n v="16"/>
    <x v="2"/>
    <x v="0"/>
    <x v="0"/>
    <n v="1436914815"/>
    <n v="1434322815"/>
    <x v="0"/>
    <n v="1"/>
    <b v="0"/>
    <x v="6"/>
    <x v="50"/>
    <x v="587"/>
    <x v="1"/>
    <x v="6"/>
  </r>
  <r>
    <x v="4050"/>
    <x v="4043"/>
    <s v="Amen is an important jarring story about the repercussions of reporting the war from the front lines and the war that follows them home"/>
    <x v="15"/>
    <n v="1"/>
    <x v="2"/>
    <x v="0"/>
    <x v="0"/>
    <n v="1414077391"/>
    <n v="1411485391"/>
    <x v="0"/>
    <n v="1"/>
    <b v="0"/>
    <x v="6"/>
    <x v="50"/>
    <x v="120"/>
    <x v="1"/>
    <x v="6"/>
  </r>
  <r>
    <x v="4051"/>
    <x v="4044"/>
    <s v="It is a heart-breaking life story of Wu family who tries to preserve the gem of Chinese Kun Opera through generations."/>
    <x v="2"/>
    <n v="0"/>
    <x v="2"/>
    <x v="0"/>
    <x v="0"/>
    <n v="1399618380"/>
    <n v="1399058797"/>
    <x v="0"/>
    <n v="0"/>
    <b v="0"/>
    <x v="6"/>
    <x v="50"/>
    <x v="121"/>
    <x v="1"/>
    <x v="6"/>
  </r>
  <r>
    <x v="4052"/>
    <x v="4045"/>
    <s v="This empowering piece encourages women to rise up and pursue their dreams, not by behaving like a boy but by,_x000a_â€œThrowing Like A Girl.â€"/>
    <x v="9"/>
    <n v="1126"/>
    <x v="2"/>
    <x v="0"/>
    <x v="0"/>
    <n v="1413234316"/>
    <n v="1408050316"/>
    <x v="0"/>
    <n v="13"/>
    <b v="0"/>
    <x v="6"/>
    <x v="151"/>
    <x v="2916"/>
    <x v="1"/>
    <x v="6"/>
  </r>
  <r>
    <x v="4053"/>
    <x v="4046"/>
    <s v="'Time at the Bar!' is a play written by Kieran Mellish, a student at Loughborough University and member of LSU Stage Society."/>
    <x v="2"/>
    <n v="110"/>
    <x v="2"/>
    <x v="1"/>
    <x v="1"/>
    <n v="1416081600"/>
    <n v="1413477228"/>
    <x v="0"/>
    <n v="2"/>
    <b v="0"/>
    <x v="6"/>
    <x v="66"/>
    <x v="698"/>
    <x v="1"/>
    <x v="6"/>
  </r>
  <r>
    <x v="4054"/>
    <x v="4047"/>
    <s v="I love you,he said,then he kissed her as her tears fell down.It was my fault but make up will fix it&quot;she replied,then he hit her again!"/>
    <x v="440"/>
    <n v="0"/>
    <x v="2"/>
    <x v="0"/>
    <x v="0"/>
    <n v="1475294400"/>
    <n v="1472674285"/>
    <x v="0"/>
    <n v="0"/>
    <b v="0"/>
    <x v="6"/>
    <x v="50"/>
    <x v="121"/>
    <x v="1"/>
    <x v="6"/>
  </r>
  <r>
    <x v="4055"/>
    <x v="4048"/>
    <s v="Moving Stories' 'The Tempest' promises to be vibrant &amp; enchanting, with original music, vivid design &amp; unforgettable performances."/>
    <x v="10"/>
    <n v="881"/>
    <x v="2"/>
    <x v="1"/>
    <x v="1"/>
    <n v="1403192031"/>
    <n v="1400600031"/>
    <x v="0"/>
    <n v="21"/>
    <b v="0"/>
    <x v="6"/>
    <x v="82"/>
    <x v="2917"/>
    <x v="1"/>
    <x v="6"/>
  </r>
  <r>
    <x v="4056"/>
    <x v="4049"/>
    <s v="American Pride is a play centered on the Poetry of one Iraq War veteran, and follows her journey through war and back home."/>
    <x v="15"/>
    <n v="795"/>
    <x v="2"/>
    <x v="0"/>
    <x v="0"/>
    <n v="1467575940"/>
    <n v="1465856639"/>
    <x v="0"/>
    <n v="9"/>
    <b v="0"/>
    <x v="6"/>
    <x v="226"/>
    <x v="2137"/>
    <x v="1"/>
    <x v="6"/>
  </r>
  <r>
    <x v="4057"/>
    <x v="4050"/>
    <s v="Exhilarating Double Bill uniting London premiere of THE TWELFTH BATTLE OF ISONZO &amp; thrilling revival of JUDITH: A PARTING FROM THE BODY"/>
    <x v="8"/>
    <n v="775"/>
    <x v="2"/>
    <x v="1"/>
    <x v="1"/>
    <n v="1448492400"/>
    <n v="1446506080"/>
    <x v="0"/>
    <n v="6"/>
    <b v="0"/>
    <x v="6"/>
    <x v="66"/>
    <x v="966"/>
    <x v="1"/>
    <x v="6"/>
  </r>
  <r>
    <x v="4058"/>
    <x v="4051"/>
    <s v="Help reveal the beauty of Islamic culture by launching this new adventure play celebrating Persian music, dance, and lore."/>
    <x v="192"/>
    <n v="95"/>
    <x v="2"/>
    <x v="0"/>
    <x v="0"/>
    <n v="1459483140"/>
    <n v="1458178044"/>
    <x v="0"/>
    <n v="4"/>
    <b v="0"/>
    <x v="6"/>
    <x v="56"/>
    <x v="2918"/>
    <x v="1"/>
    <x v="6"/>
  </r>
  <r>
    <x v="4059"/>
    <x v="4052"/>
    <s v="A very Canadian children's play inspired by the tradition of British pantomimes like Aladdin, and the Nutcracker."/>
    <x v="3"/>
    <n v="250"/>
    <x v="2"/>
    <x v="5"/>
    <x v="5"/>
    <n v="1410836400"/>
    <n v="1408116152"/>
    <x v="0"/>
    <n v="7"/>
    <b v="0"/>
    <x v="6"/>
    <x v="56"/>
    <x v="680"/>
    <x v="1"/>
    <x v="6"/>
  </r>
  <r>
    <x v="4060"/>
    <x v="4053"/>
    <s v="A funny, poignant play that revives the forgotten life and adventures of great Scottish Canadian, world renowned poet, Robert Service."/>
    <x v="3"/>
    <n v="285"/>
    <x v="2"/>
    <x v="5"/>
    <x v="5"/>
    <n v="1403539200"/>
    <n v="1400604056"/>
    <x v="0"/>
    <n v="5"/>
    <b v="0"/>
    <x v="6"/>
    <x v="56"/>
    <x v="2830"/>
    <x v="1"/>
    <x v="6"/>
  </r>
  <r>
    <x v="4061"/>
    <x v="4054"/>
    <s v="SKYLAR'S SYNDROME is a tremendous psychodrama by master playwright Gavin Kayner!"/>
    <x v="441"/>
    <n v="0"/>
    <x v="2"/>
    <x v="0"/>
    <x v="0"/>
    <n v="1461205423"/>
    <n v="1456025023"/>
    <x v="0"/>
    <n v="0"/>
    <b v="0"/>
    <x v="6"/>
    <x v="50"/>
    <x v="121"/>
    <x v="1"/>
    <x v="6"/>
  </r>
  <r>
    <x v="4062"/>
    <x v="4055"/>
    <s v="Shakespeare's beloved tragedy, MacBeth, staged in the Black Hills of Wyoming during Sturgis '76. Warning! This is no church picnic!"/>
    <x v="22"/>
    <n v="490"/>
    <x v="2"/>
    <x v="0"/>
    <x v="0"/>
    <n v="1467481468"/>
    <n v="1464889468"/>
    <x v="0"/>
    <n v="3"/>
    <b v="0"/>
    <x v="6"/>
    <x v="53"/>
    <x v="2919"/>
    <x v="1"/>
    <x v="6"/>
  </r>
  <r>
    <x v="4063"/>
    <x v="4056"/>
    <s v="WMHAE by Julie McNamara, raises awareness of the effects domestic violence has on the mental health of young people who witness it."/>
    <x v="196"/>
    <n v="135"/>
    <x v="2"/>
    <x v="1"/>
    <x v="1"/>
    <n v="1403886084"/>
    <n v="1401294084"/>
    <x v="0"/>
    <n v="9"/>
    <b v="0"/>
    <x v="6"/>
    <x v="60"/>
    <x v="2"/>
    <x v="1"/>
    <x v="6"/>
  </r>
  <r>
    <x v="4064"/>
    <x v="4057"/>
    <s v="We are mounting a production of Neil Simon's brilliant comedy, The Odd Couple, and need your help to make it as wonderful as we can."/>
    <x v="13"/>
    <n v="385"/>
    <x v="2"/>
    <x v="2"/>
    <x v="2"/>
    <n v="1430316426"/>
    <n v="1427724426"/>
    <x v="0"/>
    <n v="6"/>
    <b v="0"/>
    <x v="6"/>
    <x v="118"/>
    <x v="2920"/>
    <x v="1"/>
    <x v="6"/>
  </r>
  <r>
    <x v="4065"/>
    <x v="4058"/>
    <s v="A classical/ fantasy version of midsummers done by professionally trained actors in Tulsa!"/>
    <x v="23"/>
    <n v="27"/>
    <x v="2"/>
    <x v="0"/>
    <x v="0"/>
    <n v="1407883811"/>
    <n v="1405291811"/>
    <x v="0"/>
    <n v="4"/>
    <b v="0"/>
    <x v="6"/>
    <x v="60"/>
    <x v="2921"/>
    <x v="1"/>
    <x v="6"/>
  </r>
  <r>
    <x v="4066"/>
    <x v="4059"/>
    <s v="We have created an outstanding mobile Performing Arts Program that has great impact on the social development in multiple communities."/>
    <x v="36"/>
    <n v="25"/>
    <x v="2"/>
    <x v="0"/>
    <x v="0"/>
    <n v="1463619388"/>
    <n v="1461027388"/>
    <x v="0"/>
    <n v="1"/>
    <b v="0"/>
    <x v="6"/>
    <x v="50"/>
    <x v="384"/>
    <x v="1"/>
    <x v="6"/>
  </r>
  <r>
    <x v="4067"/>
    <x v="4060"/>
    <s v="Will Power Troupe is the only US group invited to perform in London's Shakespeare Festival. We need your help to bring the USA to UK!"/>
    <x v="10"/>
    <n v="3045"/>
    <x v="2"/>
    <x v="0"/>
    <x v="0"/>
    <n v="1443408550"/>
    <n v="1439952550"/>
    <x v="0"/>
    <n v="17"/>
    <b v="0"/>
    <x v="6"/>
    <x v="220"/>
    <x v="2922"/>
    <x v="1"/>
    <x v="6"/>
  </r>
  <r>
    <x v="4068"/>
    <x v="4061"/>
    <s v="Be a PRODUCER of the Original stage play BELLE DAME SANS MERCI by Michael Fenlason! :-) :-( !"/>
    <x v="442"/>
    <n v="34.950000000000003"/>
    <x v="2"/>
    <x v="0"/>
    <x v="0"/>
    <n v="1484348700"/>
    <n v="1481756855"/>
    <x v="0"/>
    <n v="1"/>
    <b v="0"/>
    <x v="6"/>
    <x v="60"/>
    <x v="2923"/>
    <x v="1"/>
    <x v="6"/>
  </r>
  <r>
    <x v="4069"/>
    <x v="4062"/>
    <s v="'The Pendulum Swings' is a three-act dark comedy that sees Frank and Michael await their execution on Death Row."/>
    <x v="21"/>
    <n v="430"/>
    <x v="2"/>
    <x v="1"/>
    <x v="1"/>
    <n v="1425124800"/>
    <n v="1421596356"/>
    <x v="0"/>
    <n v="13"/>
    <b v="0"/>
    <x v="6"/>
    <x v="122"/>
    <x v="2924"/>
    <x v="1"/>
    <x v="6"/>
  </r>
  <r>
    <x v="4070"/>
    <x v="4063"/>
    <s v="V-Day Southern Utah University 2015 and Second Studio Players presents: The Vagina Monologues"/>
    <x v="28"/>
    <n v="165"/>
    <x v="2"/>
    <x v="0"/>
    <x v="0"/>
    <n v="1425178800"/>
    <n v="1422374420"/>
    <x v="0"/>
    <n v="6"/>
    <b v="0"/>
    <x v="6"/>
    <x v="123"/>
    <x v="446"/>
    <x v="1"/>
    <x v="6"/>
  </r>
  <r>
    <x v="4071"/>
    <x v="4064"/>
    <s v="ExÃ¡men final de alumnos del Centro de CapacitaciÃ³n de la ANDA. Son extractos de obras: El JardÃ­n de los CerezoS, Madre Coraje y Casa"/>
    <x v="22"/>
    <n v="0"/>
    <x v="2"/>
    <x v="14"/>
    <x v="10"/>
    <n v="1482779931"/>
    <n v="1480187931"/>
    <x v="0"/>
    <n v="0"/>
    <b v="0"/>
    <x v="6"/>
    <x v="50"/>
    <x v="121"/>
    <x v="1"/>
    <x v="6"/>
  </r>
  <r>
    <x v="4072"/>
    <x v="4065"/>
    <s v="Salute the Centenary with this satirical and moving play. The centenary has national relevance, and we want to mark it in our community"/>
    <x v="28"/>
    <n v="4"/>
    <x v="2"/>
    <x v="1"/>
    <x v="1"/>
    <n v="1408646111"/>
    <n v="1403462111"/>
    <x v="0"/>
    <n v="2"/>
    <b v="0"/>
    <x v="6"/>
    <x v="50"/>
    <x v="453"/>
    <x v="1"/>
    <x v="6"/>
  </r>
  <r>
    <x v="4073"/>
    <x v="4066"/>
    <s v="OTHELLO, directed by Daniel Echevarria. A tragedy that highlights political corruption and the madness that can come out of love."/>
    <x v="8"/>
    <n v="37"/>
    <x v="2"/>
    <x v="0"/>
    <x v="0"/>
    <n v="1431144000"/>
    <n v="1426407426"/>
    <x v="0"/>
    <n v="2"/>
    <b v="0"/>
    <x v="6"/>
    <x v="60"/>
    <x v="2925"/>
    <x v="1"/>
    <x v="6"/>
  </r>
  <r>
    <x v="4074"/>
    <x v="4067"/>
    <s v="A performance to inspire people, regardless of their faith, to visualise the repentance of Hurr and the forgiveness of Imam Hussain"/>
    <x v="181"/>
    <n v="735"/>
    <x v="2"/>
    <x v="1"/>
    <x v="1"/>
    <n v="1446732975"/>
    <n v="1444137375"/>
    <x v="0"/>
    <n v="21"/>
    <b v="0"/>
    <x v="6"/>
    <x v="117"/>
    <x v="436"/>
    <x v="1"/>
    <x v="6"/>
  </r>
  <r>
    <x v="4075"/>
    <x v="4068"/>
    <s v="Set in the near future, this version of Shakespeare's classic play looks at how events that shook an empire could still happen today."/>
    <x v="13"/>
    <n v="576"/>
    <x v="2"/>
    <x v="1"/>
    <x v="1"/>
    <n v="1404149280"/>
    <n v="1400547969"/>
    <x v="0"/>
    <n v="13"/>
    <b v="0"/>
    <x v="6"/>
    <x v="129"/>
    <x v="2926"/>
    <x v="1"/>
    <x v="6"/>
  </r>
  <r>
    <x v="4076"/>
    <x v="4069"/>
    <s v="A play to raise awareness about the effects of mental illness on a military family in the Cold War area."/>
    <x v="176"/>
    <n v="0"/>
    <x v="2"/>
    <x v="0"/>
    <x v="0"/>
    <n v="1413921060"/>
    <n v="1411499149"/>
    <x v="0"/>
    <n v="0"/>
    <b v="0"/>
    <x v="6"/>
    <x v="50"/>
    <x v="121"/>
    <x v="1"/>
    <x v="6"/>
  </r>
  <r>
    <x v="4077"/>
    <x v="4070"/>
    <s v="We aim to bring creative, innovative, exciting, educational and fun community theater (with a professional attitude) to a new location."/>
    <x v="36"/>
    <n v="1335"/>
    <x v="2"/>
    <x v="0"/>
    <x v="0"/>
    <n v="1482339794"/>
    <n v="1479747794"/>
    <x v="0"/>
    <n v="6"/>
    <b v="0"/>
    <x v="6"/>
    <x v="114"/>
    <x v="2927"/>
    <x v="1"/>
    <x v="6"/>
  </r>
  <r>
    <x v="4078"/>
    <x v="4071"/>
    <s v="Theatre Memoire are a High Wycombe based theatre company. Performing plays about multi-culturalism and interconectedness."/>
    <x v="49"/>
    <n v="0"/>
    <x v="2"/>
    <x v="1"/>
    <x v="1"/>
    <n v="1485543242"/>
    <n v="1482951242"/>
    <x v="0"/>
    <n v="0"/>
    <b v="0"/>
    <x v="6"/>
    <x v="50"/>
    <x v="121"/>
    <x v="1"/>
    <x v="6"/>
  </r>
  <r>
    <x v="4079"/>
    <x v="4072"/>
    <s v="A tale of obsession, science, and lost love! Help the Caddo Magnet Players give this student-written play its debut on a real stage!"/>
    <x v="9"/>
    <n v="5"/>
    <x v="2"/>
    <x v="0"/>
    <x v="0"/>
    <n v="1466375521"/>
    <n v="1463783521"/>
    <x v="0"/>
    <n v="1"/>
    <b v="0"/>
    <x v="6"/>
    <x v="50"/>
    <x v="144"/>
    <x v="1"/>
    <x v="6"/>
  </r>
  <r>
    <x v="4080"/>
    <x v="4073"/>
    <s v="&quot;Uncommonnotion&quot;. is a collections of short humors stories, I want to develop into plays, interest has been shown in this idea."/>
    <x v="9"/>
    <n v="0"/>
    <x v="2"/>
    <x v="0"/>
    <x v="0"/>
    <n v="1465930440"/>
    <n v="1463849116"/>
    <x v="0"/>
    <n v="0"/>
    <b v="0"/>
    <x v="6"/>
    <x v="50"/>
    <x v="121"/>
    <x v="1"/>
    <x v="6"/>
  </r>
  <r>
    <x v="4081"/>
    <x v="4074"/>
    <s v="AUTheatreWing is a student theatre association fostering the development of the dramatic arts at our university."/>
    <x v="443"/>
    <n v="350"/>
    <x v="2"/>
    <x v="0"/>
    <x v="0"/>
    <n v="1425819425"/>
    <n v="1423231025"/>
    <x v="0"/>
    <n v="12"/>
    <b v="0"/>
    <x v="6"/>
    <x v="63"/>
    <x v="2382"/>
    <x v="1"/>
    <x v="6"/>
  </r>
  <r>
    <x v="4082"/>
    <x v="4075"/>
    <s v="A short one act play about an undercover cop posing as a girl scout trying to stop a doughnut shop from selling drug filled doughnuts."/>
    <x v="325"/>
    <n v="3"/>
    <x v="2"/>
    <x v="0"/>
    <x v="0"/>
    <n v="1447542000"/>
    <n v="1446179553"/>
    <x v="0"/>
    <n v="2"/>
    <b v="0"/>
    <x v="6"/>
    <x v="53"/>
    <x v="1788"/>
    <x v="1"/>
    <x v="6"/>
  </r>
  <r>
    <x v="4083"/>
    <x v="4076"/>
    <s v="Condemned to death for Collaboration with the Nazis, popular French Singer &amp; Entertainer Maurice Chevalier tells his side of the story"/>
    <x v="8"/>
    <n v="759"/>
    <x v="2"/>
    <x v="0"/>
    <x v="0"/>
    <n v="1452795416"/>
    <n v="1450203416"/>
    <x v="0"/>
    <n v="6"/>
    <b v="0"/>
    <x v="6"/>
    <x v="66"/>
    <x v="2928"/>
    <x v="1"/>
    <x v="6"/>
  </r>
  <r>
    <x v="4084"/>
    <x v="4077"/>
    <s v="WANTS deals with diversity in all its various facets._x000a_The drama is set in a futuristic society where no diversity si accepted."/>
    <x v="9"/>
    <n v="10"/>
    <x v="2"/>
    <x v="13"/>
    <x v="3"/>
    <n v="1476008906"/>
    <n v="1473416906"/>
    <x v="0"/>
    <n v="1"/>
    <b v="0"/>
    <x v="6"/>
    <x v="50"/>
    <x v="119"/>
    <x v="1"/>
    <x v="6"/>
  </r>
  <r>
    <x v="4085"/>
    <x v="4078"/>
    <s v="Just like the good old fashioned radio dramas, Heritage will be performed and narrated for you by 16 different talented voice actors."/>
    <x v="8"/>
    <n v="10"/>
    <x v="2"/>
    <x v="0"/>
    <x v="0"/>
    <n v="1427169540"/>
    <n v="1424701775"/>
    <x v="0"/>
    <n v="1"/>
    <b v="0"/>
    <x v="6"/>
    <x v="50"/>
    <x v="119"/>
    <x v="1"/>
    <x v="6"/>
  </r>
  <r>
    <x v="4086"/>
    <x v="4079"/>
    <s v="Our theater troupe needs your help to put on a unique production of Hamlet! Pledge to help young actors learn and refine their skills!"/>
    <x v="28"/>
    <n v="47"/>
    <x v="2"/>
    <x v="0"/>
    <x v="0"/>
    <n v="1448078400"/>
    <n v="1445985299"/>
    <x v="0"/>
    <n v="5"/>
    <b v="0"/>
    <x v="6"/>
    <x v="62"/>
    <x v="2929"/>
    <x v="1"/>
    <x v="6"/>
  </r>
  <r>
    <x v="4087"/>
    <x v="4080"/>
    <s v="Comedy Stage Play"/>
    <x v="376"/>
    <n v="0"/>
    <x v="2"/>
    <x v="0"/>
    <x v="0"/>
    <n v="1468777786"/>
    <n v="1466185786"/>
    <x v="0"/>
    <n v="0"/>
    <b v="0"/>
    <x v="6"/>
    <x v="50"/>
    <x v="121"/>
    <x v="1"/>
    <x v="6"/>
  </r>
  <r>
    <x v="4088"/>
    <x v="4081"/>
    <s v="Young persons theatre company working in deprived area seeking funding for children's theatrical production."/>
    <x v="13"/>
    <n v="216"/>
    <x v="2"/>
    <x v="1"/>
    <x v="1"/>
    <n v="1421403960"/>
    <n v="1418827324"/>
    <x v="0"/>
    <n v="3"/>
    <b v="0"/>
    <x v="6"/>
    <x v="57"/>
    <x v="2751"/>
    <x v="1"/>
    <x v="6"/>
  </r>
  <r>
    <x v="4089"/>
    <x v="4082"/>
    <s v="&quot;The Snail&quot; is the story of Andrew, a Transgender, who discovers his identity through the relationship with parents, with peers and sex"/>
    <x v="10"/>
    <n v="240"/>
    <x v="2"/>
    <x v="0"/>
    <x v="0"/>
    <n v="1433093700"/>
    <n v="1430242488"/>
    <x v="0"/>
    <n v="8"/>
    <b v="0"/>
    <x v="6"/>
    <x v="62"/>
    <x v="180"/>
    <x v="1"/>
    <x v="6"/>
  </r>
  <r>
    <x v="4090"/>
    <x v="4083"/>
    <s v="A gripping re-enactment of a true breast cancer survival story, highlighted with inspiration and laughter!"/>
    <x v="28"/>
    <n v="32"/>
    <x v="2"/>
    <x v="0"/>
    <x v="0"/>
    <n v="1438959600"/>
    <n v="1437754137"/>
    <x v="0"/>
    <n v="3"/>
    <b v="0"/>
    <x v="6"/>
    <x v="56"/>
    <x v="1592"/>
    <x v="1"/>
    <x v="6"/>
  </r>
  <r>
    <x v="4091"/>
    <x v="4084"/>
    <s v="Unique  troupe will bring the wonder &amp; joy of Therapeutic Theater to  youth with severe multiple disabilities, &amp; adults with Alzheimers"/>
    <x v="183"/>
    <n v="204"/>
    <x v="2"/>
    <x v="0"/>
    <x v="0"/>
    <n v="1421410151"/>
    <n v="1418818151"/>
    <x v="0"/>
    <n v="8"/>
    <b v="0"/>
    <x v="6"/>
    <x v="55"/>
    <x v="157"/>
    <x v="1"/>
    <x v="6"/>
  </r>
  <r>
    <x v="4092"/>
    <x v="4085"/>
    <s v="&quot;A Cry for Help is Riveting, Inspiring, and Mesmerizing. You will laugh, cry, and be thinking about your own Cry for Help&quot;"/>
    <x v="74"/>
    <n v="20"/>
    <x v="2"/>
    <x v="0"/>
    <x v="0"/>
    <n v="1428205247"/>
    <n v="1423024847"/>
    <x v="0"/>
    <n v="1"/>
    <b v="0"/>
    <x v="6"/>
    <x v="50"/>
    <x v="135"/>
    <x v="1"/>
    <x v="6"/>
  </r>
  <r>
    <x v="4093"/>
    <x v="4086"/>
    <s v="'The Grouch' is the perfect way to brighten up your Christmas. Full of love, laughs and some sheer calculated silliness, don't miss it!"/>
    <x v="30"/>
    <n v="60"/>
    <x v="2"/>
    <x v="1"/>
    <x v="1"/>
    <n v="1440272093"/>
    <n v="1435088093"/>
    <x v="0"/>
    <n v="4"/>
    <b v="0"/>
    <x v="6"/>
    <x v="53"/>
    <x v="2"/>
    <x v="1"/>
    <x v="6"/>
  </r>
  <r>
    <x v="4094"/>
    <x v="4087"/>
    <s v="Live at the Speakeasy with Ryan Anderson is a local talk show! Showcasing local artist, special guest, and talented bands."/>
    <x v="13"/>
    <n v="730"/>
    <x v="2"/>
    <x v="0"/>
    <x v="0"/>
    <n v="1413953940"/>
    <n v="1410141900"/>
    <x v="0"/>
    <n v="8"/>
    <b v="0"/>
    <x v="6"/>
    <x v="121"/>
    <x v="2930"/>
    <x v="1"/>
    <x v="6"/>
  </r>
  <r>
    <x v="4095"/>
    <x v="4088"/>
    <s v="Proyecto teatral dirigido por MartÃ­n Acosta que habla y reflexiona sobre el amor y su naturaleza."/>
    <x v="11"/>
    <n v="800"/>
    <x v="2"/>
    <x v="14"/>
    <x v="10"/>
    <n v="1482108350"/>
    <n v="1479516350"/>
    <x v="0"/>
    <n v="1"/>
    <b v="0"/>
    <x v="6"/>
    <x v="56"/>
    <x v="2931"/>
    <x v="1"/>
    <x v="6"/>
  </r>
  <r>
    <x v="4096"/>
    <x v="4089"/>
    <s v="Theatre for Life believes in unlocking young people's creativity, developing self belief and creating positive opportunities."/>
    <x v="8"/>
    <n v="400"/>
    <x v="2"/>
    <x v="1"/>
    <x v="1"/>
    <n v="1488271860"/>
    <n v="1484484219"/>
    <x v="0"/>
    <n v="5"/>
    <b v="0"/>
    <x v="6"/>
    <x v="57"/>
    <x v="2932"/>
    <x v="1"/>
    <x v="6"/>
  </r>
  <r>
    <x v="4097"/>
    <x v="4090"/>
    <s v="And There Was War is a play, a biblical narrative deeply entrenched in the concepts of the great controversy between Good and Evil!"/>
    <x v="3"/>
    <n v="0"/>
    <x v="2"/>
    <x v="1"/>
    <x v="1"/>
    <n v="1454284500"/>
    <n v="1449431237"/>
    <x v="0"/>
    <n v="0"/>
    <b v="0"/>
    <x v="6"/>
    <x v="50"/>
    <x v="121"/>
    <x v="1"/>
    <x v="6"/>
  </r>
  <r>
    <x v="4098"/>
    <x v="4091"/>
    <s v="Community Youth play, written by and performed by the youth about finding joy in the simple things in life"/>
    <x v="96"/>
    <n v="0"/>
    <x v="2"/>
    <x v="0"/>
    <x v="0"/>
    <n v="1465060797"/>
    <n v="1462468797"/>
    <x v="0"/>
    <n v="0"/>
    <b v="0"/>
    <x v="6"/>
    <x v="50"/>
    <x v="121"/>
    <x v="1"/>
    <x v="6"/>
  </r>
  <r>
    <x v="4099"/>
    <x v="4092"/>
    <s v="L.U.N.A. (Love, Understanding, Nurturing, and Awareness) is a non-profit organization dedicated to helping raise awareness for causes."/>
    <x v="37"/>
    <n v="50"/>
    <x v="2"/>
    <x v="0"/>
    <x v="0"/>
    <n v="1472847873"/>
    <n v="1468959873"/>
    <x v="0"/>
    <n v="1"/>
    <b v="0"/>
    <x v="6"/>
    <x v="60"/>
    <x v="73"/>
    <x v="1"/>
    <x v="6"/>
  </r>
  <r>
    <x v="4100"/>
    <x v="4093"/>
    <s v="How does war change a family?  A peek into one family's kitchen as their soldier fights in Iraq."/>
    <x v="444"/>
    <n v="0"/>
    <x v="2"/>
    <x v="0"/>
    <x v="0"/>
    <n v="1414205990"/>
    <n v="1413341990"/>
    <x v="0"/>
    <n v="0"/>
    <b v="0"/>
    <x v="6"/>
    <x v="50"/>
    <x v="121"/>
    <x v="1"/>
    <x v="6"/>
  </r>
  <r>
    <x v="4101"/>
    <x v="4094"/>
    <s v="This is a Comedic Story about a young boy who saw the image of the perfect woman and from that point searched for someone similar"/>
    <x v="20"/>
    <n v="0"/>
    <x v="2"/>
    <x v="0"/>
    <x v="0"/>
    <n v="1485380482"/>
    <n v="1482788482"/>
    <x v="0"/>
    <n v="0"/>
    <b v="0"/>
    <x v="6"/>
    <x v="50"/>
    <x v="121"/>
    <x v="1"/>
    <x v="6"/>
  </r>
  <r>
    <x v="4102"/>
    <x v="4095"/>
    <s v="Local Community theater to get up and running in the Idaho Falls area. Something new, something different!"/>
    <x v="2"/>
    <n v="137"/>
    <x v="2"/>
    <x v="0"/>
    <x v="0"/>
    <n v="1463343673"/>
    <n v="1460751673"/>
    <x v="0"/>
    <n v="6"/>
    <b v="0"/>
    <x v="6"/>
    <x v="117"/>
    <x v="2933"/>
    <x v="1"/>
    <x v="6"/>
  </r>
  <r>
    <x v="4103"/>
    <x v="4096"/>
    <s v="Weather Men is a play, written by Nathan Black.  A comedy/drama that explores the question of 'why people stay together?'"/>
    <x v="28"/>
    <n v="100"/>
    <x v="2"/>
    <x v="0"/>
    <x v="0"/>
    <n v="1440613920"/>
    <n v="1435953566"/>
    <x v="0"/>
    <n v="6"/>
    <b v="0"/>
    <x v="6"/>
    <x v="54"/>
    <x v="412"/>
    <x v="1"/>
    <x v="6"/>
  </r>
  <r>
    <x v="4104"/>
    <x v="4097"/>
    <s v="PETER PAN, written by Ebony Rattle, is a new retelling of the classic play by J.M. Barrie about a boy who refused to grow up."/>
    <x v="9"/>
    <n v="641"/>
    <x v="2"/>
    <x v="2"/>
    <x v="2"/>
    <n v="1477550434"/>
    <n v="1474958434"/>
    <x v="0"/>
    <n v="14"/>
    <b v="0"/>
    <x v="6"/>
    <x v="70"/>
    <x v="2934"/>
    <x v="1"/>
    <x v="6"/>
  </r>
  <r>
    <x v="4105"/>
    <x v="4098"/>
    <s v="Buscamos finalizar el proceso de producciÃ³n de un espectÃ¡culo de payaso y con Ã©l, activar espacios pÃºblicos para la escena clown."/>
    <x v="287"/>
    <n v="2300"/>
    <x v="2"/>
    <x v="14"/>
    <x v="10"/>
    <n v="1482711309"/>
    <n v="1479860109"/>
    <x v="0"/>
    <n v="6"/>
    <b v="0"/>
    <x v="6"/>
    <x v="113"/>
    <x v="2935"/>
    <x v="1"/>
    <x v="6"/>
  </r>
  <r>
    <x v="4106"/>
    <x v="4099"/>
    <s v="No magic show has ever integrated theatre arts like this.  World of Paradox is designed for all audiences and is interactive in nature."/>
    <x v="10"/>
    <n v="3530"/>
    <x v="2"/>
    <x v="0"/>
    <x v="0"/>
    <n v="1427936400"/>
    <n v="1424221866"/>
    <x v="0"/>
    <n v="33"/>
    <b v="0"/>
    <x v="6"/>
    <x v="376"/>
    <x v="2936"/>
    <x v="1"/>
    <x v="6"/>
  </r>
  <r>
    <x v="4107"/>
    <x v="4100"/>
    <s v="A new dramatic comedy dealing with a father's unwillingness to let go of his past causes major problems for the future of his daughter."/>
    <x v="13"/>
    <n v="41"/>
    <x v="2"/>
    <x v="0"/>
    <x v="0"/>
    <n v="1411596001"/>
    <n v="1409608801"/>
    <x v="0"/>
    <n v="4"/>
    <b v="0"/>
    <x v="6"/>
    <x v="53"/>
    <x v="2270"/>
    <x v="1"/>
    <x v="6"/>
  </r>
  <r>
    <x v="4108"/>
    <x v="4101"/>
    <s v="We are producing and directing a stage play that will focus on relationships and the stereotypes/truths that prohibit growth."/>
    <x v="9"/>
    <n v="59"/>
    <x v="2"/>
    <x v="0"/>
    <x v="0"/>
    <n v="1488517200"/>
    <n v="1485909937"/>
    <x v="0"/>
    <n v="1"/>
    <b v="0"/>
    <x v="6"/>
    <x v="53"/>
    <x v="585"/>
    <x v="1"/>
    <x v="6"/>
  </r>
  <r>
    <x v="4109"/>
    <x v="4102"/>
    <s v="Jack the Lad - a new play that explores how far the boundaries of friendship will stretch when morality and loyalties clash."/>
    <x v="2"/>
    <n v="0"/>
    <x v="2"/>
    <x v="1"/>
    <x v="1"/>
    <n v="1448805404"/>
    <n v="1446209804"/>
    <x v="0"/>
    <n v="0"/>
    <b v="0"/>
    <x v="6"/>
    <x v="50"/>
    <x v="121"/>
    <x v="1"/>
    <x v="6"/>
  </r>
  <r>
    <x v="4110"/>
    <x v="4103"/>
    <s v="Set in the height of sex, drugs and rock 'n' roll this production is an exciting new take on Moliere's classic! Performing with SpaceUK"/>
    <x v="43"/>
    <n v="86"/>
    <x v="2"/>
    <x v="1"/>
    <x v="1"/>
    <n v="1469113351"/>
    <n v="1463929351"/>
    <x v="0"/>
    <n v="6"/>
    <b v="0"/>
    <x v="6"/>
    <x v="129"/>
    <x v="2937"/>
    <x v="1"/>
    <x v="6"/>
  </r>
  <r>
    <x v="4111"/>
    <x v="4104"/>
    <s v="REBORN IN LOVE is the sequel to REBORN FROM ABOVE: A Tale of Eternal Love.  This is part two, of a One-Act play series."/>
    <x v="9"/>
    <n v="94"/>
    <x v="2"/>
    <x v="0"/>
    <x v="0"/>
    <n v="1424747740"/>
    <n v="1422155740"/>
    <x v="0"/>
    <n v="6"/>
    <b v="0"/>
    <x v="6"/>
    <x v="56"/>
    <x v="2938"/>
    <x v="1"/>
    <x v="6"/>
  </r>
  <r>
    <x v="4112"/>
    <x v="4105"/>
    <s v="Set in Southern America â€œThe Divideâ€ is a stage play that touches on the issues that are forefront in America and the world."/>
    <x v="30"/>
    <n v="1"/>
    <x v="2"/>
    <x v="17"/>
    <x v="3"/>
    <n v="1456617600"/>
    <n v="1454280186"/>
    <x v="0"/>
    <n v="1"/>
    <b v="0"/>
    <x v="6"/>
    <x v="50"/>
    <x v="120"/>
    <x v="1"/>
    <x v="6"/>
  </r>
  <r>
    <x v="4113"/>
    <x v="4106"/>
    <s v="A family oriented play about Christians &amp; the sins they live with, portrayed by &quot;puppets and toys&quot; at Queensbury Theater in Houston."/>
    <x v="15"/>
    <n v="3"/>
    <x v="2"/>
    <x v="0"/>
    <x v="0"/>
    <n v="1452234840"/>
    <n v="1450619123"/>
    <x v="0"/>
    <n v="3"/>
    <b v="0"/>
    <x v="6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91.7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48.099999999999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00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26.6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55.03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40.4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87.93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82.46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79.33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49.9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68.42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33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96.13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78.43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70.73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75.5100000000002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84.29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94.4399999999996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26.41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13.6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90.0999999999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04.35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34.61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14.29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10.53000000000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96.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60.56000000000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62.39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45.2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00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44.94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88.24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46.43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84.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51.38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68.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89.86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68.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26.32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51.4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36.1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33.33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36.0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44.439999999999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86.5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81.58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93.1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33.6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48.080000000002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11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23.080000000002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95.35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31.609999999999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52.17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21.33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82.23999999999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04.01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39.13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70.83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47.45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6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05.26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23.08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19.44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32.71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41.18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71.88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17.0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0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47.1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95.74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66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38.46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60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26.8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82.98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03.57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0.5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76.92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42.86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71.43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76.47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60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0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28.57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37.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26.09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32.56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73.3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66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90.48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58.82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12.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6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77.67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30.77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92.31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89.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0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38.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11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37.6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72.34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70.21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38.46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07.549999999999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19.75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38.4599999999991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57.14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72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78.95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48.96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91.23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84.0499999999993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6.6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66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69.23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50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16.6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50.620000000000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60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24.14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17.8599999999997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94.59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55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33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33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43.28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0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3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00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50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42.86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33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00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50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88.46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71.4299999999998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84.62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50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50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50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0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0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3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6.66999999999996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10.53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50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30.83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28.57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68.37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47.0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84.62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8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83.330000000002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53.83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28.95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98.68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0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00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00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71.43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20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0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84.76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04.2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01.98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19.51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39.88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02.08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48.8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14.52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95.21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05.1099999999997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48.2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07.79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44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85.71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38.64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41.84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75.64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70.41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34.59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04.61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9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63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37.93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65.4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94.51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77.59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41.67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57.84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18.0200000000004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25.17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54.1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42.16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89.25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66.7700000000004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22.1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29.82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22.58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44.48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81.69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68.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74.89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95.34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38.55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82.700000000001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06.64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90.14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28.15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18.9699999999993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44.81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77.1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57.62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88.2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42.23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22.14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08.200000000001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08.95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74.6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34.4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34.12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33.7800000000007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49.62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01.85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29.2700000000004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43.2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71.96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61.25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51.7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71.29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95.7999999999993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92.47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80.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30.14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20.27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09.58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88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01.27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69.94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88.03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47.06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91.14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62.31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04.3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58.62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31.71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92.1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17.17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47.06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04.58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17.3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82.35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35.620000000000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63.060000000001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31.2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65.22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18.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24.9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90.48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00.02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86.52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34.78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90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85.080000000002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41.33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99.3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86.0300000000007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57.91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77.36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55.459999999999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89.93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81.9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91.29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75.52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52.39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44.83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60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40.13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13.86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04.87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02.3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82.76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82.19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53.49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84.620000000003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24.16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93.85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31.34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84.8799999999992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84.91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87.5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41.86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25.52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77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88.76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05.17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85.71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08.33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21.799999999999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39.7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85.91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51.02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31.2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77.2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02.08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54.05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79.54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23.08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69.04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84.51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75.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42.86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25.91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61.65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33.05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71.98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63.27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10.45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85.26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13.31000000000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04.11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88.37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18.57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14.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20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16.3700000000008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31.8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16.4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60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28.57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78.84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65.4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66.08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48.0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09.81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08.68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42.310000000001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06.85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83.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16.6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83.3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76.92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00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62.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00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80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87.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50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00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54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58.8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0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00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87.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00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50.2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00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57.14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0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00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40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50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33.33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75.51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00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50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6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0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20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64.1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50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47.65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20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50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00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56.93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80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45.71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14.290000000000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22.45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54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52.01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0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66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33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00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0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09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46.15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50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66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00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71.43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0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00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33.33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0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0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50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38.24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66.67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02.94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33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22.86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14.71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42.86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96.7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78.57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25.81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34.78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82.9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33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94.4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55.17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03.2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24.28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88.24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08.33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74.5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06.41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84.7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01.67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16.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00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00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70.589999999997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50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03.57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36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30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0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0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00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00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28.57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50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77.7800000000002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0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42.86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42.86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3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38.62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37.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20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00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93.39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00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88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41.03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6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80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0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50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31.75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35.92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02.6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48.63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51.9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07.44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94.12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00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67.0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12.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35.2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64.29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83.06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66.3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88.6899999999996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73.56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45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33.7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66.67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94.4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55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17.24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33.33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92.86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99.68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53.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29.7700000000004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26.92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29.17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17.6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90.4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65.12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33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39.259999999998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30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66.67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50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14.730000000003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58.8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0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49.7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38.51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8.57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85.709999999999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34.21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68.97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39.18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00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33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91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57.14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40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69.8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94.8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97.34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00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32.14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68.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50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0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70.73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14.290000000000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72.55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62.939999999999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35.7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42.86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53.02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90.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76.6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73.2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92.31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82.25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19.3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80.79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04.63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6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04.88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34.53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57.89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42.34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39.1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26.6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51.61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72.97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20.62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32.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56.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96.3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27.12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33.87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19.05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30.77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34.6899999999996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46.6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45.45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05.5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21.05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47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16.6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29.55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00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84.62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0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00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00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00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12.28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00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51.85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60.92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0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48.57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50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14.28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27.27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58.8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85.44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85.7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54.7800000000007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85.94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85.18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32.59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96.23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05.4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61.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43.6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21.84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60.7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73.390000000000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06.67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60.53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5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33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67.61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77.19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65.120000000001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82.69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33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6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60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99.94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46.43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53.4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68.42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07.14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55.26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12.82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81.16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51.5200000000004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81.67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80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87.7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1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60.53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50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65.63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00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99.3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78.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62.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70.7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11.29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67.2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73.78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37.72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89.36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87.18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10.24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62.89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00.57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55.34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70.43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66.92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27.14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25.81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86.23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91.49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46.43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0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73.7800000000002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72.45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91.67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50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00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17.72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50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1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18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6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08.33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50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00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76.1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57.7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58.6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50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46.6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12.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57.14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37.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71.43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28.57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00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76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8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82.35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81.13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85.71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44.4399999999996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00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00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0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66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00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60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00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58.3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66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0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60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33.330000000002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00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80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00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00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71.43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03.3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0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66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00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0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0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28.57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45.16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08.33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40.63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20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0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00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41.67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63.64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85.709999999999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20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19.18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62.37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64.71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28.57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82.3500000000004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62.57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46.28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35.44999999999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24.3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88.8900000000003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31.03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66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20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97.53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50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00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88.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37.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3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62.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50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83.740000000005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93.919999999998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93.55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79.330000000002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33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08.7000000000007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86.96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21.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40.63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28.57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59.69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45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66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00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12.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42.79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07.5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00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54.55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06.6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33.68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31.06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94.740000000002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00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35.6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91.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0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78.95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11.83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71.43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20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07.969999999999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05.41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20.6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97.620000000003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84.86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38.1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66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98.82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26.24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03.14000000000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4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02.96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59.26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15.72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15.79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96.31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61.8999999999996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73.77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36.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0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3.63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00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50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66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20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12.84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00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47.62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00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0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56.6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00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28.1000000000004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97.6000000000004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00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66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58.16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66.67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0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00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41.7299999999996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95.92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50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00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56.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00.04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80.85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20.69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.43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95.4500000000007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00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0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.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70.83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20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29.7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57.14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88.1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18.179999999999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23.370000000001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00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.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37.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33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6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.43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00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43.48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6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61.54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0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0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00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20.5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16.6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00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73.3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0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33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50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33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6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78.95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87.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18.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0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6.66999999999996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63.16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00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0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11.7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.33000000000001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50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56.27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73.87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08.13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15.71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77.65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79.07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92.3100000000004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24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33.33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96.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41.46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41.1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43.9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00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61.68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22.22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53.4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37.18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80.439999999999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34.650000000001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78.95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48.39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34.38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37.5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06.669999999998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26.09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81.55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50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86.75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52.78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59.2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88.2900000000009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57.38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21.349999999999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86.17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17.86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79.62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26.81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21.47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8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00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2.5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04.17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00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0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33.33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00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33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12.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61.7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00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50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13.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47.06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48.39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50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25.42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46.91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20.0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54.0499999999993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17.02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3.32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48.94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69.72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03.08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10.23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17.5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14.58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68.92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94.2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63.81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53.66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82.35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18.44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90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85.53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92.31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15.5300000000007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88.17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29.03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28.57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6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96.33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52.21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06.8100000000004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54.39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00.53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35.5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97.52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72.969999999999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67.15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93.18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16.13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26.98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20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86.89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07.69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18.6000000000004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07.14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96.15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79.1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72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82.81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17.3900000000003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03.7800000000007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42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62.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86.21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0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21.42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41.3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61.629999999999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60.39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93.3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89.47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97.14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16.67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70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00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01.64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36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91.94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52.6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40.74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33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66.669999999998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85.71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27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66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7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58.54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53.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33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50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82.2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22.769999999997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36.4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06.67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64.8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39.129999999997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35.6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76.2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57.14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44.97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41.94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19.23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36.05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69.8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77.5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97.36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80.95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42.19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34.71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44.32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55.38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36.73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21.05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07.41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63.26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0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04.17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73.91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53.53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47.7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62.07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96.7099999999991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07.14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94.23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06.0600000000004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87.16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60.7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70.97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57.89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90.7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20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35.62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41.22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24.7299999999996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93.65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91.4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50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06.41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18.19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38.239999999999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78.95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38.46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31.7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82.689999999999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88.24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75.6099999999997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19.18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05.7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24.62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70.11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23.53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72.08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15.04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16.6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20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7.65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50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00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61.54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50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50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07.14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00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60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55.32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50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5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50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68.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00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0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3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00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00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33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66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93.8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87.18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62.2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59.83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19.11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46.42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17.2800000000002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87.76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20.24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46.2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31.58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17.34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3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49.59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18.72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95.77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15.7800000000007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50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00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0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0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10.53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00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45.45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00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73.3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73.11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83.59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98.4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15.9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03.77000000000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86.05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18.18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11.370000000000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39.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91.51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97.57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37.91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82.09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24.43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67.03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24.1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50.73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52.97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15.69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52.69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44.68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73.92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83.4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78.57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31.54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83.93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22.21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79.38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66.67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99.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64.38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31.629999999999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26.08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90.5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15.4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01.54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37.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17.3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76.49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40.82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0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27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0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33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42.86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18.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41.67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66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50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00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50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05.08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92.31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00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76.92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0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66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33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33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45.71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00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50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00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00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00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66.67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0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47.83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50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00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77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32.55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95.3100000000004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68.87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84.29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30.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82.969999999999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78.54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82.61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54.46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07.41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03.85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68.83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13.2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36.94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62.03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37.0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95.65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47.0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78.3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98.46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11.1099999999997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20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01.9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95.37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57.89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87.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85.37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20.629999999999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22.56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48.94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41.3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81.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72.97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56.32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60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8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73.68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96.71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50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85.71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51.34999999999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54.69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00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55.42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82.61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01.1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18.93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46.8799999999992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71.43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85.43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79.41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64.58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77.33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70.34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14.95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53.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86.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17.82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43.55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38.45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95.7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04.08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59.7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78.45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60.87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14.9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18.37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59.3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24.7800000000007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41.65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38.1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52.38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24.49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50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00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57.51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00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43.56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00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12.82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14.29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42.86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72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26.3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33.33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00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08.7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81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00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97.4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50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36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11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00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00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0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70.59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0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02.44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66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12.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6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2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14.29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00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00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6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57.69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97.0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92.5400000000009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07.14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67.42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61.68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40.88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97.24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73.66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64.8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68.84999999999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68.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85.71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38.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50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28.57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48.1499999999996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77.55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09.8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66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40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63.56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28.21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16.9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61.54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46.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13.640000000000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50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80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15.79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78.9500000000007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30.7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62.90000000000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10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33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89.47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44.08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04.17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34.21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22.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24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93.520000000000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20.6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87.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00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0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06.6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93.53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0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38.8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90.12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72.0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97.3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63.83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71.68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64.8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27.7800000000007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86.6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84.620000000001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13.9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87.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12.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77.08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2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50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3.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60.87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5.71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83.3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37.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16.2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57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15.79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88.540000000000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33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76.52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38.94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57.14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00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00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16.67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27.2700000000004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12.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36.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76.75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62.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38.46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87.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28.57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54.19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63.16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99.040000000000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52.6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20.83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62.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04.47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03.85000000000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93.1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21.43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03.76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57.6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28.95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36.36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54.73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62.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68.42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93.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08.33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50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58.8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81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11.58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30.7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00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83.3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33.8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72.84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71.88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96.14999999999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68.57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24.1400000000003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87.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65.17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45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52.9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95.83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26.92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7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34.0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00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55.19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80.95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57.14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63.17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80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00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09.76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9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97.3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49.4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59.5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50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0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0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00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92.8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8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62.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98.1000000000004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00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10.94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15.38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00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82.69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38.96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3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35.29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80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84.62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24.0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21.25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05.4500000000007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27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20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26.9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74.03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54.3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31.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83.87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57.01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43.6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81.56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20.0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79.12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44.29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00.3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50.669999999998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20.5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30.54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36.45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85.530000000001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55.78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10.6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27.59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34.25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13.85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10.77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96.5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96.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69.02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04.74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60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75.189999999999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32.04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64.4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78.02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37.84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37.57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72.75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35.59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84.87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81.39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98.95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31.08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02.44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25.4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65.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21.44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68.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14.29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42.86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80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6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00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33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71.43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00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38.7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83.4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76.4699999999993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10.239999999998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26.189999999999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97.69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45.93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85.37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36.43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27.69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02.06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18.03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57.7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60.17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22.2299999999996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38.8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41.69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68.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96.85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64.7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94.74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03.69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39.0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99.05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74.07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50.3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09.65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91.1400000000003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06.379999999999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61.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45.47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21.47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71.52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93.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15.7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58.0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04.11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90.689999999999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26.39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47.28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97.5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23.57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32.64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17.780000000000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62.36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80.65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85.3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82.99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99.1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39.4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09.5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29.21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74.38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02.09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45.5400000000009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49.46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54.7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50.73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76.5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99.71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17.14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38.92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85.71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16.3799999999992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2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26.1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80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13.12000000000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11.91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25.42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96.40000000000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20.86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00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46.59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35.3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20.21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68.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47.45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90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71.05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00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65.22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30.1200000000008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08.57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20.43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54.8500000000004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52.0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14.7199999999993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49.0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82.61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59.72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6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57.1400000000003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94.74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12.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03.17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37.04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47.7299999999996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78.95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81.74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00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31.3100000000004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52.27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14.9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89.5300000000007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52.5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81.58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61.54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59.81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61.22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02.7800000000007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45.65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65.71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18.29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59.0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96.28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0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00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55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22.03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66.67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33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34.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33.33000000000004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66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72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.25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59.74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66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03.57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08.33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00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29.17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29.21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38.1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6.67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00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98.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94.74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56.95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00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31.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61.54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10.3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11.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01.2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62.39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62.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50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36.6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85.71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31.58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27.66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92.31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23.3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38.1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30.7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74.6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86.84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34.92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85.7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70.7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77.36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17.13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56.63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04.51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03.45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95.6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97.04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05.6400000000003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62.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31.84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07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64.77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20.39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13.04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10.68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89.13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65.44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70.12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22.8100000000004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03.5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06.69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30.14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2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23.53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71.43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33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26.6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90.28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79.67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12.54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0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64.29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22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32.45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42.11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30.4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19.72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10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14.5300000000007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79.650000000001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82.03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97.01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56.18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42.5500000000002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49.8000000000002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22.66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09.11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23.02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60.7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58.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11.6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62.5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56.96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13.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97.92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47.24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86.53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.13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00.34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47.53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91.2299999999996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85.26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63.28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81.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93.17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80.87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41.3700000000008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32.14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67.01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78.2299999999996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10.36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72.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63.59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29.76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11.9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10.5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43.3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27.42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11.76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76.29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37.87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08.25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93.46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82.16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63.3999999999996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37.08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47.62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2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55.06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74.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93.24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07.84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06.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39.69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45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83.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03.46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02.15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08.8599999999997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21.43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93.390000000000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82.76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46.51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63.07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07.41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21.46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20.59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96.55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94.74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45.14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03.57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71.43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65.98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17.6499999999996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48.1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46.92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10.78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18.5600000000004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93.68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49.69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81.75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81.65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09.6200000000008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96.2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00.01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67.28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07.81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03.2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90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13.5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96.1000000000004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04.49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53.1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0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49.1799999999998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42.859999999999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00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88.32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38.3599999999997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92.639999999999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79.54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50.28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54.26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86.5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69.23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10.46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18.44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34.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62.3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99.01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00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42.86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50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00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0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40.74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85.71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0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58.25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.33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42.86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50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00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57.14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00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87.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33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83.33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30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06.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39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6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33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33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38.46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83.3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47.22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4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50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22.9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25.27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23.47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40.98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13.04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66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69.14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7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0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31.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06.99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40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26.8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50.77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12.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49.25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75.810000000001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86.25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77.66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98.53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52.3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88.04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00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67.439999999999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27.08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07.6899999999996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55.81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97.14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02.13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65.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64.71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90.4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55.32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58.37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32.1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10.4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34.1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11.3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02.06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0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54.1499999999996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84.21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40.12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36.59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56.6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49.37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24.62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93.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60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7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38.2199999999993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84.82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54.88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55.11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80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67.6499999999996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44.83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14.29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00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71.43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50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50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54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68.17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18.52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15.38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20.93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32.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90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53.5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96.28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32.89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41.67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06.56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08.33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02.9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0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08.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96.31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91.53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74.07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46.03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76.92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07.69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43.86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03.2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15.38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19.3999999999996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16.22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62.16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70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41.96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50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88.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98.51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34.29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11.760000000000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61.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61.1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60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00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00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0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50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50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.33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50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1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83.330000000002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12.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00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05.26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77.78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14.29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57.14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0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53.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90.0700000000002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02.25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52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93.3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96.5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44.42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94.9699999999993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92.76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29.3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75.85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80.2900000000009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42.2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57.14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10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18.0600000000004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30.88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59.75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29.87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54.72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63.95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05.8100000000004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59.14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77.42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82.05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57.69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00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55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09.5200000000004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98.77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18.55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90.48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10.0499999999993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90.48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96.15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21.4299999999998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04.08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94.2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58.2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48.08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30.4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66.62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00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66.67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60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82.35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45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94.2900000000009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37.21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86.18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27.76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30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00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55.800000000003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03.849999999999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69.5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32.77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22.2199999999993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96.43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00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8.33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76.1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61.7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15.150000000001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61.99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41.38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55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48.15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00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50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90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8.57000000000005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76.27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00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3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6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21.0499999999993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55.77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0.5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50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13.04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34.62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57.14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37.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44.4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23.7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46.43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94.4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87.15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94.52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53.1499999999996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00.14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37.3799999999992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63.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16.05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38.77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97.97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63.77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69.939999999999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76.21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25.41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48.8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19.03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65.49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74.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76.1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22.96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56.51999999999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41.79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70.2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19.18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84.03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6.87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64.0100000000002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51.7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88.2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13.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12.04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23.53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61.1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95.45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73.4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15.79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00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00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28.57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50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33.33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75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00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00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50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00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00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00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33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47.0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09.85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84.62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00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97.22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66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00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00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77.05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11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85.92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81.08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50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50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45.8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8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21.43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66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46.2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00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50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00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35.7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47.48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85.95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90.32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23.08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94.4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74.469999999999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0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4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74.19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37.6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90.48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45.6099999999997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84.26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25.3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20.96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21.43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13.02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6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95.1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38.46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60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57.14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82.98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85.71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66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78.4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42.11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56.52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30.93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03.95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84.62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18.94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51.43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76.1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11.8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09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47.62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53.7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80.65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6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0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66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3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92.31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83.3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78.57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0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33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00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55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6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33.33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0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3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50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40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02.9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40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3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92.31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12.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33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33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33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00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55.17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00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60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00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0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00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57.14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00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30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41.18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50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08.33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33.330000000002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33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42.8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00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00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58.82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71.43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80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0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92.8599999999997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07.69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66.669999999998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71.4299999999998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55.5600000000004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10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50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61.54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00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3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51.02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66.18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00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14.29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66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17.34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77.42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33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73.68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57.41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97.3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53.85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64.71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71.88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20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24.24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22.77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46.15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6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50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89.66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62.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6.669999999998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00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10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3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90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03.06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69.23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92.3100000000004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77.34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22.54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93.62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58.8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89.01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53.4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94.12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84.85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62.07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88.5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57.14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56.6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68.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21.74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45.83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16.49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49.15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23.83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08.2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59.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21.43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15.17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71.43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99.73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37.040000000001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40.86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98.4399999999996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59.0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27.5300000000002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22.89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52.04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20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97.11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50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37.72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03.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52.939999999999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90.97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24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86.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00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73.08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89.84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00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18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69.16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76.479999999999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70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27.7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44.65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17.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46.46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66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68.93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70.97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16.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69.78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10.34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60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30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85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54.89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53.66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72.41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13.04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31.43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58.86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30.09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31.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22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13.0400000000009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78.57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52.6299999999992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89.1899999999996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91.4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10.9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94.16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94.83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02.13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07.41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66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62.86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00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.3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76.1200000000008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52.17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65.28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6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14.29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87.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30.7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.290000000000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80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6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77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.43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6.67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33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7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6.67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50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08.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22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44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34.2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52.9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78.57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83.3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11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60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53.8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53.3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00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87.1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58.62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18.42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10.53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88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27.03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00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0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00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80.46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17.65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23.93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0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0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14.29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04.5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0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0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00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00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33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50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35.21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42.1099999999997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00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99.04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35.290000000001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79.1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77.3900000000003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26.83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20.94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92.13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53.66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60.8700000000008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50.42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15.79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40.54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73.02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69.43999999999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59.15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09.52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30.09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36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90.16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50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61.97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10.26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31.03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18.92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91.3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30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67.2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54.9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02.56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33.58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93.3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33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76.82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07.35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21.74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66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71.43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49.18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4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84.21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45.83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07.69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20.75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50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66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83.3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10.98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15.8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88.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53.11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72.34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80.85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57.39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11.19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17.14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20.1899999999996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58.7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25.21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37.29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61.06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14.29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87.84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71.3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48.72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52.38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0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62.16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79.7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21.6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50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46.149999999999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37.7000000000007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91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53.0400000000009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90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13.62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81.0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70.1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73.5300000000007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68.86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56.51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87.32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86.96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12.59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62.69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42.9799999999996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47.5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57.95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19.25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08.7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77.15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16.6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76.1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85.34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20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73.81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82.19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65.31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81.34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23.7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55.1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28.57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32.5200000000004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17.71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95.24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00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00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23.53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50.34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57.14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91.26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41.67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30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02.9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20.63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66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36.17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26.3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82.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20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18.52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12.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52.9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43.71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60.84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66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71.43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26.6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28.57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58.33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66.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97.87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09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29.17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33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42.05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20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70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60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58.57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70.3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08.7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00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83.87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02.2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00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03.45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06.9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43.82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97.74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94.4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50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44.74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80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65.22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69.3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50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0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28.0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54.5500000000002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77.78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92.3100000000004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10.14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40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28.92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97.3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65.22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61.9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7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02.9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84.82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61.7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07.89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64.29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20.51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17.3900000000003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12.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0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66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59.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82.2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57.14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66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61.1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80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79.55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60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33.33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33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19.0499999999993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57.41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78.25999999999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72.2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42.65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50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30.77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13.8900000000003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38.8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66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47.83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20.3700000000008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92.31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77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33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83.3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73.08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47.060000000001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10.53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98.7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19.05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55.26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89.2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20.83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65.22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16.6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76.0300000000007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33.33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21.95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17.14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60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67.74000000000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81.82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94.4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66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06.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00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21.0500000000002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89.2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66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35.38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06.52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12.94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75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78.790000000000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64.7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33.330000000002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32.35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23.08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97.01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61.1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42.86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37.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16.669999999998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38.46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42.8599999999997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56.82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22.2199999999998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46.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77.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05.36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69.5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41.1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21.43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15.22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00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77.63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02.98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60.9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72.41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29.41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15.26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23.8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21.43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15.49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82.74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94.74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10.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16.6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07.14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78.56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15.7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65.12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22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51.61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00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22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48.72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12.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40.54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50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57.14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86.96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68.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98.1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03.7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52.78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0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91.67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70.59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68.42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01.27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22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95.08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46.81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35.289999999994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39.68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66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76.67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73.91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48.48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79.4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0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00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23.08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59.65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61.54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05.26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87.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28.57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90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33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14.290000000000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71.2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37.93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26.39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22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10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29.2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72.41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76.92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20.83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84.62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40.8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23.8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28.57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30.9499999999998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95.24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00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76.32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00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51.28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00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00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00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6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33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89.47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82.35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34.09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00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95.65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69.23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02.09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39.2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95.24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61.54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02.9399999999996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82.5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24.32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71.43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00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56.98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10.8100000000004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6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00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23.08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29.6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87.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28.4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84.78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52.94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50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95.18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23.08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12.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37.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15.29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13.79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16.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37.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21.05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17.63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61.54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28.5700000000002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93.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10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20.19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00.2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42.86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50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27.599999999999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90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12.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89.1899999999996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40.74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12.9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09.8000000000002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11.76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91.67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13.16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53.66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42.11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53.66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96.15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24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53.85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77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34.3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0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8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54.59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71.43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96.3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57.14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62.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93.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08.7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98.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60.7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27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25.81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53.42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05.5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71.43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18.6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97.22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69.3500000000004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00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72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77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41.18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37.74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67.3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91.2299999999996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05.8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66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06.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00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62.96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09.52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35.479999999999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6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50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49.3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08.33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33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25.49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07.14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47.0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06.6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02.8599999999997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66.62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23.5300000000007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71.79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48.72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85.42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96.55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88.14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83.87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94.439999999999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60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14.2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00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33.33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50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41.67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12.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00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04.11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50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41.18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7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23.53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9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84.21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58.23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02.17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50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46.1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36.3599999999999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50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00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05.26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00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57.89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36.4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96.43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29.41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08.33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43.86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86.84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16.13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3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37.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05.28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12.9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40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50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16.6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32.84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7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34.78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94.4399999999996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16.6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97.44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25.81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06.45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80.29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11.7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71.43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66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36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74.36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00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63.24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00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66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58.97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95.24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20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14.8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57.14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0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86.96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84.62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92.86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96.3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14.29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86.54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84.21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51.55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96.3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91.67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0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02.17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00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22.5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5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65.71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88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54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40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58.7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06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06.45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40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66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00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0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0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50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00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62.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57.14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00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00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53.85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00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54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66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23.33000000000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46.4299999999998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64.71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96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03.85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11.1000000000004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50.3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66.669999999998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42.8599999999997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93.51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22.43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92.72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69.6400000000003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24.33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3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42.11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9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91.2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21.43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81.91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54.2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02.78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62.61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90.3799999999992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37.04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45.83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00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50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77.4599999999991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10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00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00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0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40.54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00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50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06.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33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55.5600000000004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66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28.95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23.08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42.1099999999997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18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51.81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82.35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00.05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33.97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00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92.31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50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54.35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38.16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63.4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57.14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57.14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50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46.15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57.14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62.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00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90.11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55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0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38.6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0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28.57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11.76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28.13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66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64.71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69.5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05.26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32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16.6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62.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55.560000000001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51.16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46.43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50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50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00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40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00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00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0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53.85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0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42.8599999999997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50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20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13.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0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3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76.09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64.290000000000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64.71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00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50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71.43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11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50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14.29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27.38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27.2700000000004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0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50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00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87.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50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00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00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25.8100000000004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50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71.4299999999998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12.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66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13.89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5.7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66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00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0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0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0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00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16.6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41.1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0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00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00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35.71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83.3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83.3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17.39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50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40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50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00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07.69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0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00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50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28.13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00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00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12.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00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06.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33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50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00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00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50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00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90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16.6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50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66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37.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54.0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0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00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50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33.33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28.57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00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00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28.26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50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73.6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53.85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61.54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00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00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11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00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0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50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23.53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58.33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57.14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0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35.71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50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0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0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00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00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00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84.21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00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0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50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50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50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5.84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0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50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71.43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00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00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34.03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40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05.88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0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0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0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50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00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33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50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97.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00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61.5400000000009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00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95.24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33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16.67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71.43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00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33.33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00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16.6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00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11.759999999998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07.69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50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00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50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00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30.7700000000004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50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0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16.6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0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50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0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0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40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00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0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66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50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0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00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0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83.3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6.67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78.57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3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9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00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33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66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824979-0BC8-D243-94C4-AED9E9CBB840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940">
        <item x="121"/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343B36-8CC3-0744-893C-7BA47EFBB72A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C91787-9FDD-5D48-B329-5E259587EFF7}" name="PivotTable5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pane xSplit="2" ySplit="1" topLeftCell="C2842" activePane="bottomRight" state="frozen"/>
      <selection pane="topRight" activeCell="C1" sqref="C1"/>
      <selection pane="bottomLeft" activeCell="A2" sqref="A2"/>
      <selection pane="bottomRight" activeCell="D2849" sqref="D2849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6.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.5" bestFit="1" customWidth="1"/>
    <col min="15" max="15" width="16.6640625" style="11" bestFit="1" customWidth="1"/>
    <col min="16" max="16" width="15.1640625" bestFit="1" customWidth="1"/>
    <col min="17" max="17" width="13.6640625" bestFit="1" customWidth="1"/>
    <col min="18" max="18" width="15" bestFit="1" customWidth="1"/>
    <col min="19" max="19" width="23.1640625" style="19" bestFit="1" customWidth="1"/>
    <col min="20" max="20" width="20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3" t="s">
        <v>8358</v>
      </c>
      <c r="R1" s="10" t="s">
        <v>8359</v>
      </c>
      <c r="S1" s="20" t="s">
        <v>8365</v>
      </c>
      <c r="T1" s="10" t="s">
        <v>8364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>
        <f>IFERROR(ROUND(E2/L2,2),0)</f>
        <v>63.92</v>
      </c>
      <c r="Q2" s="14" t="s">
        <v>8308</v>
      </c>
      <c r="R2" t="s">
        <v>8309</v>
      </c>
      <c r="S2" s="19">
        <f>(((J2/60)/60)/24)+DATE(1970,1,1)</f>
        <v>42177.007071759261</v>
      </c>
      <c r="T2" s="22">
        <f>(((I2/60)/60)/24)+DATE(1970,1,1)</f>
        <v>42208.125</v>
      </c>
      <c r="U2" s="18"/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>ROUND((E3/D3)*100,0)</f>
        <v>143</v>
      </c>
      <c r="P3">
        <f t="shared" ref="P3:P66" si="0">IFERROR(ROUND(E3/L3,2),0)</f>
        <v>185.48</v>
      </c>
      <c r="Q3" s="14" t="s">
        <v>8308</v>
      </c>
      <c r="R3" t="s">
        <v>8309</v>
      </c>
      <c r="S3" s="19">
        <f t="shared" ref="S3:S66" si="1">(((J3/60)/60)/24)+DATE(1970,1,1)</f>
        <v>42766.600497685184</v>
      </c>
      <c r="T3" s="22">
        <f t="shared" ref="T3:T66" si="2">(((I3/60)/60)/24)+DATE(1970,1,1)</f>
        <v>42796.600497685184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>ROUND((E4/D4)*100,0)</f>
        <v>105</v>
      </c>
      <c r="P4">
        <f t="shared" si="0"/>
        <v>15</v>
      </c>
      <c r="Q4" s="14" t="s">
        <v>8308</v>
      </c>
      <c r="R4" t="s">
        <v>8309</v>
      </c>
      <c r="S4" s="19">
        <f t="shared" si="1"/>
        <v>42405.702349537038</v>
      </c>
      <c r="T4" s="22">
        <f t="shared" si="2"/>
        <v>42415.702349537038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>ROUND((E5/D5)*100,0)</f>
        <v>104</v>
      </c>
      <c r="P5">
        <f t="shared" si="0"/>
        <v>69.27</v>
      </c>
      <c r="Q5" s="14" t="s">
        <v>8308</v>
      </c>
      <c r="R5" t="s">
        <v>8309</v>
      </c>
      <c r="S5" s="19">
        <f t="shared" si="1"/>
        <v>41828.515127314815</v>
      </c>
      <c r="T5" s="22">
        <f t="shared" si="2"/>
        <v>41858.515127314815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>ROUND((E6/D6)*100,0)</f>
        <v>123</v>
      </c>
      <c r="P6">
        <f t="shared" si="0"/>
        <v>190.55</v>
      </c>
      <c r="Q6" s="14" t="s">
        <v>8308</v>
      </c>
      <c r="R6" t="s">
        <v>8309</v>
      </c>
      <c r="S6" s="19">
        <f t="shared" si="1"/>
        <v>42327.834247685183</v>
      </c>
      <c r="T6" s="22">
        <f t="shared" si="2"/>
        <v>42357.834247685183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>ROUND((E7/D7)*100,0)</f>
        <v>110</v>
      </c>
      <c r="P7">
        <f t="shared" si="0"/>
        <v>93.4</v>
      </c>
      <c r="Q7" s="14" t="s">
        <v>8308</v>
      </c>
      <c r="R7" t="s">
        <v>8309</v>
      </c>
      <c r="S7" s="19">
        <f t="shared" si="1"/>
        <v>42563.932951388888</v>
      </c>
      <c r="T7" s="22">
        <f t="shared" si="2"/>
        <v>42580.232638888891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>ROUND((E8/D8)*100,0)</f>
        <v>106</v>
      </c>
      <c r="P8">
        <f t="shared" si="0"/>
        <v>146.88</v>
      </c>
      <c r="Q8" s="14" t="s">
        <v>8308</v>
      </c>
      <c r="R8" t="s">
        <v>8309</v>
      </c>
      <c r="S8" s="19">
        <f t="shared" si="1"/>
        <v>41794.072337962964</v>
      </c>
      <c r="T8" s="22">
        <f t="shared" si="2"/>
        <v>41804.072337962964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>ROUND((E9/D9)*100,0)</f>
        <v>101</v>
      </c>
      <c r="P9">
        <f t="shared" si="0"/>
        <v>159.82</v>
      </c>
      <c r="Q9" s="14" t="s">
        <v>8308</v>
      </c>
      <c r="R9" t="s">
        <v>8309</v>
      </c>
      <c r="S9" s="19">
        <f t="shared" si="1"/>
        <v>42516.047071759262</v>
      </c>
      <c r="T9" s="22">
        <f t="shared" si="2"/>
        <v>42556.047071759262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>ROUND((E10/D10)*100,0)</f>
        <v>100</v>
      </c>
      <c r="P10">
        <f t="shared" si="0"/>
        <v>291.79000000000002</v>
      </c>
      <c r="Q10" s="14" t="s">
        <v>8308</v>
      </c>
      <c r="R10" t="s">
        <v>8309</v>
      </c>
      <c r="S10" s="19">
        <f t="shared" si="1"/>
        <v>42468.94458333333</v>
      </c>
      <c r="T10" s="22">
        <f t="shared" si="2"/>
        <v>42475.875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>ROUND((E11/D11)*100,0)</f>
        <v>126</v>
      </c>
      <c r="P11">
        <f t="shared" si="0"/>
        <v>31.5</v>
      </c>
      <c r="Q11" s="14" t="s">
        <v>8308</v>
      </c>
      <c r="R11" t="s">
        <v>8309</v>
      </c>
      <c r="S11" s="19">
        <f t="shared" si="1"/>
        <v>42447.103518518517</v>
      </c>
      <c r="T11" s="22">
        <f t="shared" si="2"/>
        <v>42477.103518518517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>ROUND((E12/D12)*100,0)</f>
        <v>101</v>
      </c>
      <c r="P12">
        <f t="shared" si="0"/>
        <v>158.68</v>
      </c>
      <c r="Q12" s="14" t="s">
        <v>8308</v>
      </c>
      <c r="R12" t="s">
        <v>8309</v>
      </c>
      <c r="S12" s="19">
        <f t="shared" si="1"/>
        <v>41780.068043981482</v>
      </c>
      <c r="T12" s="22">
        <f t="shared" si="2"/>
        <v>41815.068043981482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>ROUND((E13/D13)*100,0)</f>
        <v>121</v>
      </c>
      <c r="P13">
        <f t="shared" si="0"/>
        <v>80.33</v>
      </c>
      <c r="Q13" s="14" t="s">
        <v>8308</v>
      </c>
      <c r="R13" t="s">
        <v>8309</v>
      </c>
      <c r="S13" s="19">
        <f t="shared" si="1"/>
        <v>42572.778495370367</v>
      </c>
      <c r="T13" s="22">
        <f t="shared" si="2"/>
        <v>42604.125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>ROUND((E14/D14)*100,0)</f>
        <v>165</v>
      </c>
      <c r="P14">
        <f t="shared" si="0"/>
        <v>59.96</v>
      </c>
      <c r="Q14" s="14" t="s">
        <v>8308</v>
      </c>
      <c r="R14" t="s">
        <v>8309</v>
      </c>
      <c r="S14" s="19">
        <f t="shared" si="1"/>
        <v>41791.713252314818</v>
      </c>
      <c r="T14" s="22">
        <f t="shared" si="2"/>
        <v>41836.125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>ROUND((E15/D15)*100,0)</f>
        <v>160</v>
      </c>
      <c r="P15">
        <f t="shared" si="0"/>
        <v>109.78</v>
      </c>
      <c r="Q15" s="14" t="s">
        <v>8308</v>
      </c>
      <c r="R15" t="s">
        <v>8309</v>
      </c>
      <c r="S15" s="19">
        <f t="shared" si="1"/>
        <v>42508.677187499998</v>
      </c>
      <c r="T15" s="22">
        <f t="shared" si="2"/>
        <v>42544.852083333331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>ROUND((E16/D16)*100,0)</f>
        <v>101</v>
      </c>
      <c r="P16">
        <f t="shared" si="0"/>
        <v>147.71</v>
      </c>
      <c r="Q16" s="14" t="s">
        <v>8308</v>
      </c>
      <c r="R16" t="s">
        <v>8309</v>
      </c>
      <c r="S16" s="19">
        <f t="shared" si="1"/>
        <v>41808.02648148148</v>
      </c>
      <c r="T16" s="22">
        <f t="shared" si="2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>ROUND((E17/D17)*100,0)</f>
        <v>107</v>
      </c>
      <c r="P17">
        <f t="shared" si="0"/>
        <v>21.76</v>
      </c>
      <c r="Q17" s="14" t="s">
        <v>8308</v>
      </c>
      <c r="R17" t="s">
        <v>8309</v>
      </c>
      <c r="S17" s="19">
        <f t="shared" si="1"/>
        <v>42256.391875000001</v>
      </c>
      <c r="T17" s="22">
        <f t="shared" si="2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>ROUND((E18/D18)*100,0)</f>
        <v>100</v>
      </c>
      <c r="P18">
        <f t="shared" si="0"/>
        <v>171.84</v>
      </c>
      <c r="Q18" s="14" t="s">
        <v>8308</v>
      </c>
      <c r="R18" t="s">
        <v>8309</v>
      </c>
      <c r="S18" s="19">
        <f t="shared" si="1"/>
        <v>41760.796423611115</v>
      </c>
      <c r="T18" s="22">
        <f t="shared" si="2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>ROUND((E19/D19)*100,0)</f>
        <v>101</v>
      </c>
      <c r="P19">
        <f t="shared" si="0"/>
        <v>41.94</v>
      </c>
      <c r="Q19" s="14" t="s">
        <v>8308</v>
      </c>
      <c r="R19" t="s">
        <v>8309</v>
      </c>
      <c r="S19" s="19">
        <f t="shared" si="1"/>
        <v>41917.731736111113</v>
      </c>
      <c r="T19" s="22">
        <f t="shared" si="2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>ROUND((E20/D20)*100,0)</f>
        <v>106</v>
      </c>
      <c r="P20">
        <f t="shared" si="0"/>
        <v>93.26</v>
      </c>
      <c r="Q20" s="14" t="s">
        <v>8308</v>
      </c>
      <c r="R20" t="s">
        <v>8309</v>
      </c>
      <c r="S20" s="19">
        <f t="shared" si="1"/>
        <v>41869.542314814818</v>
      </c>
      <c r="T20" s="22">
        <f t="shared" si="2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>ROUND((E21/D21)*100,0)</f>
        <v>145</v>
      </c>
      <c r="P21">
        <f t="shared" si="0"/>
        <v>56.14</v>
      </c>
      <c r="Q21" s="14" t="s">
        <v>8308</v>
      </c>
      <c r="R21" t="s">
        <v>8309</v>
      </c>
      <c r="S21" s="19">
        <f t="shared" si="1"/>
        <v>42175.816365740742</v>
      </c>
      <c r="T21" s="22">
        <f t="shared" si="2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>ROUND((E22/D22)*100,0)</f>
        <v>100</v>
      </c>
      <c r="P22">
        <f t="shared" si="0"/>
        <v>80.16</v>
      </c>
      <c r="Q22" s="14" t="s">
        <v>8308</v>
      </c>
      <c r="R22" t="s">
        <v>8309</v>
      </c>
      <c r="S22" s="19">
        <f t="shared" si="1"/>
        <v>42200.758240740746</v>
      </c>
      <c r="T22" s="22">
        <f t="shared" si="2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>ROUND((E23/D23)*100,0)</f>
        <v>109</v>
      </c>
      <c r="P23">
        <f t="shared" si="0"/>
        <v>199.9</v>
      </c>
      <c r="Q23" s="14" t="s">
        <v>8308</v>
      </c>
      <c r="R23" t="s">
        <v>8309</v>
      </c>
      <c r="S23" s="19">
        <f t="shared" si="1"/>
        <v>41878.627187500002</v>
      </c>
      <c r="T23" s="22">
        <f t="shared" si="2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>ROUND((E24/D24)*100,0)</f>
        <v>117</v>
      </c>
      <c r="P24">
        <f t="shared" si="0"/>
        <v>51.25</v>
      </c>
      <c r="Q24" s="14" t="s">
        <v>8308</v>
      </c>
      <c r="R24" t="s">
        <v>8309</v>
      </c>
      <c r="S24" s="19">
        <f t="shared" si="1"/>
        <v>41989.91134259259</v>
      </c>
      <c r="T24" s="22">
        <f t="shared" si="2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>ROUND((E25/D25)*100,0)</f>
        <v>119</v>
      </c>
      <c r="P25">
        <f t="shared" si="0"/>
        <v>103.04</v>
      </c>
      <c r="Q25" s="14" t="s">
        <v>8308</v>
      </c>
      <c r="R25" t="s">
        <v>8309</v>
      </c>
      <c r="S25" s="19">
        <f t="shared" si="1"/>
        <v>42097.778946759259</v>
      </c>
      <c r="T25" s="22">
        <f t="shared" si="2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>ROUND((E26/D26)*100,0)</f>
        <v>109</v>
      </c>
      <c r="P26">
        <f t="shared" si="0"/>
        <v>66.349999999999994</v>
      </c>
      <c r="Q26" s="14" t="s">
        <v>8308</v>
      </c>
      <c r="R26" t="s">
        <v>8309</v>
      </c>
      <c r="S26" s="19">
        <f t="shared" si="1"/>
        <v>42229.820173611108</v>
      </c>
      <c r="T26" s="22">
        <f t="shared" si="2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>ROUND((E27/D27)*100,0)</f>
        <v>133</v>
      </c>
      <c r="P27">
        <f t="shared" si="0"/>
        <v>57.14</v>
      </c>
      <c r="Q27" s="14" t="s">
        <v>8308</v>
      </c>
      <c r="R27" t="s">
        <v>8309</v>
      </c>
      <c r="S27" s="19">
        <f t="shared" si="1"/>
        <v>42318.025011574078</v>
      </c>
      <c r="T27" s="22">
        <f t="shared" si="2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>ROUND((E28/D28)*100,0)</f>
        <v>155</v>
      </c>
      <c r="P28">
        <f t="shared" si="0"/>
        <v>102.11</v>
      </c>
      <c r="Q28" s="14" t="s">
        <v>8308</v>
      </c>
      <c r="R28" t="s">
        <v>8309</v>
      </c>
      <c r="S28" s="19">
        <f t="shared" si="1"/>
        <v>41828.515555555554</v>
      </c>
      <c r="T28" s="22">
        <f t="shared" si="2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>ROUND((E29/D29)*100,0)</f>
        <v>112</v>
      </c>
      <c r="P29">
        <f t="shared" si="0"/>
        <v>148.97</v>
      </c>
      <c r="Q29" s="14" t="s">
        <v>8308</v>
      </c>
      <c r="R29" t="s">
        <v>8309</v>
      </c>
      <c r="S29" s="19">
        <f t="shared" si="1"/>
        <v>41929.164733796293</v>
      </c>
      <c r="T29" s="22">
        <f t="shared" si="2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>ROUND((E30/D30)*100,0)</f>
        <v>100</v>
      </c>
      <c r="P30">
        <f t="shared" si="0"/>
        <v>169.61</v>
      </c>
      <c r="Q30" s="14" t="s">
        <v>8308</v>
      </c>
      <c r="R30" t="s">
        <v>8309</v>
      </c>
      <c r="S30" s="19">
        <f t="shared" si="1"/>
        <v>42324.96393518518</v>
      </c>
      <c r="T30" s="22">
        <f t="shared" si="2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>ROUND((E31/D31)*100,0)</f>
        <v>123</v>
      </c>
      <c r="P31">
        <f t="shared" si="0"/>
        <v>31.62</v>
      </c>
      <c r="Q31" s="14" t="s">
        <v>8308</v>
      </c>
      <c r="R31" t="s">
        <v>8309</v>
      </c>
      <c r="S31" s="19">
        <f t="shared" si="1"/>
        <v>41812.67324074074</v>
      </c>
      <c r="T31" s="22">
        <f t="shared" si="2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>ROUND((E32/D32)*100,0)</f>
        <v>101</v>
      </c>
      <c r="P32">
        <f t="shared" si="0"/>
        <v>76.45</v>
      </c>
      <c r="Q32" s="14" t="s">
        <v>8308</v>
      </c>
      <c r="R32" t="s">
        <v>8309</v>
      </c>
      <c r="S32" s="19">
        <f t="shared" si="1"/>
        <v>41842.292997685188</v>
      </c>
      <c r="T32" s="22">
        <f t="shared" si="2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>ROUND((E33/D33)*100,0)</f>
        <v>100</v>
      </c>
      <c r="P33">
        <f t="shared" si="0"/>
        <v>13</v>
      </c>
      <c r="Q33" s="14" t="s">
        <v>8308</v>
      </c>
      <c r="R33" t="s">
        <v>8309</v>
      </c>
      <c r="S33" s="19">
        <f t="shared" si="1"/>
        <v>42376.79206018518</v>
      </c>
      <c r="T33" s="22">
        <f t="shared" si="2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>ROUND((E34/D34)*100,0)</f>
        <v>100</v>
      </c>
      <c r="P34">
        <f t="shared" si="0"/>
        <v>320.45</v>
      </c>
      <c r="Q34" s="14" t="s">
        <v>8308</v>
      </c>
      <c r="R34" t="s">
        <v>8309</v>
      </c>
      <c r="S34" s="19">
        <f t="shared" si="1"/>
        <v>42461.627511574072</v>
      </c>
      <c r="T34" s="22">
        <f t="shared" si="2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>ROUND((E35/D35)*100,0)</f>
        <v>102</v>
      </c>
      <c r="P35">
        <f t="shared" si="0"/>
        <v>83.75</v>
      </c>
      <c r="Q35" s="14" t="s">
        <v>8308</v>
      </c>
      <c r="R35" t="s">
        <v>8309</v>
      </c>
      <c r="S35" s="19">
        <f t="shared" si="1"/>
        <v>42286.660891203705</v>
      </c>
      <c r="T35" s="22">
        <f t="shared" si="2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>ROUND((E36/D36)*100,0)</f>
        <v>130</v>
      </c>
      <c r="P36">
        <f t="shared" si="0"/>
        <v>49.88</v>
      </c>
      <c r="Q36" s="14" t="s">
        <v>8308</v>
      </c>
      <c r="R36" t="s">
        <v>8309</v>
      </c>
      <c r="S36" s="19">
        <f t="shared" si="1"/>
        <v>41841.321770833332</v>
      </c>
      <c r="T36" s="22">
        <f t="shared" si="2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>ROUND((E37/D37)*100,0)</f>
        <v>167</v>
      </c>
      <c r="P37">
        <f t="shared" si="0"/>
        <v>59.46</v>
      </c>
      <c r="Q37" s="14" t="s">
        <v>8308</v>
      </c>
      <c r="R37" t="s">
        <v>8309</v>
      </c>
      <c r="S37" s="19">
        <f t="shared" si="1"/>
        <v>42098.291828703703</v>
      </c>
      <c r="T37" s="22">
        <f t="shared" si="2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>ROUND((E38/D38)*100,0)</f>
        <v>142</v>
      </c>
      <c r="P38">
        <f t="shared" si="0"/>
        <v>193.84</v>
      </c>
      <c r="Q38" s="14" t="s">
        <v>8308</v>
      </c>
      <c r="R38" t="s">
        <v>8309</v>
      </c>
      <c r="S38" s="19">
        <f t="shared" si="1"/>
        <v>42068.307002314818</v>
      </c>
      <c r="T38" s="22">
        <f t="shared" si="2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>ROUND((E39/D39)*100,0)</f>
        <v>183</v>
      </c>
      <c r="P39">
        <f t="shared" si="0"/>
        <v>159.51</v>
      </c>
      <c r="Q39" s="14" t="s">
        <v>8308</v>
      </c>
      <c r="R39" t="s">
        <v>8309</v>
      </c>
      <c r="S39" s="19">
        <f t="shared" si="1"/>
        <v>42032.693043981482</v>
      </c>
      <c r="T39" s="22">
        <f t="shared" si="2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>ROUND((E40/D40)*100,0)</f>
        <v>110</v>
      </c>
      <c r="P40">
        <f t="shared" si="0"/>
        <v>41.68</v>
      </c>
      <c r="Q40" s="14" t="s">
        <v>8308</v>
      </c>
      <c r="R40" t="s">
        <v>8309</v>
      </c>
      <c r="S40" s="19">
        <f t="shared" si="1"/>
        <v>41375.057222222218</v>
      </c>
      <c r="T40" s="22">
        <f t="shared" si="2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>ROUND((E41/D41)*100,0)</f>
        <v>131</v>
      </c>
      <c r="P41">
        <f t="shared" si="0"/>
        <v>150.9</v>
      </c>
      <c r="Q41" s="14" t="s">
        <v>8308</v>
      </c>
      <c r="R41" t="s">
        <v>8309</v>
      </c>
      <c r="S41" s="19">
        <f t="shared" si="1"/>
        <v>41754.047083333331</v>
      </c>
      <c r="T41" s="22">
        <f t="shared" si="2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>ROUND((E42/D42)*100,0)</f>
        <v>101</v>
      </c>
      <c r="P42">
        <f t="shared" si="0"/>
        <v>126.69</v>
      </c>
      <c r="Q42" s="14" t="s">
        <v>8308</v>
      </c>
      <c r="R42" t="s">
        <v>8309</v>
      </c>
      <c r="S42" s="19">
        <f t="shared" si="1"/>
        <v>41789.21398148148</v>
      </c>
      <c r="T42" s="22">
        <f t="shared" si="2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>ROUND((E43/D43)*100,0)</f>
        <v>100</v>
      </c>
      <c r="P43">
        <f t="shared" si="0"/>
        <v>105.26</v>
      </c>
      <c r="Q43" s="14" t="s">
        <v>8308</v>
      </c>
      <c r="R43" t="s">
        <v>8309</v>
      </c>
      <c r="S43" s="19">
        <f t="shared" si="1"/>
        <v>41887.568912037037</v>
      </c>
      <c r="T43" s="22">
        <f t="shared" si="2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>ROUND((E44/D44)*100,0)</f>
        <v>142</v>
      </c>
      <c r="P44">
        <f t="shared" si="0"/>
        <v>117.51</v>
      </c>
      <c r="Q44" s="14" t="s">
        <v>8308</v>
      </c>
      <c r="R44" t="s">
        <v>8309</v>
      </c>
      <c r="S44" s="19">
        <f t="shared" si="1"/>
        <v>41971.639189814814</v>
      </c>
      <c r="T44" s="22">
        <f t="shared" si="2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>ROUND((E45/D45)*100,0)</f>
        <v>309</v>
      </c>
      <c r="P45">
        <f t="shared" si="0"/>
        <v>117.36</v>
      </c>
      <c r="Q45" s="14" t="s">
        <v>8308</v>
      </c>
      <c r="R45" t="s">
        <v>8309</v>
      </c>
      <c r="S45" s="19">
        <f t="shared" si="1"/>
        <v>41802.790347222224</v>
      </c>
      <c r="T45" s="22">
        <f t="shared" si="2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>ROUND((E46/D46)*100,0)</f>
        <v>100</v>
      </c>
      <c r="P46">
        <f t="shared" si="0"/>
        <v>133.33000000000001</v>
      </c>
      <c r="Q46" s="14" t="s">
        <v>8308</v>
      </c>
      <c r="R46" t="s">
        <v>8309</v>
      </c>
      <c r="S46" s="19">
        <f t="shared" si="1"/>
        <v>41874.098807870374</v>
      </c>
      <c r="T46" s="22">
        <f t="shared" si="2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>ROUND((E47/D47)*100,0)</f>
        <v>120</v>
      </c>
      <c r="P47">
        <f t="shared" si="0"/>
        <v>98.36</v>
      </c>
      <c r="Q47" s="14" t="s">
        <v>8308</v>
      </c>
      <c r="R47" t="s">
        <v>8309</v>
      </c>
      <c r="S47" s="19">
        <f t="shared" si="1"/>
        <v>42457.623923611114</v>
      </c>
      <c r="T47" s="22">
        <f t="shared" si="2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>ROUND((E48/D48)*100,0)</f>
        <v>104</v>
      </c>
      <c r="P48">
        <f t="shared" si="0"/>
        <v>194.44</v>
      </c>
      <c r="Q48" s="14" t="s">
        <v>8308</v>
      </c>
      <c r="R48" t="s">
        <v>8309</v>
      </c>
      <c r="S48" s="19">
        <f t="shared" si="1"/>
        <v>42323.964976851858</v>
      </c>
      <c r="T48" s="22">
        <f t="shared" si="2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>ROUND((E49/D49)*100,0)</f>
        <v>108</v>
      </c>
      <c r="P49">
        <f t="shared" si="0"/>
        <v>76.87</v>
      </c>
      <c r="Q49" s="14" t="s">
        <v>8308</v>
      </c>
      <c r="R49" t="s">
        <v>8309</v>
      </c>
      <c r="S49" s="19">
        <f t="shared" si="1"/>
        <v>41932.819525462961</v>
      </c>
      <c r="T49" s="22">
        <f t="shared" si="2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>ROUND((E50/D50)*100,0)</f>
        <v>108</v>
      </c>
      <c r="P50">
        <f t="shared" si="0"/>
        <v>56.82</v>
      </c>
      <c r="Q50" s="14" t="s">
        <v>8308</v>
      </c>
      <c r="R50" t="s">
        <v>8309</v>
      </c>
      <c r="S50" s="19">
        <f t="shared" si="1"/>
        <v>42033.516898148147</v>
      </c>
      <c r="T50" s="22">
        <f t="shared" si="2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>ROUND((E51/D51)*100,0)</f>
        <v>100</v>
      </c>
      <c r="P51">
        <f t="shared" si="0"/>
        <v>137.93</v>
      </c>
      <c r="Q51" s="14" t="s">
        <v>8308</v>
      </c>
      <c r="R51" t="s">
        <v>8309</v>
      </c>
      <c r="S51" s="19">
        <f t="shared" si="1"/>
        <v>42271.176446759258</v>
      </c>
      <c r="T51" s="22">
        <f t="shared" si="2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>ROUND((E52/D52)*100,0)</f>
        <v>100</v>
      </c>
      <c r="P52">
        <f t="shared" si="0"/>
        <v>27.27</v>
      </c>
      <c r="Q52" s="14" t="s">
        <v>8308</v>
      </c>
      <c r="R52" t="s">
        <v>8309</v>
      </c>
      <c r="S52" s="19">
        <f t="shared" si="1"/>
        <v>41995.752986111111</v>
      </c>
      <c r="T52" s="22">
        <f t="shared" si="2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>ROUND((E53/D53)*100,0)</f>
        <v>128</v>
      </c>
      <c r="P53">
        <f t="shared" si="0"/>
        <v>118.34</v>
      </c>
      <c r="Q53" s="14" t="s">
        <v>8308</v>
      </c>
      <c r="R53" t="s">
        <v>8309</v>
      </c>
      <c r="S53" s="19">
        <f t="shared" si="1"/>
        <v>42196.928668981483</v>
      </c>
      <c r="T53" s="22">
        <f t="shared" si="2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>ROUND((E54/D54)*100,0)</f>
        <v>116</v>
      </c>
      <c r="P54">
        <f t="shared" si="0"/>
        <v>223.48</v>
      </c>
      <c r="Q54" s="14" t="s">
        <v>8308</v>
      </c>
      <c r="R54" t="s">
        <v>8309</v>
      </c>
      <c r="S54" s="19">
        <f t="shared" si="1"/>
        <v>41807.701921296299</v>
      </c>
      <c r="T54" s="22">
        <f t="shared" si="2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>ROUND((E55/D55)*100,0)</f>
        <v>110</v>
      </c>
      <c r="P55">
        <f t="shared" si="0"/>
        <v>28.11</v>
      </c>
      <c r="Q55" s="14" t="s">
        <v>8308</v>
      </c>
      <c r="R55" t="s">
        <v>8309</v>
      </c>
      <c r="S55" s="19">
        <f t="shared" si="1"/>
        <v>41719.549131944441</v>
      </c>
      <c r="T55" s="22">
        <f t="shared" si="2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>ROUND((E56/D56)*100,0)</f>
        <v>101</v>
      </c>
      <c r="P56">
        <f t="shared" si="0"/>
        <v>194.23</v>
      </c>
      <c r="Q56" s="14" t="s">
        <v>8308</v>
      </c>
      <c r="R56" t="s">
        <v>8309</v>
      </c>
      <c r="S56" s="19">
        <f t="shared" si="1"/>
        <v>42333.713206018518</v>
      </c>
      <c r="T56" s="22">
        <f t="shared" si="2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>ROUND((E57/D57)*100,0)</f>
        <v>129</v>
      </c>
      <c r="P57">
        <f t="shared" si="0"/>
        <v>128.94999999999999</v>
      </c>
      <c r="Q57" s="14" t="s">
        <v>8308</v>
      </c>
      <c r="R57" t="s">
        <v>8309</v>
      </c>
      <c r="S57" s="19">
        <f t="shared" si="1"/>
        <v>42496.968935185185</v>
      </c>
      <c r="T57" s="22">
        <f t="shared" si="2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>ROUND((E58/D58)*100,0)</f>
        <v>107</v>
      </c>
      <c r="P58">
        <f t="shared" si="0"/>
        <v>49.32</v>
      </c>
      <c r="Q58" s="14" t="s">
        <v>8308</v>
      </c>
      <c r="R58" t="s">
        <v>8309</v>
      </c>
      <c r="S58" s="19">
        <f t="shared" si="1"/>
        <v>42149.548888888887</v>
      </c>
      <c r="T58" s="22">
        <f t="shared" si="2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>ROUND((E59/D59)*100,0)</f>
        <v>102</v>
      </c>
      <c r="P59">
        <f t="shared" si="0"/>
        <v>221.52</v>
      </c>
      <c r="Q59" s="14" t="s">
        <v>8308</v>
      </c>
      <c r="R59" t="s">
        <v>8309</v>
      </c>
      <c r="S59" s="19">
        <f t="shared" si="1"/>
        <v>42089.83289351852</v>
      </c>
      <c r="T59" s="22">
        <f t="shared" si="2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>ROUND((E60/D60)*100,0)</f>
        <v>103</v>
      </c>
      <c r="P60">
        <f t="shared" si="0"/>
        <v>137.21</v>
      </c>
      <c r="Q60" s="14" t="s">
        <v>8308</v>
      </c>
      <c r="R60" t="s">
        <v>8309</v>
      </c>
      <c r="S60" s="19">
        <f t="shared" si="1"/>
        <v>41932.745046296295</v>
      </c>
      <c r="T60" s="22">
        <f t="shared" si="2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>ROUND((E61/D61)*100,0)</f>
        <v>100</v>
      </c>
      <c r="P61">
        <f t="shared" si="0"/>
        <v>606.82000000000005</v>
      </c>
      <c r="Q61" s="14" t="s">
        <v>8308</v>
      </c>
      <c r="R61" t="s">
        <v>8309</v>
      </c>
      <c r="S61" s="19">
        <f t="shared" si="1"/>
        <v>42230.23583333334</v>
      </c>
      <c r="T61" s="22">
        <f t="shared" si="2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>ROUND((E62/D62)*100,0)</f>
        <v>103</v>
      </c>
      <c r="P62">
        <f t="shared" si="0"/>
        <v>43.04</v>
      </c>
      <c r="Q62" s="14" t="s">
        <v>8308</v>
      </c>
      <c r="R62" t="s">
        <v>8310</v>
      </c>
      <c r="S62" s="19">
        <f t="shared" si="1"/>
        <v>41701.901817129627</v>
      </c>
      <c r="T62" s="22">
        <f t="shared" si="2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>ROUND((E63/D63)*100,0)</f>
        <v>148</v>
      </c>
      <c r="P63">
        <f t="shared" si="0"/>
        <v>322.39</v>
      </c>
      <c r="Q63" s="14" t="s">
        <v>8308</v>
      </c>
      <c r="R63" t="s">
        <v>8310</v>
      </c>
      <c r="S63" s="19">
        <f t="shared" si="1"/>
        <v>41409.814317129632</v>
      </c>
      <c r="T63" s="22">
        <f t="shared" si="2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>ROUND((E64/D64)*100,0)</f>
        <v>155</v>
      </c>
      <c r="P64">
        <f t="shared" si="0"/>
        <v>96.71</v>
      </c>
      <c r="Q64" s="14" t="s">
        <v>8308</v>
      </c>
      <c r="R64" t="s">
        <v>8310</v>
      </c>
      <c r="S64" s="19">
        <f t="shared" si="1"/>
        <v>41311.799513888887</v>
      </c>
      <c r="T64" s="22">
        <f t="shared" si="2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>ROUND((E65/D65)*100,0)</f>
        <v>114</v>
      </c>
      <c r="P65">
        <f t="shared" si="0"/>
        <v>35.47</v>
      </c>
      <c r="Q65" s="14" t="s">
        <v>8308</v>
      </c>
      <c r="R65" t="s">
        <v>8310</v>
      </c>
      <c r="S65" s="19">
        <f t="shared" si="1"/>
        <v>41612.912187499998</v>
      </c>
      <c r="T65" s="22">
        <f t="shared" si="2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>ROUND((E66/D66)*100,0)</f>
        <v>173</v>
      </c>
      <c r="P66">
        <f t="shared" si="0"/>
        <v>86.67</v>
      </c>
      <c r="Q66" s="14" t="s">
        <v>8308</v>
      </c>
      <c r="R66" t="s">
        <v>8310</v>
      </c>
      <c r="S66" s="19">
        <f t="shared" si="1"/>
        <v>41433.01829861111</v>
      </c>
      <c r="T66" s="22">
        <f t="shared" si="2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>ROUND((E67/D67)*100,0)</f>
        <v>108</v>
      </c>
      <c r="P67">
        <f t="shared" ref="P67:P130" si="3">IFERROR(ROUND(E67/L67,2),0)</f>
        <v>132.05000000000001</v>
      </c>
      <c r="Q67" s="14" t="s">
        <v>8308</v>
      </c>
      <c r="R67" t="s">
        <v>8310</v>
      </c>
      <c r="S67" s="19">
        <f t="shared" ref="S67:S130" si="4">(((J67/60)/60)/24)+DATE(1970,1,1)</f>
        <v>41835.821226851855</v>
      </c>
      <c r="T67" s="22">
        <f t="shared" ref="T67:T130" si="5">(((I67/60)/60)/24)+DATE(1970,1,1)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>ROUND((E68/D68)*100,0)</f>
        <v>119</v>
      </c>
      <c r="P68">
        <f t="shared" si="3"/>
        <v>91.23</v>
      </c>
      <c r="Q68" s="14" t="s">
        <v>8308</v>
      </c>
      <c r="R68" t="s">
        <v>8310</v>
      </c>
      <c r="S68" s="19">
        <f t="shared" si="4"/>
        <v>42539.849768518514</v>
      </c>
      <c r="T68" s="22">
        <f t="shared" si="5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>ROUND((E69/D69)*100,0)</f>
        <v>116</v>
      </c>
      <c r="P69">
        <f t="shared" si="3"/>
        <v>116.25</v>
      </c>
      <c r="Q69" s="14" t="s">
        <v>8308</v>
      </c>
      <c r="R69" t="s">
        <v>8310</v>
      </c>
      <c r="S69" s="19">
        <f t="shared" si="4"/>
        <v>41075.583379629628</v>
      </c>
      <c r="T69" s="22">
        <f t="shared" si="5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>ROUND((E70/D70)*100,0)</f>
        <v>127</v>
      </c>
      <c r="P70">
        <f t="shared" si="3"/>
        <v>21.19</v>
      </c>
      <c r="Q70" s="14" t="s">
        <v>8308</v>
      </c>
      <c r="R70" t="s">
        <v>8310</v>
      </c>
      <c r="S70" s="19">
        <f t="shared" si="4"/>
        <v>41663.569340277776</v>
      </c>
      <c r="T70" s="22">
        <f t="shared" si="5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>ROUND((E71/D71)*100,0)</f>
        <v>111</v>
      </c>
      <c r="P71">
        <f t="shared" si="3"/>
        <v>62.33</v>
      </c>
      <c r="Q71" s="14" t="s">
        <v>8308</v>
      </c>
      <c r="R71" t="s">
        <v>8310</v>
      </c>
      <c r="S71" s="19">
        <f t="shared" si="4"/>
        <v>40786.187789351854</v>
      </c>
      <c r="T71" s="22">
        <f t="shared" si="5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>ROUND((E72/D72)*100,0)</f>
        <v>127</v>
      </c>
      <c r="P72">
        <f t="shared" si="3"/>
        <v>37.409999999999997</v>
      </c>
      <c r="Q72" s="14" t="s">
        <v>8308</v>
      </c>
      <c r="R72" t="s">
        <v>8310</v>
      </c>
      <c r="S72" s="19">
        <f t="shared" si="4"/>
        <v>40730.896354166667</v>
      </c>
      <c r="T72" s="22">
        <f t="shared" si="5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>ROUND((E73/D73)*100,0)</f>
        <v>124</v>
      </c>
      <c r="P73">
        <f t="shared" si="3"/>
        <v>69.72</v>
      </c>
      <c r="Q73" s="14" t="s">
        <v>8308</v>
      </c>
      <c r="R73" t="s">
        <v>8310</v>
      </c>
      <c r="S73" s="19">
        <f t="shared" si="4"/>
        <v>40997.271493055552</v>
      </c>
      <c r="T73" s="22">
        <f t="shared" si="5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>ROUND((E74/D74)*100,0)</f>
        <v>108</v>
      </c>
      <c r="P74">
        <f t="shared" si="3"/>
        <v>58.17</v>
      </c>
      <c r="Q74" s="14" t="s">
        <v>8308</v>
      </c>
      <c r="R74" t="s">
        <v>8310</v>
      </c>
      <c r="S74" s="19">
        <f t="shared" si="4"/>
        <v>41208.010196759256</v>
      </c>
      <c r="T74" s="22">
        <f t="shared" si="5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>ROUND((E75/D75)*100,0)</f>
        <v>100</v>
      </c>
      <c r="P75">
        <f t="shared" si="3"/>
        <v>50</v>
      </c>
      <c r="Q75" s="14" t="s">
        <v>8308</v>
      </c>
      <c r="R75" t="s">
        <v>8310</v>
      </c>
      <c r="S75" s="19">
        <f t="shared" si="4"/>
        <v>40587.75675925926</v>
      </c>
      <c r="T75" s="22">
        <f t="shared" si="5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>ROUND((E76/D76)*100,0)</f>
        <v>113</v>
      </c>
      <c r="P76">
        <f t="shared" si="3"/>
        <v>19.47</v>
      </c>
      <c r="Q76" s="14" t="s">
        <v>8308</v>
      </c>
      <c r="R76" t="s">
        <v>8310</v>
      </c>
      <c r="S76" s="19">
        <f t="shared" si="4"/>
        <v>42360.487210648149</v>
      </c>
      <c r="T76" s="22">
        <f t="shared" si="5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>ROUND((E77/D77)*100,0)</f>
        <v>115</v>
      </c>
      <c r="P77">
        <f t="shared" si="3"/>
        <v>85.96</v>
      </c>
      <c r="Q77" s="14" t="s">
        <v>8308</v>
      </c>
      <c r="R77" t="s">
        <v>8310</v>
      </c>
      <c r="S77" s="19">
        <f t="shared" si="4"/>
        <v>41357.209166666667</v>
      </c>
      <c r="T77" s="22">
        <f t="shared" si="5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>ROUND((E78/D78)*100,0)</f>
        <v>153</v>
      </c>
      <c r="P78">
        <f t="shared" si="3"/>
        <v>30.67</v>
      </c>
      <c r="Q78" s="14" t="s">
        <v>8308</v>
      </c>
      <c r="R78" t="s">
        <v>8310</v>
      </c>
      <c r="S78" s="19">
        <f t="shared" si="4"/>
        <v>40844.691643518519</v>
      </c>
      <c r="T78" s="22">
        <f t="shared" si="5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>ROUND((E79/D79)*100,0)</f>
        <v>393</v>
      </c>
      <c r="P79">
        <f t="shared" si="3"/>
        <v>60.38</v>
      </c>
      <c r="Q79" s="14" t="s">
        <v>8308</v>
      </c>
      <c r="R79" t="s">
        <v>8310</v>
      </c>
      <c r="S79" s="19">
        <f t="shared" si="4"/>
        <v>40997.144872685189</v>
      </c>
      <c r="T79" s="22">
        <f t="shared" si="5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>ROUND((E80/D80)*100,0)</f>
        <v>2702</v>
      </c>
      <c r="P80">
        <f t="shared" si="3"/>
        <v>38.6</v>
      </c>
      <c r="Q80" s="14" t="s">
        <v>8308</v>
      </c>
      <c r="R80" t="s">
        <v>8310</v>
      </c>
      <c r="S80" s="19">
        <f t="shared" si="4"/>
        <v>42604.730567129634</v>
      </c>
      <c r="T80" s="22">
        <f t="shared" si="5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>ROUND((E81/D81)*100,0)</f>
        <v>127</v>
      </c>
      <c r="P81">
        <f t="shared" si="3"/>
        <v>40.270000000000003</v>
      </c>
      <c r="Q81" s="14" t="s">
        <v>8308</v>
      </c>
      <c r="R81" t="s">
        <v>8310</v>
      </c>
      <c r="S81" s="19">
        <f t="shared" si="4"/>
        <v>41724.776539351849</v>
      </c>
      <c r="T81" s="22">
        <f t="shared" si="5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>ROUND((E82/D82)*100,0)</f>
        <v>107</v>
      </c>
      <c r="P82">
        <f t="shared" si="3"/>
        <v>273.83</v>
      </c>
      <c r="Q82" s="14" t="s">
        <v>8308</v>
      </c>
      <c r="R82" t="s">
        <v>8310</v>
      </c>
      <c r="S82" s="19">
        <f t="shared" si="4"/>
        <v>41583.083981481483</v>
      </c>
      <c r="T82" s="22">
        <f t="shared" si="5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>ROUND((E83/D83)*100,0)</f>
        <v>198</v>
      </c>
      <c r="P83">
        <f t="shared" si="3"/>
        <v>53.04</v>
      </c>
      <c r="Q83" s="14" t="s">
        <v>8308</v>
      </c>
      <c r="R83" t="s">
        <v>8310</v>
      </c>
      <c r="S83" s="19">
        <f t="shared" si="4"/>
        <v>41100.158877314818</v>
      </c>
      <c r="T83" s="22">
        <f t="shared" si="5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>ROUND((E84/D84)*100,0)</f>
        <v>100</v>
      </c>
      <c r="P84">
        <f t="shared" si="3"/>
        <v>40.01</v>
      </c>
      <c r="Q84" s="14" t="s">
        <v>8308</v>
      </c>
      <c r="R84" t="s">
        <v>8310</v>
      </c>
      <c r="S84" s="19">
        <f t="shared" si="4"/>
        <v>40795.820150462961</v>
      </c>
      <c r="T84" s="22">
        <f t="shared" si="5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>ROUND((E85/D85)*100,0)</f>
        <v>103</v>
      </c>
      <c r="P85">
        <f t="shared" si="3"/>
        <v>15.77</v>
      </c>
      <c r="Q85" s="14" t="s">
        <v>8308</v>
      </c>
      <c r="R85" t="s">
        <v>8310</v>
      </c>
      <c r="S85" s="19">
        <f t="shared" si="4"/>
        <v>42042.615613425922</v>
      </c>
      <c r="T85" s="22">
        <f t="shared" si="5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>ROUND((E86/D86)*100,0)</f>
        <v>100</v>
      </c>
      <c r="P86">
        <f t="shared" si="3"/>
        <v>71.430000000000007</v>
      </c>
      <c r="Q86" s="14" t="s">
        <v>8308</v>
      </c>
      <c r="R86" t="s">
        <v>8310</v>
      </c>
      <c r="S86" s="19">
        <f t="shared" si="4"/>
        <v>40648.757939814815</v>
      </c>
      <c r="T86" s="22">
        <f t="shared" si="5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>ROUND((E87/D87)*100,0)</f>
        <v>126</v>
      </c>
      <c r="P87">
        <f t="shared" si="3"/>
        <v>71.709999999999994</v>
      </c>
      <c r="Q87" s="14" t="s">
        <v>8308</v>
      </c>
      <c r="R87" t="s">
        <v>8310</v>
      </c>
      <c r="S87" s="19">
        <f t="shared" si="4"/>
        <v>40779.125428240739</v>
      </c>
      <c r="T87" s="22">
        <f t="shared" si="5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>ROUND((E88/D88)*100,0)</f>
        <v>106</v>
      </c>
      <c r="P88">
        <f t="shared" si="3"/>
        <v>375.76</v>
      </c>
      <c r="Q88" s="14" t="s">
        <v>8308</v>
      </c>
      <c r="R88" t="s">
        <v>8310</v>
      </c>
      <c r="S88" s="19">
        <f t="shared" si="4"/>
        <v>42291.556076388893</v>
      </c>
      <c r="T88" s="22">
        <f t="shared" si="5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>ROUND((E89/D89)*100,0)</f>
        <v>105</v>
      </c>
      <c r="P89">
        <f t="shared" si="3"/>
        <v>104.6</v>
      </c>
      <c r="Q89" s="14" t="s">
        <v>8308</v>
      </c>
      <c r="R89" t="s">
        <v>8310</v>
      </c>
      <c r="S89" s="19">
        <f t="shared" si="4"/>
        <v>40322.53938657407</v>
      </c>
      <c r="T89" s="22">
        <f t="shared" si="5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>ROUND((E90/D90)*100,0)</f>
        <v>103</v>
      </c>
      <c r="P90">
        <f t="shared" si="3"/>
        <v>60</v>
      </c>
      <c r="Q90" s="14" t="s">
        <v>8308</v>
      </c>
      <c r="R90" t="s">
        <v>8310</v>
      </c>
      <c r="S90" s="19">
        <f t="shared" si="4"/>
        <v>41786.65892361111</v>
      </c>
      <c r="T90" s="22">
        <f t="shared" si="5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>ROUND((E91/D91)*100,0)</f>
        <v>115</v>
      </c>
      <c r="P91">
        <f t="shared" si="3"/>
        <v>123.29</v>
      </c>
      <c r="Q91" s="14" t="s">
        <v>8308</v>
      </c>
      <c r="R91" t="s">
        <v>8310</v>
      </c>
      <c r="S91" s="19">
        <f t="shared" si="4"/>
        <v>41402.752222222225</v>
      </c>
      <c r="T91" s="22">
        <f t="shared" si="5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>ROUND((E92/D92)*100,0)</f>
        <v>100</v>
      </c>
      <c r="P92">
        <f t="shared" si="3"/>
        <v>31.38</v>
      </c>
      <c r="Q92" s="14" t="s">
        <v>8308</v>
      </c>
      <c r="R92" t="s">
        <v>8310</v>
      </c>
      <c r="S92" s="19">
        <f t="shared" si="4"/>
        <v>40706.297442129631</v>
      </c>
      <c r="T92" s="22">
        <f t="shared" si="5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>ROUND((E93/D93)*100,0)</f>
        <v>120</v>
      </c>
      <c r="P93">
        <f t="shared" si="3"/>
        <v>78.260000000000005</v>
      </c>
      <c r="Q93" s="14" t="s">
        <v>8308</v>
      </c>
      <c r="R93" t="s">
        <v>8310</v>
      </c>
      <c r="S93" s="19">
        <f t="shared" si="4"/>
        <v>40619.402361111112</v>
      </c>
      <c r="T93" s="22">
        <f t="shared" si="5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>ROUND((E94/D94)*100,0)</f>
        <v>105</v>
      </c>
      <c r="P94">
        <f t="shared" si="3"/>
        <v>122.33</v>
      </c>
      <c r="Q94" s="14" t="s">
        <v>8308</v>
      </c>
      <c r="R94" t="s">
        <v>8310</v>
      </c>
      <c r="S94" s="19">
        <f t="shared" si="4"/>
        <v>42721.198877314819</v>
      </c>
      <c r="T94" s="22">
        <f t="shared" si="5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>ROUND((E95/D95)*100,0)</f>
        <v>111</v>
      </c>
      <c r="P95">
        <f t="shared" si="3"/>
        <v>73.73</v>
      </c>
      <c r="Q95" s="14" t="s">
        <v>8308</v>
      </c>
      <c r="R95" t="s">
        <v>8310</v>
      </c>
      <c r="S95" s="19">
        <f t="shared" si="4"/>
        <v>41065.858067129629</v>
      </c>
      <c r="T95" s="22">
        <f t="shared" si="5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>ROUND((E96/D96)*100,0)</f>
        <v>104</v>
      </c>
      <c r="P96">
        <f t="shared" si="3"/>
        <v>21.67</v>
      </c>
      <c r="Q96" s="14" t="s">
        <v>8308</v>
      </c>
      <c r="R96" t="s">
        <v>8310</v>
      </c>
      <c r="S96" s="19">
        <f t="shared" si="4"/>
        <v>41716.717847222222</v>
      </c>
      <c r="T96" s="22">
        <f t="shared" si="5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>ROUND((E97/D97)*100,0)</f>
        <v>131</v>
      </c>
      <c r="P97">
        <f t="shared" si="3"/>
        <v>21.9</v>
      </c>
      <c r="Q97" s="14" t="s">
        <v>8308</v>
      </c>
      <c r="R97" t="s">
        <v>8310</v>
      </c>
      <c r="S97" s="19">
        <f t="shared" si="4"/>
        <v>40935.005104166667</v>
      </c>
      <c r="T97" s="22">
        <f t="shared" si="5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>ROUND((E98/D98)*100,0)</f>
        <v>115</v>
      </c>
      <c r="P98">
        <f t="shared" si="3"/>
        <v>50.59</v>
      </c>
      <c r="Q98" s="14" t="s">
        <v>8308</v>
      </c>
      <c r="R98" t="s">
        <v>8310</v>
      </c>
      <c r="S98" s="19">
        <f t="shared" si="4"/>
        <v>40324.662511574075</v>
      </c>
      <c r="T98" s="22">
        <f t="shared" si="5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>ROUND((E99/D99)*100,0)</f>
        <v>106</v>
      </c>
      <c r="P99">
        <f t="shared" si="3"/>
        <v>53.13</v>
      </c>
      <c r="Q99" s="14" t="s">
        <v>8308</v>
      </c>
      <c r="R99" t="s">
        <v>8310</v>
      </c>
      <c r="S99" s="19">
        <f t="shared" si="4"/>
        <v>40706.135208333333</v>
      </c>
      <c r="T99" s="22">
        <f t="shared" si="5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>ROUND((E100/D100)*100,0)</f>
        <v>106</v>
      </c>
      <c r="P100">
        <f t="shared" si="3"/>
        <v>56.67</v>
      </c>
      <c r="Q100" s="14" t="s">
        <v>8308</v>
      </c>
      <c r="R100" t="s">
        <v>8310</v>
      </c>
      <c r="S100" s="19">
        <f t="shared" si="4"/>
        <v>41214.79483796296</v>
      </c>
      <c r="T100" s="22">
        <f t="shared" si="5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>ROUND((E101/D101)*100,0)</f>
        <v>106</v>
      </c>
      <c r="P101">
        <f t="shared" si="3"/>
        <v>40.78</v>
      </c>
      <c r="Q101" s="14" t="s">
        <v>8308</v>
      </c>
      <c r="R101" t="s">
        <v>8310</v>
      </c>
      <c r="S101" s="19">
        <f t="shared" si="4"/>
        <v>41631.902766203704</v>
      </c>
      <c r="T101" s="22">
        <f t="shared" si="5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>ROUND((E102/D102)*100,0)</f>
        <v>100</v>
      </c>
      <c r="P102">
        <f t="shared" si="3"/>
        <v>192.31</v>
      </c>
      <c r="Q102" s="14" t="s">
        <v>8308</v>
      </c>
      <c r="R102" t="s">
        <v>8310</v>
      </c>
      <c r="S102" s="19">
        <f t="shared" si="4"/>
        <v>41197.753310185188</v>
      </c>
      <c r="T102" s="22">
        <f t="shared" si="5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>ROUND((E103/D103)*100,0)</f>
        <v>100</v>
      </c>
      <c r="P103">
        <f t="shared" si="3"/>
        <v>100</v>
      </c>
      <c r="Q103" s="14" t="s">
        <v>8308</v>
      </c>
      <c r="R103" t="s">
        <v>8310</v>
      </c>
      <c r="S103" s="19">
        <f t="shared" si="4"/>
        <v>41274.776736111111</v>
      </c>
      <c r="T103" s="22">
        <f t="shared" si="5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>ROUND((E104/D104)*100,0)</f>
        <v>128</v>
      </c>
      <c r="P104">
        <f t="shared" si="3"/>
        <v>117.92</v>
      </c>
      <c r="Q104" s="14" t="s">
        <v>8308</v>
      </c>
      <c r="R104" t="s">
        <v>8310</v>
      </c>
      <c r="S104" s="19">
        <f t="shared" si="4"/>
        <v>40505.131168981483</v>
      </c>
      <c r="T104" s="22">
        <f t="shared" si="5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>ROUND((E105/D105)*100,0)</f>
        <v>105</v>
      </c>
      <c r="P105">
        <f t="shared" si="3"/>
        <v>27.9</v>
      </c>
      <c r="Q105" s="14" t="s">
        <v>8308</v>
      </c>
      <c r="R105" t="s">
        <v>8310</v>
      </c>
      <c r="S105" s="19">
        <f t="shared" si="4"/>
        <v>41682.805902777778</v>
      </c>
      <c r="T105" s="22">
        <f t="shared" si="5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>ROUND((E106/D106)*100,0)</f>
        <v>120</v>
      </c>
      <c r="P106">
        <f t="shared" si="3"/>
        <v>60</v>
      </c>
      <c r="Q106" s="14" t="s">
        <v>8308</v>
      </c>
      <c r="R106" t="s">
        <v>8310</v>
      </c>
      <c r="S106" s="19">
        <f t="shared" si="4"/>
        <v>40612.695208333331</v>
      </c>
      <c r="T106" s="22">
        <f t="shared" si="5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>ROUND((E107/D107)*100,0)</f>
        <v>107</v>
      </c>
      <c r="P107">
        <f t="shared" si="3"/>
        <v>39.380000000000003</v>
      </c>
      <c r="Q107" s="14" t="s">
        <v>8308</v>
      </c>
      <c r="R107" t="s">
        <v>8310</v>
      </c>
      <c r="S107" s="19">
        <f t="shared" si="4"/>
        <v>42485.724768518514</v>
      </c>
      <c r="T107" s="22">
        <f t="shared" si="5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>ROUND((E108/D108)*100,0)</f>
        <v>101</v>
      </c>
      <c r="P108">
        <f t="shared" si="3"/>
        <v>186.11</v>
      </c>
      <c r="Q108" s="14" t="s">
        <v>8308</v>
      </c>
      <c r="R108" t="s">
        <v>8310</v>
      </c>
      <c r="S108" s="19">
        <f t="shared" si="4"/>
        <v>40987.776631944449</v>
      </c>
      <c r="T108" s="22">
        <f t="shared" si="5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>ROUND((E109/D109)*100,0)</f>
        <v>102</v>
      </c>
      <c r="P109">
        <f t="shared" si="3"/>
        <v>111.38</v>
      </c>
      <c r="Q109" s="14" t="s">
        <v>8308</v>
      </c>
      <c r="R109" t="s">
        <v>8310</v>
      </c>
      <c r="S109" s="19">
        <f t="shared" si="4"/>
        <v>40635.982488425929</v>
      </c>
      <c r="T109" s="22">
        <f t="shared" si="5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>ROUND((E110/D110)*100,0)</f>
        <v>247</v>
      </c>
      <c r="P110">
        <f t="shared" si="3"/>
        <v>78.72</v>
      </c>
      <c r="Q110" s="14" t="s">
        <v>8308</v>
      </c>
      <c r="R110" t="s">
        <v>8310</v>
      </c>
      <c r="S110" s="19">
        <f t="shared" si="4"/>
        <v>41365.613078703704</v>
      </c>
      <c r="T110" s="22">
        <f t="shared" si="5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>ROUND((E111/D111)*100,0)</f>
        <v>220</v>
      </c>
      <c r="P111">
        <f t="shared" si="3"/>
        <v>46.7</v>
      </c>
      <c r="Q111" s="14" t="s">
        <v>8308</v>
      </c>
      <c r="R111" t="s">
        <v>8310</v>
      </c>
      <c r="S111" s="19">
        <f t="shared" si="4"/>
        <v>40570.025810185187</v>
      </c>
      <c r="T111" s="22">
        <f t="shared" si="5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>ROUND((E112/D112)*100,0)</f>
        <v>131</v>
      </c>
      <c r="P112">
        <f t="shared" si="3"/>
        <v>65.38</v>
      </c>
      <c r="Q112" s="14" t="s">
        <v>8308</v>
      </c>
      <c r="R112" t="s">
        <v>8310</v>
      </c>
      <c r="S112" s="19">
        <f t="shared" si="4"/>
        <v>41557.949687500004</v>
      </c>
      <c r="T112" s="22">
        <f t="shared" si="5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>ROUND((E113/D113)*100,0)</f>
        <v>155</v>
      </c>
      <c r="P113">
        <f t="shared" si="3"/>
        <v>102.08</v>
      </c>
      <c r="Q113" s="14" t="s">
        <v>8308</v>
      </c>
      <c r="R113" t="s">
        <v>8310</v>
      </c>
      <c r="S113" s="19">
        <f t="shared" si="4"/>
        <v>42125.333182870367</v>
      </c>
      <c r="T113" s="22">
        <f t="shared" si="5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>ROUND((E114/D114)*100,0)</f>
        <v>104</v>
      </c>
      <c r="P114">
        <f t="shared" si="3"/>
        <v>64.2</v>
      </c>
      <c r="Q114" s="14" t="s">
        <v>8308</v>
      </c>
      <c r="R114" t="s">
        <v>8310</v>
      </c>
      <c r="S114" s="19">
        <f t="shared" si="4"/>
        <v>41718.043032407404</v>
      </c>
      <c r="T114" s="22">
        <f t="shared" si="5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>ROUND((E115/D115)*100,0)</f>
        <v>141</v>
      </c>
      <c r="P115">
        <f t="shared" si="3"/>
        <v>90.38</v>
      </c>
      <c r="Q115" s="14" t="s">
        <v>8308</v>
      </c>
      <c r="R115" t="s">
        <v>8310</v>
      </c>
      <c r="S115" s="19">
        <f t="shared" si="4"/>
        <v>40753.758425925924</v>
      </c>
      <c r="T115" s="22">
        <f t="shared" si="5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>ROUND((E116/D116)*100,0)</f>
        <v>103</v>
      </c>
      <c r="P116">
        <f t="shared" si="3"/>
        <v>88.57</v>
      </c>
      <c r="Q116" s="14" t="s">
        <v>8308</v>
      </c>
      <c r="R116" t="s">
        <v>8310</v>
      </c>
      <c r="S116" s="19">
        <f t="shared" si="4"/>
        <v>40861.27416666667</v>
      </c>
      <c r="T116" s="22">
        <f t="shared" si="5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>ROUND((E117/D117)*100,0)</f>
        <v>140</v>
      </c>
      <c r="P117">
        <f t="shared" si="3"/>
        <v>28.73</v>
      </c>
      <c r="Q117" s="14" t="s">
        <v>8308</v>
      </c>
      <c r="R117" t="s">
        <v>8310</v>
      </c>
      <c r="S117" s="19">
        <f t="shared" si="4"/>
        <v>40918.738935185182</v>
      </c>
      <c r="T117" s="22">
        <f t="shared" si="5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>ROUND((E118/D118)*100,0)</f>
        <v>114</v>
      </c>
      <c r="P118">
        <f t="shared" si="3"/>
        <v>69.790000000000006</v>
      </c>
      <c r="Q118" s="14" t="s">
        <v>8308</v>
      </c>
      <c r="R118" t="s">
        <v>8310</v>
      </c>
      <c r="S118" s="19">
        <f t="shared" si="4"/>
        <v>40595.497164351851</v>
      </c>
      <c r="T118" s="22">
        <f t="shared" si="5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>ROUND((E119/D119)*100,0)</f>
        <v>100</v>
      </c>
      <c r="P119">
        <f t="shared" si="3"/>
        <v>167.49</v>
      </c>
      <c r="Q119" s="14" t="s">
        <v>8308</v>
      </c>
      <c r="R119" t="s">
        <v>8310</v>
      </c>
      <c r="S119" s="19">
        <f t="shared" si="4"/>
        <v>40248.834999999999</v>
      </c>
      <c r="T119" s="22">
        <f t="shared" si="5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>ROUND((E120/D120)*100,0)</f>
        <v>113</v>
      </c>
      <c r="P120">
        <f t="shared" si="3"/>
        <v>144.91</v>
      </c>
      <c r="Q120" s="14" t="s">
        <v>8308</v>
      </c>
      <c r="R120" t="s">
        <v>8310</v>
      </c>
      <c r="S120" s="19">
        <f t="shared" si="4"/>
        <v>40723.053657407407</v>
      </c>
      <c r="T120" s="22">
        <f t="shared" si="5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>ROUND((E121/D121)*100,0)</f>
        <v>105</v>
      </c>
      <c r="P121">
        <f t="shared" si="3"/>
        <v>91.84</v>
      </c>
      <c r="Q121" s="14" t="s">
        <v>8308</v>
      </c>
      <c r="R121" t="s">
        <v>8310</v>
      </c>
      <c r="S121" s="19">
        <f t="shared" si="4"/>
        <v>40739.069282407407</v>
      </c>
      <c r="T121" s="22">
        <f t="shared" si="5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>ROUND((E122/D122)*100,0)</f>
        <v>0</v>
      </c>
      <c r="P122">
        <f t="shared" si="3"/>
        <v>10</v>
      </c>
      <c r="Q122" s="14" t="s">
        <v>8308</v>
      </c>
      <c r="R122" t="s">
        <v>8311</v>
      </c>
      <c r="S122" s="19">
        <f t="shared" si="4"/>
        <v>42616.049849537041</v>
      </c>
      <c r="T122" s="22">
        <f t="shared" si="5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>ROUND((E123/D123)*100,0)</f>
        <v>0</v>
      </c>
      <c r="P123">
        <f t="shared" si="3"/>
        <v>1</v>
      </c>
      <c r="Q123" s="14" t="s">
        <v>8308</v>
      </c>
      <c r="R123" t="s">
        <v>8311</v>
      </c>
      <c r="S123" s="19">
        <f t="shared" si="4"/>
        <v>42096.704976851848</v>
      </c>
      <c r="T123" s="22">
        <f t="shared" si="5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>ROUND((E124/D124)*100,0)</f>
        <v>0</v>
      </c>
      <c r="P124">
        <f t="shared" si="3"/>
        <v>0</v>
      </c>
      <c r="Q124" s="14" t="s">
        <v>8308</v>
      </c>
      <c r="R124" t="s">
        <v>8311</v>
      </c>
      <c r="S124" s="19">
        <f t="shared" si="4"/>
        <v>42593.431793981479</v>
      </c>
      <c r="T124" s="22">
        <f t="shared" si="5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>ROUND((E125/D125)*100,0)</f>
        <v>0</v>
      </c>
      <c r="P125">
        <f t="shared" si="3"/>
        <v>25.17</v>
      </c>
      <c r="Q125" s="14" t="s">
        <v>8308</v>
      </c>
      <c r="R125" t="s">
        <v>8311</v>
      </c>
      <c r="S125" s="19">
        <f t="shared" si="4"/>
        <v>41904.781990740739</v>
      </c>
      <c r="T125" s="22">
        <f t="shared" si="5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>ROUND((E126/D126)*100,0)</f>
        <v>0</v>
      </c>
      <c r="P126">
        <f t="shared" si="3"/>
        <v>0</v>
      </c>
      <c r="Q126" s="14" t="s">
        <v>8308</v>
      </c>
      <c r="R126" t="s">
        <v>8311</v>
      </c>
      <c r="S126" s="19">
        <f t="shared" si="4"/>
        <v>42114.928726851853</v>
      </c>
      <c r="T126" s="22">
        <f t="shared" si="5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>ROUND((E127/D127)*100,0)</f>
        <v>14</v>
      </c>
      <c r="P127">
        <f t="shared" si="3"/>
        <v>11.67</v>
      </c>
      <c r="Q127" s="14" t="s">
        <v>8308</v>
      </c>
      <c r="R127" t="s">
        <v>8311</v>
      </c>
      <c r="S127" s="19">
        <f t="shared" si="4"/>
        <v>42709.993981481486</v>
      </c>
      <c r="T127" s="22">
        <f t="shared" si="5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>ROUND((E128/D128)*100,0)</f>
        <v>6</v>
      </c>
      <c r="P128">
        <f t="shared" si="3"/>
        <v>106.69</v>
      </c>
      <c r="Q128" s="14" t="s">
        <v>8308</v>
      </c>
      <c r="R128" t="s">
        <v>8311</v>
      </c>
      <c r="S128" s="19">
        <f t="shared" si="4"/>
        <v>42135.589548611111</v>
      </c>
      <c r="T128" s="22">
        <f t="shared" si="5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>ROUND((E129/D129)*100,0)</f>
        <v>2</v>
      </c>
      <c r="P129">
        <f t="shared" si="3"/>
        <v>47.5</v>
      </c>
      <c r="Q129" s="14" t="s">
        <v>8308</v>
      </c>
      <c r="R129" t="s">
        <v>8311</v>
      </c>
      <c r="S129" s="19">
        <f t="shared" si="4"/>
        <v>42067.62431712963</v>
      </c>
      <c r="T129" s="22">
        <f t="shared" si="5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>ROUND((E130/D130)*100,0)</f>
        <v>2</v>
      </c>
      <c r="P130">
        <f t="shared" si="3"/>
        <v>311.17</v>
      </c>
      <c r="Q130" s="14" t="s">
        <v>8308</v>
      </c>
      <c r="R130" t="s">
        <v>8311</v>
      </c>
      <c r="S130" s="19">
        <f t="shared" si="4"/>
        <v>42628.22792824074</v>
      </c>
      <c r="T130" s="22">
        <f t="shared" si="5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>ROUND((E131/D131)*100,0)</f>
        <v>0</v>
      </c>
      <c r="P131">
        <f t="shared" ref="P131:P194" si="6">IFERROR(ROUND(E131/L131,2),0)</f>
        <v>0</v>
      </c>
      <c r="Q131" s="14" t="s">
        <v>8308</v>
      </c>
      <c r="R131" t="s">
        <v>8311</v>
      </c>
      <c r="S131" s="19">
        <f t="shared" ref="S131:S194" si="7">(((J131/60)/60)/24)+DATE(1970,1,1)</f>
        <v>41882.937303240738</v>
      </c>
      <c r="T131" s="22">
        <f t="shared" ref="T131:T194" si="8">(((I131/60)/60)/24)+DATE(1970,1,1)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>ROUND((E132/D132)*100,0)</f>
        <v>0</v>
      </c>
      <c r="P132">
        <f t="shared" si="6"/>
        <v>0</v>
      </c>
      <c r="Q132" s="14" t="s">
        <v>8308</v>
      </c>
      <c r="R132" t="s">
        <v>8311</v>
      </c>
      <c r="S132" s="19">
        <f t="shared" si="7"/>
        <v>41778.915416666663</v>
      </c>
      <c r="T132" s="22">
        <f t="shared" si="8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>ROUND((E133/D133)*100,0)</f>
        <v>0</v>
      </c>
      <c r="P133">
        <f t="shared" si="6"/>
        <v>0</v>
      </c>
      <c r="Q133" s="14" t="s">
        <v>8308</v>
      </c>
      <c r="R133" t="s">
        <v>8311</v>
      </c>
      <c r="S133" s="19">
        <f t="shared" si="7"/>
        <v>42541.837511574078</v>
      </c>
      <c r="T133" s="22">
        <f t="shared" si="8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>ROUND((E134/D134)*100,0)</f>
        <v>10</v>
      </c>
      <c r="P134">
        <f t="shared" si="6"/>
        <v>94.51</v>
      </c>
      <c r="Q134" s="14" t="s">
        <v>8308</v>
      </c>
      <c r="R134" t="s">
        <v>8311</v>
      </c>
      <c r="S134" s="19">
        <f t="shared" si="7"/>
        <v>41905.812581018516</v>
      </c>
      <c r="T134" s="22">
        <f t="shared" si="8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>ROUND((E135/D135)*100,0)</f>
        <v>0</v>
      </c>
      <c r="P135">
        <f t="shared" si="6"/>
        <v>0</v>
      </c>
      <c r="Q135" s="14" t="s">
        <v>8308</v>
      </c>
      <c r="R135" t="s">
        <v>8311</v>
      </c>
      <c r="S135" s="19">
        <f t="shared" si="7"/>
        <v>42491.80768518518</v>
      </c>
      <c r="T135" s="22">
        <f t="shared" si="8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>ROUND((E136/D136)*100,0)</f>
        <v>0</v>
      </c>
      <c r="P136">
        <f t="shared" si="6"/>
        <v>0</v>
      </c>
      <c r="Q136" s="14" t="s">
        <v>8308</v>
      </c>
      <c r="R136" t="s">
        <v>8311</v>
      </c>
      <c r="S136" s="19">
        <f t="shared" si="7"/>
        <v>42221.909930555557</v>
      </c>
      <c r="T136" s="22">
        <f t="shared" si="8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>ROUND((E137/D137)*100,0)</f>
        <v>13</v>
      </c>
      <c r="P137">
        <f t="shared" si="6"/>
        <v>80.599999999999994</v>
      </c>
      <c r="Q137" s="14" t="s">
        <v>8308</v>
      </c>
      <c r="R137" t="s">
        <v>8311</v>
      </c>
      <c r="S137" s="19">
        <f t="shared" si="7"/>
        <v>41788.381909722222</v>
      </c>
      <c r="T137" s="22">
        <f t="shared" si="8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>ROUND((E138/D138)*100,0)</f>
        <v>0</v>
      </c>
      <c r="P138">
        <f t="shared" si="6"/>
        <v>0</v>
      </c>
      <c r="Q138" s="14" t="s">
        <v>8308</v>
      </c>
      <c r="R138" t="s">
        <v>8311</v>
      </c>
      <c r="S138" s="19">
        <f t="shared" si="7"/>
        <v>42096.410115740742</v>
      </c>
      <c r="T138" s="22">
        <f t="shared" si="8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>ROUND((E139/D139)*100,0)</f>
        <v>0</v>
      </c>
      <c r="P139">
        <f t="shared" si="6"/>
        <v>0</v>
      </c>
      <c r="Q139" s="14" t="s">
        <v>8308</v>
      </c>
      <c r="R139" t="s">
        <v>8311</v>
      </c>
      <c r="S139" s="19">
        <f t="shared" si="7"/>
        <v>42239.573993055557</v>
      </c>
      <c r="T139" s="22">
        <f t="shared" si="8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>ROUND((E140/D140)*100,0)</f>
        <v>3</v>
      </c>
      <c r="P140">
        <f t="shared" si="6"/>
        <v>81.239999999999995</v>
      </c>
      <c r="Q140" s="14" t="s">
        <v>8308</v>
      </c>
      <c r="R140" t="s">
        <v>8311</v>
      </c>
      <c r="S140" s="19">
        <f t="shared" si="7"/>
        <v>42186.257418981477</v>
      </c>
      <c r="T140" s="22">
        <f t="shared" si="8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>ROUND((E141/D141)*100,0)</f>
        <v>100</v>
      </c>
      <c r="P141">
        <f t="shared" si="6"/>
        <v>500</v>
      </c>
      <c r="Q141" s="14" t="s">
        <v>8308</v>
      </c>
      <c r="R141" t="s">
        <v>8311</v>
      </c>
      <c r="S141" s="19">
        <f t="shared" si="7"/>
        <v>42187.920972222222</v>
      </c>
      <c r="T141" s="22">
        <f t="shared" si="8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>ROUND((E142/D142)*100,0)</f>
        <v>0</v>
      </c>
      <c r="P142">
        <f t="shared" si="6"/>
        <v>0</v>
      </c>
      <c r="Q142" s="14" t="s">
        <v>8308</v>
      </c>
      <c r="R142" t="s">
        <v>8311</v>
      </c>
      <c r="S142" s="19">
        <f t="shared" si="7"/>
        <v>42053.198287037041</v>
      </c>
      <c r="T142" s="22">
        <f t="shared" si="8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>ROUND((E143/D143)*100,0)</f>
        <v>11</v>
      </c>
      <c r="P143">
        <f t="shared" si="6"/>
        <v>46.18</v>
      </c>
      <c r="Q143" s="14" t="s">
        <v>8308</v>
      </c>
      <c r="R143" t="s">
        <v>8311</v>
      </c>
      <c r="S143" s="19">
        <f t="shared" si="7"/>
        <v>42110.153043981481</v>
      </c>
      <c r="T143" s="22">
        <f t="shared" si="8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>ROUND((E144/D144)*100,0)</f>
        <v>0</v>
      </c>
      <c r="P144">
        <f t="shared" si="6"/>
        <v>10</v>
      </c>
      <c r="Q144" s="14" t="s">
        <v>8308</v>
      </c>
      <c r="R144" t="s">
        <v>8311</v>
      </c>
      <c r="S144" s="19">
        <f t="shared" si="7"/>
        <v>41938.893263888887</v>
      </c>
      <c r="T144" s="22">
        <f t="shared" si="8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>ROUND((E145/D145)*100,0)</f>
        <v>0</v>
      </c>
      <c r="P145">
        <f t="shared" si="6"/>
        <v>0</v>
      </c>
      <c r="Q145" s="14" t="s">
        <v>8308</v>
      </c>
      <c r="R145" t="s">
        <v>8311</v>
      </c>
      <c r="S145" s="19">
        <f t="shared" si="7"/>
        <v>42559.064143518524</v>
      </c>
      <c r="T145" s="22">
        <f t="shared" si="8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>ROUND((E146/D146)*100,0)</f>
        <v>28</v>
      </c>
      <c r="P146">
        <f t="shared" si="6"/>
        <v>55.95</v>
      </c>
      <c r="Q146" s="14" t="s">
        <v>8308</v>
      </c>
      <c r="R146" t="s">
        <v>8311</v>
      </c>
      <c r="S146" s="19">
        <f t="shared" si="7"/>
        <v>42047.762407407412</v>
      </c>
      <c r="T146" s="22">
        <f t="shared" si="8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>ROUND((E147/D147)*100,0)</f>
        <v>8</v>
      </c>
      <c r="P147">
        <f t="shared" si="6"/>
        <v>37.56</v>
      </c>
      <c r="Q147" s="14" t="s">
        <v>8308</v>
      </c>
      <c r="R147" t="s">
        <v>8311</v>
      </c>
      <c r="S147" s="19">
        <f t="shared" si="7"/>
        <v>42200.542268518519</v>
      </c>
      <c r="T147" s="22">
        <f t="shared" si="8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>ROUND((E148/D148)*100,0)</f>
        <v>1</v>
      </c>
      <c r="P148">
        <f t="shared" si="6"/>
        <v>38.33</v>
      </c>
      <c r="Q148" s="14" t="s">
        <v>8308</v>
      </c>
      <c r="R148" t="s">
        <v>8311</v>
      </c>
      <c r="S148" s="19">
        <f t="shared" si="7"/>
        <v>42693.016180555554</v>
      </c>
      <c r="T148" s="22">
        <f t="shared" si="8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>ROUND((E149/D149)*100,0)</f>
        <v>0</v>
      </c>
      <c r="P149">
        <f t="shared" si="6"/>
        <v>0</v>
      </c>
      <c r="Q149" s="14" t="s">
        <v>8308</v>
      </c>
      <c r="R149" t="s">
        <v>8311</v>
      </c>
      <c r="S149" s="19">
        <f t="shared" si="7"/>
        <v>41969.767824074079</v>
      </c>
      <c r="T149" s="22">
        <f t="shared" si="8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>ROUND((E150/D150)*100,0)</f>
        <v>0</v>
      </c>
      <c r="P150">
        <f t="shared" si="6"/>
        <v>20</v>
      </c>
      <c r="Q150" s="14" t="s">
        <v>8308</v>
      </c>
      <c r="R150" t="s">
        <v>8311</v>
      </c>
      <c r="S150" s="19">
        <f t="shared" si="7"/>
        <v>42397.281666666662</v>
      </c>
      <c r="T150" s="22">
        <f t="shared" si="8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>ROUND((E151/D151)*100,0)</f>
        <v>1</v>
      </c>
      <c r="P151">
        <f t="shared" si="6"/>
        <v>15.33</v>
      </c>
      <c r="Q151" s="14" t="s">
        <v>8308</v>
      </c>
      <c r="R151" t="s">
        <v>8311</v>
      </c>
      <c r="S151" s="19">
        <f t="shared" si="7"/>
        <v>41968.172106481477</v>
      </c>
      <c r="T151" s="22">
        <f t="shared" si="8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>ROUND((E152/D152)*100,0)</f>
        <v>23</v>
      </c>
      <c r="P152">
        <f t="shared" si="6"/>
        <v>449.43</v>
      </c>
      <c r="Q152" s="14" t="s">
        <v>8308</v>
      </c>
      <c r="R152" t="s">
        <v>8311</v>
      </c>
      <c r="S152" s="19">
        <f t="shared" si="7"/>
        <v>42090.161828703705</v>
      </c>
      <c r="T152" s="22">
        <f t="shared" si="8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>ROUND((E153/D153)*100,0)</f>
        <v>0</v>
      </c>
      <c r="P153">
        <f t="shared" si="6"/>
        <v>28</v>
      </c>
      <c r="Q153" s="14" t="s">
        <v>8308</v>
      </c>
      <c r="R153" t="s">
        <v>8311</v>
      </c>
      <c r="S153" s="19">
        <f t="shared" si="7"/>
        <v>42113.550821759258</v>
      </c>
      <c r="T153" s="22">
        <f t="shared" si="8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>ROUND((E154/D154)*100,0)</f>
        <v>0</v>
      </c>
      <c r="P154">
        <f t="shared" si="6"/>
        <v>15</v>
      </c>
      <c r="Q154" s="14" t="s">
        <v>8308</v>
      </c>
      <c r="R154" t="s">
        <v>8311</v>
      </c>
      <c r="S154" s="19">
        <f t="shared" si="7"/>
        <v>41875.077546296299</v>
      </c>
      <c r="T154" s="22">
        <f t="shared" si="8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>ROUND((E155/D155)*100,0)</f>
        <v>1</v>
      </c>
      <c r="P155">
        <f t="shared" si="6"/>
        <v>35.9</v>
      </c>
      <c r="Q155" s="14" t="s">
        <v>8308</v>
      </c>
      <c r="R155" t="s">
        <v>8311</v>
      </c>
      <c r="S155" s="19">
        <f t="shared" si="7"/>
        <v>41933.586157407408</v>
      </c>
      <c r="T155" s="22">
        <f t="shared" si="8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>ROUND((E156/D156)*100,0)</f>
        <v>3</v>
      </c>
      <c r="P156">
        <f t="shared" si="6"/>
        <v>13.33</v>
      </c>
      <c r="Q156" s="14" t="s">
        <v>8308</v>
      </c>
      <c r="R156" t="s">
        <v>8311</v>
      </c>
      <c r="S156" s="19">
        <f t="shared" si="7"/>
        <v>42115.547395833331</v>
      </c>
      <c r="T156" s="22">
        <f t="shared" si="8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>ROUND((E157/D157)*100,0)</f>
        <v>0</v>
      </c>
      <c r="P157">
        <f t="shared" si="6"/>
        <v>20.25</v>
      </c>
      <c r="Q157" s="14" t="s">
        <v>8308</v>
      </c>
      <c r="R157" t="s">
        <v>8311</v>
      </c>
      <c r="S157" s="19">
        <f t="shared" si="7"/>
        <v>42168.559432870374</v>
      </c>
      <c r="T157" s="22">
        <f t="shared" si="8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>ROUND((E158/D158)*100,0)</f>
        <v>5</v>
      </c>
      <c r="P158">
        <f t="shared" si="6"/>
        <v>119</v>
      </c>
      <c r="Q158" s="14" t="s">
        <v>8308</v>
      </c>
      <c r="R158" t="s">
        <v>8311</v>
      </c>
      <c r="S158" s="19">
        <f t="shared" si="7"/>
        <v>41794.124953703707</v>
      </c>
      <c r="T158" s="22">
        <f t="shared" si="8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>ROUND((E159/D159)*100,0)</f>
        <v>0</v>
      </c>
      <c r="P159">
        <f t="shared" si="6"/>
        <v>4</v>
      </c>
      <c r="Q159" s="14" t="s">
        <v>8308</v>
      </c>
      <c r="R159" t="s">
        <v>8311</v>
      </c>
      <c r="S159" s="19">
        <f t="shared" si="7"/>
        <v>42396.911712962959</v>
      </c>
      <c r="T159" s="22">
        <f t="shared" si="8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>ROUND((E160/D160)*100,0)</f>
        <v>0</v>
      </c>
      <c r="P160">
        <f t="shared" si="6"/>
        <v>0</v>
      </c>
      <c r="Q160" s="14" t="s">
        <v>8308</v>
      </c>
      <c r="R160" t="s">
        <v>8311</v>
      </c>
      <c r="S160" s="19">
        <f t="shared" si="7"/>
        <v>41904.07671296296</v>
      </c>
      <c r="T160" s="22">
        <f t="shared" si="8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>ROUND((E161/D161)*100,0)</f>
        <v>0</v>
      </c>
      <c r="P161">
        <f t="shared" si="6"/>
        <v>10</v>
      </c>
      <c r="Q161" s="14" t="s">
        <v>8308</v>
      </c>
      <c r="R161" t="s">
        <v>8311</v>
      </c>
      <c r="S161" s="19">
        <f t="shared" si="7"/>
        <v>42514.434548611112</v>
      </c>
      <c r="T161" s="22">
        <f t="shared" si="8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>ROUND((E162/D162)*100,0)</f>
        <v>0</v>
      </c>
      <c r="P162">
        <f t="shared" si="6"/>
        <v>0</v>
      </c>
      <c r="Q162" s="14" t="s">
        <v>8308</v>
      </c>
      <c r="R162" t="s">
        <v>8312</v>
      </c>
      <c r="S162" s="19">
        <f t="shared" si="7"/>
        <v>42171.913090277783</v>
      </c>
      <c r="T162" s="22">
        <f t="shared" si="8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>ROUND((E163/D163)*100,0)</f>
        <v>0</v>
      </c>
      <c r="P163">
        <f t="shared" si="6"/>
        <v>5</v>
      </c>
      <c r="Q163" s="14" t="s">
        <v>8308</v>
      </c>
      <c r="R163" t="s">
        <v>8312</v>
      </c>
      <c r="S163" s="19">
        <f t="shared" si="7"/>
        <v>41792.687442129631</v>
      </c>
      <c r="T163" s="22">
        <f t="shared" si="8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>ROUND((E164/D164)*100,0)</f>
        <v>16</v>
      </c>
      <c r="P164">
        <f t="shared" si="6"/>
        <v>43.5</v>
      </c>
      <c r="Q164" s="14" t="s">
        <v>8308</v>
      </c>
      <c r="R164" t="s">
        <v>8312</v>
      </c>
      <c r="S164" s="19">
        <f t="shared" si="7"/>
        <v>41835.126805555556</v>
      </c>
      <c r="T164" s="22">
        <f t="shared" si="8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>ROUND((E165/D165)*100,0)</f>
        <v>0</v>
      </c>
      <c r="P165">
        <f t="shared" si="6"/>
        <v>0</v>
      </c>
      <c r="Q165" s="14" t="s">
        <v>8308</v>
      </c>
      <c r="R165" t="s">
        <v>8312</v>
      </c>
      <c r="S165" s="19">
        <f t="shared" si="7"/>
        <v>42243.961273148147</v>
      </c>
      <c r="T165" s="22">
        <f t="shared" si="8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>ROUND((E166/D166)*100,0)</f>
        <v>1</v>
      </c>
      <c r="P166">
        <f t="shared" si="6"/>
        <v>91.43</v>
      </c>
      <c r="Q166" s="14" t="s">
        <v>8308</v>
      </c>
      <c r="R166" t="s">
        <v>8312</v>
      </c>
      <c r="S166" s="19">
        <f t="shared" si="7"/>
        <v>41841.762743055559</v>
      </c>
      <c r="T166" s="22">
        <f t="shared" si="8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>ROUND((E167/D167)*100,0)</f>
        <v>0</v>
      </c>
      <c r="P167">
        <f t="shared" si="6"/>
        <v>0</v>
      </c>
      <c r="Q167" s="14" t="s">
        <v>8308</v>
      </c>
      <c r="R167" t="s">
        <v>8312</v>
      </c>
      <c r="S167" s="19">
        <f t="shared" si="7"/>
        <v>42351.658842592587</v>
      </c>
      <c r="T167" s="22">
        <f t="shared" si="8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>ROUND((E168/D168)*100,0)</f>
        <v>60</v>
      </c>
      <c r="P168">
        <f t="shared" si="6"/>
        <v>3000</v>
      </c>
      <c r="Q168" s="14" t="s">
        <v>8308</v>
      </c>
      <c r="R168" t="s">
        <v>8312</v>
      </c>
      <c r="S168" s="19">
        <f t="shared" si="7"/>
        <v>42721.075949074075</v>
      </c>
      <c r="T168" s="22">
        <f t="shared" si="8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>ROUND((E169/D169)*100,0)</f>
        <v>0</v>
      </c>
      <c r="P169">
        <f t="shared" si="6"/>
        <v>5.5</v>
      </c>
      <c r="Q169" s="14" t="s">
        <v>8308</v>
      </c>
      <c r="R169" t="s">
        <v>8312</v>
      </c>
      <c r="S169" s="19">
        <f t="shared" si="7"/>
        <v>42160.927488425921</v>
      </c>
      <c r="T169" s="22">
        <f t="shared" si="8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>ROUND((E170/D170)*100,0)</f>
        <v>4</v>
      </c>
      <c r="P170">
        <f t="shared" si="6"/>
        <v>108.33</v>
      </c>
      <c r="Q170" s="14" t="s">
        <v>8308</v>
      </c>
      <c r="R170" t="s">
        <v>8312</v>
      </c>
      <c r="S170" s="19">
        <f t="shared" si="7"/>
        <v>42052.83530092593</v>
      </c>
      <c r="T170" s="22">
        <f t="shared" si="8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>ROUND((E171/D171)*100,0)</f>
        <v>22</v>
      </c>
      <c r="P171">
        <f t="shared" si="6"/>
        <v>56</v>
      </c>
      <c r="Q171" s="14" t="s">
        <v>8308</v>
      </c>
      <c r="R171" t="s">
        <v>8312</v>
      </c>
      <c r="S171" s="19">
        <f t="shared" si="7"/>
        <v>41900.505312499998</v>
      </c>
      <c r="T171" s="22">
        <f t="shared" si="8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>ROUND((E172/D172)*100,0)</f>
        <v>3</v>
      </c>
      <c r="P172">
        <f t="shared" si="6"/>
        <v>32.5</v>
      </c>
      <c r="Q172" s="14" t="s">
        <v>8308</v>
      </c>
      <c r="R172" t="s">
        <v>8312</v>
      </c>
      <c r="S172" s="19">
        <f t="shared" si="7"/>
        <v>42216.977812500001</v>
      </c>
      <c r="T172" s="22">
        <f t="shared" si="8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>ROUND((E173/D173)*100,0)</f>
        <v>0</v>
      </c>
      <c r="P173">
        <f t="shared" si="6"/>
        <v>1</v>
      </c>
      <c r="Q173" s="14" t="s">
        <v>8308</v>
      </c>
      <c r="R173" t="s">
        <v>8312</v>
      </c>
      <c r="S173" s="19">
        <f t="shared" si="7"/>
        <v>42534.180717592593</v>
      </c>
      <c r="T173" s="22">
        <f t="shared" si="8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>ROUND((E174/D174)*100,0)</f>
        <v>0</v>
      </c>
      <c r="P174">
        <f t="shared" si="6"/>
        <v>0</v>
      </c>
      <c r="Q174" s="14" t="s">
        <v>8308</v>
      </c>
      <c r="R174" t="s">
        <v>8312</v>
      </c>
      <c r="S174" s="19">
        <f t="shared" si="7"/>
        <v>42047.394942129627</v>
      </c>
      <c r="T174" s="22">
        <f t="shared" si="8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>ROUND((E175/D175)*100,0)</f>
        <v>0</v>
      </c>
      <c r="P175">
        <f t="shared" si="6"/>
        <v>0</v>
      </c>
      <c r="Q175" s="14" t="s">
        <v>8308</v>
      </c>
      <c r="R175" t="s">
        <v>8312</v>
      </c>
      <c r="S175" s="19">
        <f t="shared" si="7"/>
        <v>42033.573009259257</v>
      </c>
      <c r="T175" s="22">
        <f t="shared" si="8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>ROUND((E176/D176)*100,0)</f>
        <v>0</v>
      </c>
      <c r="P176">
        <f t="shared" si="6"/>
        <v>0</v>
      </c>
      <c r="Q176" s="14" t="s">
        <v>8308</v>
      </c>
      <c r="R176" t="s">
        <v>8312</v>
      </c>
      <c r="S176" s="19">
        <f t="shared" si="7"/>
        <v>42072.758981481486</v>
      </c>
      <c r="T176" s="22">
        <f t="shared" si="8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>ROUND((E177/D177)*100,0)</f>
        <v>6</v>
      </c>
      <c r="P177">
        <f t="shared" si="6"/>
        <v>49.88</v>
      </c>
      <c r="Q177" s="14" t="s">
        <v>8308</v>
      </c>
      <c r="R177" t="s">
        <v>8312</v>
      </c>
      <c r="S177" s="19">
        <f t="shared" si="7"/>
        <v>41855.777905092589</v>
      </c>
      <c r="T177" s="22">
        <f t="shared" si="8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>ROUND((E178/D178)*100,0)</f>
        <v>0</v>
      </c>
      <c r="P178">
        <f t="shared" si="6"/>
        <v>0</v>
      </c>
      <c r="Q178" s="14" t="s">
        <v>8308</v>
      </c>
      <c r="R178" t="s">
        <v>8312</v>
      </c>
      <c r="S178" s="19">
        <f t="shared" si="7"/>
        <v>42191.824062500003</v>
      </c>
      <c r="T178" s="22">
        <f t="shared" si="8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>ROUND((E179/D179)*100,0)</f>
        <v>40</v>
      </c>
      <c r="P179">
        <f t="shared" si="6"/>
        <v>25.71</v>
      </c>
      <c r="Q179" s="14" t="s">
        <v>8308</v>
      </c>
      <c r="R179" t="s">
        <v>8312</v>
      </c>
      <c r="S179" s="19">
        <f t="shared" si="7"/>
        <v>42070.047754629632</v>
      </c>
      <c r="T179" s="22">
        <f t="shared" si="8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>ROUND((E180/D180)*100,0)</f>
        <v>0</v>
      </c>
      <c r="P180">
        <f t="shared" si="6"/>
        <v>0</v>
      </c>
      <c r="Q180" s="14" t="s">
        <v>8308</v>
      </c>
      <c r="R180" t="s">
        <v>8312</v>
      </c>
      <c r="S180" s="19">
        <f t="shared" si="7"/>
        <v>42304.955381944441</v>
      </c>
      <c r="T180" s="22">
        <f t="shared" si="8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>ROUND((E181/D181)*100,0)</f>
        <v>20</v>
      </c>
      <c r="P181">
        <f t="shared" si="6"/>
        <v>100</v>
      </c>
      <c r="Q181" s="14" t="s">
        <v>8308</v>
      </c>
      <c r="R181" t="s">
        <v>8312</v>
      </c>
      <c r="S181" s="19">
        <f t="shared" si="7"/>
        <v>42403.080497685187</v>
      </c>
      <c r="T181" s="22">
        <f t="shared" si="8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>ROUND((E182/D182)*100,0)</f>
        <v>33</v>
      </c>
      <c r="P182">
        <f t="shared" si="6"/>
        <v>30.85</v>
      </c>
      <c r="Q182" s="14" t="s">
        <v>8308</v>
      </c>
      <c r="R182" t="s">
        <v>8312</v>
      </c>
      <c r="S182" s="19">
        <f t="shared" si="7"/>
        <v>42067.991238425922</v>
      </c>
      <c r="T182" s="22">
        <f t="shared" si="8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>ROUND((E183/D183)*100,0)</f>
        <v>21</v>
      </c>
      <c r="P183">
        <f t="shared" si="6"/>
        <v>180.5</v>
      </c>
      <c r="Q183" s="14" t="s">
        <v>8308</v>
      </c>
      <c r="R183" t="s">
        <v>8312</v>
      </c>
      <c r="S183" s="19">
        <f t="shared" si="7"/>
        <v>42147.741840277777</v>
      </c>
      <c r="T183" s="22">
        <f t="shared" si="8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>ROUND((E184/D184)*100,0)</f>
        <v>0</v>
      </c>
      <c r="P184">
        <f t="shared" si="6"/>
        <v>0</v>
      </c>
      <c r="Q184" s="14" t="s">
        <v>8308</v>
      </c>
      <c r="R184" t="s">
        <v>8312</v>
      </c>
      <c r="S184" s="19">
        <f t="shared" si="7"/>
        <v>42712.011944444443</v>
      </c>
      <c r="T184" s="22">
        <f t="shared" si="8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>ROUND((E185/D185)*100,0)</f>
        <v>36</v>
      </c>
      <c r="P185">
        <f t="shared" si="6"/>
        <v>373.5</v>
      </c>
      <c r="Q185" s="14" t="s">
        <v>8308</v>
      </c>
      <c r="R185" t="s">
        <v>8312</v>
      </c>
      <c r="S185" s="19">
        <f t="shared" si="7"/>
        <v>41939.810300925928</v>
      </c>
      <c r="T185" s="22">
        <f t="shared" si="8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>ROUND((E186/D186)*100,0)</f>
        <v>3</v>
      </c>
      <c r="P186">
        <f t="shared" si="6"/>
        <v>25.5</v>
      </c>
      <c r="Q186" s="14" t="s">
        <v>8308</v>
      </c>
      <c r="R186" t="s">
        <v>8312</v>
      </c>
      <c r="S186" s="19">
        <f t="shared" si="7"/>
        <v>41825.791226851856</v>
      </c>
      <c r="T186" s="22">
        <f t="shared" si="8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>ROUND((E187/D187)*100,0)</f>
        <v>6</v>
      </c>
      <c r="P187">
        <f t="shared" si="6"/>
        <v>220</v>
      </c>
      <c r="Q187" s="14" t="s">
        <v>8308</v>
      </c>
      <c r="R187" t="s">
        <v>8312</v>
      </c>
      <c r="S187" s="19">
        <f t="shared" si="7"/>
        <v>42570.91133101852</v>
      </c>
      <c r="T187" s="22">
        <f t="shared" si="8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>ROUND((E188/D188)*100,0)</f>
        <v>0</v>
      </c>
      <c r="P188">
        <f t="shared" si="6"/>
        <v>0</v>
      </c>
      <c r="Q188" s="14" t="s">
        <v>8308</v>
      </c>
      <c r="R188" t="s">
        <v>8312</v>
      </c>
      <c r="S188" s="19">
        <f t="shared" si="7"/>
        <v>42767.812893518523</v>
      </c>
      <c r="T188" s="22">
        <f t="shared" si="8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>ROUND((E189/D189)*100,0)</f>
        <v>16</v>
      </c>
      <c r="P189">
        <f t="shared" si="6"/>
        <v>160</v>
      </c>
      <c r="Q189" s="14" t="s">
        <v>8308</v>
      </c>
      <c r="R189" t="s">
        <v>8312</v>
      </c>
      <c r="S189" s="19">
        <f t="shared" si="7"/>
        <v>42182.234456018516</v>
      </c>
      <c r="T189" s="22">
        <f t="shared" si="8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>ROUND((E190/D190)*100,0)</f>
        <v>0</v>
      </c>
      <c r="P190">
        <f t="shared" si="6"/>
        <v>0</v>
      </c>
      <c r="Q190" s="14" t="s">
        <v>8308</v>
      </c>
      <c r="R190" t="s">
        <v>8312</v>
      </c>
      <c r="S190" s="19">
        <f t="shared" si="7"/>
        <v>41857.18304398148</v>
      </c>
      <c r="T190" s="22">
        <f t="shared" si="8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>ROUND((E191/D191)*100,0)</f>
        <v>0</v>
      </c>
      <c r="P191">
        <f t="shared" si="6"/>
        <v>69</v>
      </c>
      <c r="Q191" s="14" t="s">
        <v>8308</v>
      </c>
      <c r="R191" t="s">
        <v>8312</v>
      </c>
      <c r="S191" s="19">
        <f t="shared" si="7"/>
        <v>42556.690706018519</v>
      </c>
      <c r="T191" s="22">
        <f t="shared" si="8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>ROUND((E192/D192)*100,0)</f>
        <v>0</v>
      </c>
      <c r="P192">
        <f t="shared" si="6"/>
        <v>50</v>
      </c>
      <c r="Q192" s="14" t="s">
        <v>8308</v>
      </c>
      <c r="R192" t="s">
        <v>8312</v>
      </c>
      <c r="S192" s="19">
        <f t="shared" si="7"/>
        <v>42527.650995370372</v>
      </c>
      <c r="T192" s="22">
        <f t="shared" si="8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>ROUND((E193/D193)*100,0)</f>
        <v>5</v>
      </c>
      <c r="P193">
        <f t="shared" si="6"/>
        <v>83.33</v>
      </c>
      <c r="Q193" s="14" t="s">
        <v>8308</v>
      </c>
      <c r="R193" t="s">
        <v>8312</v>
      </c>
      <c r="S193" s="19">
        <f t="shared" si="7"/>
        <v>42239.441412037035</v>
      </c>
      <c r="T193" s="22">
        <f t="shared" si="8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>ROUND((E194/D194)*100,0)</f>
        <v>0</v>
      </c>
      <c r="P194">
        <f t="shared" si="6"/>
        <v>5.67</v>
      </c>
      <c r="Q194" s="14" t="s">
        <v>8308</v>
      </c>
      <c r="R194" t="s">
        <v>8312</v>
      </c>
      <c r="S194" s="19">
        <f t="shared" si="7"/>
        <v>41899.792037037041</v>
      </c>
      <c r="T194" s="22">
        <f t="shared" si="8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>ROUND((E195/D195)*100,0)</f>
        <v>0</v>
      </c>
      <c r="P195">
        <f t="shared" ref="P195:P258" si="9">IFERROR(ROUND(E195/L195,2),0)</f>
        <v>0</v>
      </c>
      <c r="Q195" s="14" t="s">
        <v>8308</v>
      </c>
      <c r="R195" t="s">
        <v>8312</v>
      </c>
      <c r="S195" s="19">
        <f t="shared" ref="S195:S258" si="10">(((J195/60)/60)/24)+DATE(1970,1,1)</f>
        <v>41911.934791666667</v>
      </c>
      <c r="T195" s="22">
        <f t="shared" ref="T195:T258" si="11">(((I195/60)/60)/24)+DATE(1970,1,1)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>ROUND((E196/D196)*100,0)</f>
        <v>0</v>
      </c>
      <c r="P196">
        <f t="shared" si="9"/>
        <v>1</v>
      </c>
      <c r="Q196" s="14" t="s">
        <v>8308</v>
      </c>
      <c r="R196" t="s">
        <v>8312</v>
      </c>
      <c r="S196" s="19">
        <f t="shared" si="10"/>
        <v>42375.996886574074</v>
      </c>
      <c r="T196" s="22">
        <f t="shared" si="11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>ROUND((E197/D197)*100,0)</f>
        <v>0</v>
      </c>
      <c r="P197">
        <f t="shared" si="9"/>
        <v>0</v>
      </c>
      <c r="Q197" s="14" t="s">
        <v>8308</v>
      </c>
      <c r="R197" t="s">
        <v>8312</v>
      </c>
      <c r="S197" s="19">
        <f t="shared" si="10"/>
        <v>42135.67050925926</v>
      </c>
      <c r="T197" s="22">
        <f t="shared" si="11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>ROUND((E198/D198)*100,0)</f>
        <v>42</v>
      </c>
      <c r="P198">
        <f t="shared" si="9"/>
        <v>77.11</v>
      </c>
      <c r="Q198" s="14" t="s">
        <v>8308</v>
      </c>
      <c r="R198" t="s">
        <v>8312</v>
      </c>
      <c r="S198" s="19">
        <f t="shared" si="10"/>
        <v>42259.542800925927</v>
      </c>
      <c r="T198" s="22">
        <f t="shared" si="11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>ROUND((E199/D199)*100,0)</f>
        <v>10</v>
      </c>
      <c r="P199">
        <f t="shared" si="9"/>
        <v>32.75</v>
      </c>
      <c r="Q199" s="14" t="s">
        <v>8308</v>
      </c>
      <c r="R199" t="s">
        <v>8312</v>
      </c>
      <c r="S199" s="19">
        <f t="shared" si="10"/>
        <v>42741.848379629635</v>
      </c>
      <c r="T199" s="22">
        <f t="shared" si="11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>ROUND((E200/D200)*100,0)</f>
        <v>1</v>
      </c>
      <c r="P200">
        <f t="shared" si="9"/>
        <v>46.5</v>
      </c>
      <c r="Q200" s="14" t="s">
        <v>8308</v>
      </c>
      <c r="R200" t="s">
        <v>8312</v>
      </c>
      <c r="S200" s="19">
        <f t="shared" si="10"/>
        <v>41887.383356481485</v>
      </c>
      <c r="T200" s="22">
        <f t="shared" si="11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>ROUND((E201/D201)*100,0)</f>
        <v>0</v>
      </c>
      <c r="P201">
        <f t="shared" si="9"/>
        <v>0</v>
      </c>
      <c r="Q201" s="14" t="s">
        <v>8308</v>
      </c>
      <c r="R201" t="s">
        <v>8312</v>
      </c>
      <c r="S201" s="19">
        <f t="shared" si="10"/>
        <v>42584.123865740738</v>
      </c>
      <c r="T201" s="22">
        <f t="shared" si="11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>ROUND((E202/D202)*100,0)</f>
        <v>26</v>
      </c>
      <c r="P202">
        <f t="shared" si="9"/>
        <v>87.31</v>
      </c>
      <c r="Q202" s="14" t="s">
        <v>8308</v>
      </c>
      <c r="R202" t="s">
        <v>8312</v>
      </c>
      <c r="S202" s="19">
        <f t="shared" si="10"/>
        <v>41867.083368055559</v>
      </c>
      <c r="T202" s="22">
        <f t="shared" si="11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>ROUND((E203/D203)*100,0)</f>
        <v>58</v>
      </c>
      <c r="P203">
        <f t="shared" si="9"/>
        <v>54.29</v>
      </c>
      <c r="Q203" s="14" t="s">
        <v>8308</v>
      </c>
      <c r="R203" t="s">
        <v>8312</v>
      </c>
      <c r="S203" s="19">
        <f t="shared" si="10"/>
        <v>42023.818622685183</v>
      </c>
      <c r="T203" s="22">
        <f t="shared" si="11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>ROUND((E204/D204)*100,0)</f>
        <v>0</v>
      </c>
      <c r="P204">
        <f t="shared" si="9"/>
        <v>0</v>
      </c>
      <c r="Q204" s="14" t="s">
        <v>8308</v>
      </c>
      <c r="R204" t="s">
        <v>8312</v>
      </c>
      <c r="S204" s="19">
        <f t="shared" si="10"/>
        <v>42255.927824074075</v>
      </c>
      <c r="T204" s="22">
        <f t="shared" si="11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>ROUND((E205/D205)*100,0)</f>
        <v>30</v>
      </c>
      <c r="P205">
        <f t="shared" si="9"/>
        <v>93.25</v>
      </c>
      <c r="Q205" s="14" t="s">
        <v>8308</v>
      </c>
      <c r="R205" t="s">
        <v>8312</v>
      </c>
      <c r="S205" s="19">
        <f t="shared" si="10"/>
        <v>41973.847962962958</v>
      </c>
      <c r="T205" s="22">
        <f t="shared" si="11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>ROUND((E206/D206)*100,0)</f>
        <v>51</v>
      </c>
      <c r="P206">
        <f t="shared" si="9"/>
        <v>117.68</v>
      </c>
      <c r="Q206" s="14" t="s">
        <v>8308</v>
      </c>
      <c r="R206" t="s">
        <v>8312</v>
      </c>
      <c r="S206" s="19">
        <f t="shared" si="10"/>
        <v>42556.583368055552</v>
      </c>
      <c r="T206" s="22">
        <f t="shared" si="11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>ROUND((E207/D207)*100,0)</f>
        <v>16</v>
      </c>
      <c r="P207">
        <f t="shared" si="9"/>
        <v>76.47</v>
      </c>
      <c r="Q207" s="14" t="s">
        <v>8308</v>
      </c>
      <c r="R207" t="s">
        <v>8312</v>
      </c>
      <c r="S207" s="19">
        <f t="shared" si="10"/>
        <v>42248.632199074069</v>
      </c>
      <c r="T207" s="22">
        <f t="shared" si="11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>ROUND((E208/D208)*100,0)</f>
        <v>0</v>
      </c>
      <c r="P208">
        <f t="shared" si="9"/>
        <v>0</v>
      </c>
      <c r="Q208" s="14" t="s">
        <v>8308</v>
      </c>
      <c r="R208" t="s">
        <v>8312</v>
      </c>
      <c r="S208" s="19">
        <f t="shared" si="10"/>
        <v>42567.004432870366</v>
      </c>
      <c r="T208" s="22">
        <f t="shared" si="11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>ROUND((E209/D209)*100,0)</f>
        <v>15</v>
      </c>
      <c r="P209">
        <f t="shared" si="9"/>
        <v>163.85</v>
      </c>
      <c r="Q209" s="14" t="s">
        <v>8308</v>
      </c>
      <c r="R209" t="s">
        <v>8312</v>
      </c>
      <c r="S209" s="19">
        <f t="shared" si="10"/>
        <v>41978.197199074071</v>
      </c>
      <c r="T209" s="22">
        <f t="shared" si="11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>ROUND((E210/D210)*100,0)</f>
        <v>0</v>
      </c>
      <c r="P210">
        <f t="shared" si="9"/>
        <v>0</v>
      </c>
      <c r="Q210" s="14" t="s">
        <v>8308</v>
      </c>
      <c r="R210" t="s">
        <v>8312</v>
      </c>
      <c r="S210" s="19">
        <f t="shared" si="10"/>
        <v>41959.369988425926</v>
      </c>
      <c r="T210" s="22">
        <f t="shared" si="11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>ROUND((E211/D211)*100,0)</f>
        <v>0</v>
      </c>
      <c r="P211">
        <f t="shared" si="9"/>
        <v>0</v>
      </c>
      <c r="Q211" s="14" t="s">
        <v>8308</v>
      </c>
      <c r="R211" t="s">
        <v>8312</v>
      </c>
      <c r="S211" s="19">
        <f t="shared" si="10"/>
        <v>42165.922858796301</v>
      </c>
      <c r="T211" s="22">
        <f t="shared" si="11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>ROUND((E212/D212)*100,0)</f>
        <v>25</v>
      </c>
      <c r="P212">
        <f t="shared" si="9"/>
        <v>91.82</v>
      </c>
      <c r="Q212" s="14" t="s">
        <v>8308</v>
      </c>
      <c r="R212" t="s">
        <v>8312</v>
      </c>
      <c r="S212" s="19">
        <f t="shared" si="10"/>
        <v>42249.064722222218</v>
      </c>
      <c r="T212" s="22">
        <f t="shared" si="11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>ROUND((E213/D213)*100,0)</f>
        <v>45</v>
      </c>
      <c r="P213">
        <f t="shared" si="9"/>
        <v>185.83</v>
      </c>
      <c r="Q213" s="14" t="s">
        <v>8308</v>
      </c>
      <c r="R213" t="s">
        <v>8312</v>
      </c>
      <c r="S213" s="19">
        <f t="shared" si="10"/>
        <v>42236.159918981488</v>
      </c>
      <c r="T213" s="22">
        <f t="shared" si="11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>ROUND((E214/D214)*100,0)</f>
        <v>0</v>
      </c>
      <c r="P214">
        <f t="shared" si="9"/>
        <v>1</v>
      </c>
      <c r="Q214" s="14" t="s">
        <v>8308</v>
      </c>
      <c r="R214" t="s">
        <v>8312</v>
      </c>
      <c r="S214" s="19">
        <f t="shared" si="10"/>
        <v>42416.881018518514</v>
      </c>
      <c r="T214" s="22">
        <f t="shared" si="11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>ROUND((E215/D215)*100,0)</f>
        <v>0</v>
      </c>
      <c r="P215">
        <f t="shared" si="9"/>
        <v>20</v>
      </c>
      <c r="Q215" s="14" t="s">
        <v>8308</v>
      </c>
      <c r="R215" t="s">
        <v>8312</v>
      </c>
      <c r="S215" s="19">
        <f t="shared" si="10"/>
        <v>42202.594293981485</v>
      </c>
      <c r="T215" s="22">
        <f t="shared" si="11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>ROUND((E216/D216)*100,0)</f>
        <v>0</v>
      </c>
      <c r="P216">
        <f t="shared" si="9"/>
        <v>1</v>
      </c>
      <c r="Q216" s="14" t="s">
        <v>8308</v>
      </c>
      <c r="R216" t="s">
        <v>8312</v>
      </c>
      <c r="S216" s="19">
        <f t="shared" si="10"/>
        <v>42009.64061342593</v>
      </c>
      <c r="T216" s="22">
        <f t="shared" si="11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>ROUND((E217/D217)*100,0)</f>
        <v>0</v>
      </c>
      <c r="P217">
        <f t="shared" si="9"/>
        <v>10</v>
      </c>
      <c r="Q217" s="14" t="s">
        <v>8308</v>
      </c>
      <c r="R217" t="s">
        <v>8312</v>
      </c>
      <c r="S217" s="19">
        <f t="shared" si="10"/>
        <v>42375.230115740742</v>
      </c>
      <c r="T217" s="22">
        <f t="shared" si="11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>ROUND((E218/D218)*100,0)</f>
        <v>56</v>
      </c>
      <c r="P218">
        <f t="shared" si="9"/>
        <v>331.54</v>
      </c>
      <c r="Q218" s="14" t="s">
        <v>8308</v>
      </c>
      <c r="R218" t="s">
        <v>8312</v>
      </c>
      <c r="S218" s="19">
        <f t="shared" si="10"/>
        <v>42066.958761574075</v>
      </c>
      <c r="T218" s="22">
        <f t="shared" si="11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>ROUND((E219/D219)*100,0)</f>
        <v>12</v>
      </c>
      <c r="P219">
        <f t="shared" si="9"/>
        <v>314.29000000000002</v>
      </c>
      <c r="Q219" s="14" t="s">
        <v>8308</v>
      </c>
      <c r="R219" t="s">
        <v>8312</v>
      </c>
      <c r="S219" s="19">
        <f t="shared" si="10"/>
        <v>41970.64061342593</v>
      </c>
      <c r="T219" s="22">
        <f t="shared" si="11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>ROUND((E220/D220)*100,0)</f>
        <v>2</v>
      </c>
      <c r="P220">
        <f t="shared" si="9"/>
        <v>100</v>
      </c>
      <c r="Q220" s="14" t="s">
        <v>8308</v>
      </c>
      <c r="R220" t="s">
        <v>8312</v>
      </c>
      <c r="S220" s="19">
        <f t="shared" si="10"/>
        <v>42079.628344907411</v>
      </c>
      <c r="T220" s="22">
        <f t="shared" si="11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>ROUND((E221/D221)*100,0)</f>
        <v>18</v>
      </c>
      <c r="P221">
        <f t="shared" si="9"/>
        <v>115.99</v>
      </c>
      <c r="Q221" s="14" t="s">
        <v>8308</v>
      </c>
      <c r="R221" t="s">
        <v>8312</v>
      </c>
      <c r="S221" s="19">
        <f t="shared" si="10"/>
        <v>42429.326678240745</v>
      </c>
      <c r="T221" s="22">
        <f t="shared" si="11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>ROUND((E222/D222)*100,0)</f>
        <v>1</v>
      </c>
      <c r="P222">
        <f t="shared" si="9"/>
        <v>120</v>
      </c>
      <c r="Q222" s="14" t="s">
        <v>8308</v>
      </c>
      <c r="R222" t="s">
        <v>8312</v>
      </c>
      <c r="S222" s="19">
        <f t="shared" si="10"/>
        <v>42195.643865740742</v>
      </c>
      <c r="T222" s="22">
        <f t="shared" si="11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>ROUND((E223/D223)*100,0)</f>
        <v>0</v>
      </c>
      <c r="P223">
        <f t="shared" si="9"/>
        <v>0</v>
      </c>
      <c r="Q223" s="14" t="s">
        <v>8308</v>
      </c>
      <c r="R223" t="s">
        <v>8312</v>
      </c>
      <c r="S223" s="19">
        <f t="shared" si="10"/>
        <v>42031.837546296301</v>
      </c>
      <c r="T223" s="22">
        <f t="shared" si="11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>ROUND((E224/D224)*100,0)</f>
        <v>13</v>
      </c>
      <c r="P224">
        <f t="shared" si="9"/>
        <v>65</v>
      </c>
      <c r="Q224" s="14" t="s">
        <v>8308</v>
      </c>
      <c r="R224" t="s">
        <v>8312</v>
      </c>
      <c r="S224" s="19">
        <f t="shared" si="10"/>
        <v>42031.769884259258</v>
      </c>
      <c r="T224" s="22">
        <f t="shared" si="11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>ROUND((E225/D225)*100,0)</f>
        <v>0</v>
      </c>
      <c r="P225">
        <f t="shared" si="9"/>
        <v>0</v>
      </c>
      <c r="Q225" s="14" t="s">
        <v>8308</v>
      </c>
      <c r="R225" t="s">
        <v>8312</v>
      </c>
      <c r="S225" s="19">
        <f t="shared" si="10"/>
        <v>42482.048032407409</v>
      </c>
      <c r="T225" s="22">
        <f t="shared" si="11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>ROUND((E226/D226)*100,0)</f>
        <v>0</v>
      </c>
      <c r="P226">
        <f t="shared" si="9"/>
        <v>0</v>
      </c>
      <c r="Q226" s="14" t="s">
        <v>8308</v>
      </c>
      <c r="R226" t="s">
        <v>8312</v>
      </c>
      <c r="S226" s="19">
        <f t="shared" si="10"/>
        <v>42135.235254629632</v>
      </c>
      <c r="T226" s="22">
        <f t="shared" si="11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>ROUND((E227/D227)*100,0)</f>
        <v>0</v>
      </c>
      <c r="P227">
        <f t="shared" si="9"/>
        <v>0</v>
      </c>
      <c r="Q227" s="14" t="s">
        <v>8308</v>
      </c>
      <c r="R227" t="s">
        <v>8312</v>
      </c>
      <c r="S227" s="19">
        <f t="shared" si="10"/>
        <v>42438.961273148147</v>
      </c>
      <c r="T227" s="22">
        <f t="shared" si="11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>ROUND((E228/D228)*100,0)</f>
        <v>1</v>
      </c>
      <c r="P228">
        <f t="shared" si="9"/>
        <v>125</v>
      </c>
      <c r="Q228" s="14" t="s">
        <v>8308</v>
      </c>
      <c r="R228" t="s">
        <v>8312</v>
      </c>
      <c r="S228" s="19">
        <f t="shared" si="10"/>
        <v>42106.666018518517</v>
      </c>
      <c r="T228" s="22">
        <f t="shared" si="11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>ROUND((E229/D229)*100,0)</f>
        <v>0</v>
      </c>
      <c r="P229">
        <f t="shared" si="9"/>
        <v>0</v>
      </c>
      <c r="Q229" s="14" t="s">
        <v>8308</v>
      </c>
      <c r="R229" t="s">
        <v>8312</v>
      </c>
      <c r="S229" s="19">
        <f t="shared" si="10"/>
        <v>42164.893993055557</v>
      </c>
      <c r="T229" s="22">
        <f t="shared" si="11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>ROUND((E230/D230)*100,0)</f>
        <v>0</v>
      </c>
      <c r="P230">
        <f t="shared" si="9"/>
        <v>0</v>
      </c>
      <c r="Q230" s="14" t="s">
        <v>8308</v>
      </c>
      <c r="R230" t="s">
        <v>8312</v>
      </c>
      <c r="S230" s="19">
        <f t="shared" si="10"/>
        <v>42096.686400462961</v>
      </c>
      <c r="T230" s="22">
        <f t="shared" si="11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>ROUND((E231/D231)*100,0)</f>
        <v>0</v>
      </c>
      <c r="P231">
        <f t="shared" si="9"/>
        <v>0</v>
      </c>
      <c r="Q231" s="14" t="s">
        <v>8308</v>
      </c>
      <c r="R231" t="s">
        <v>8312</v>
      </c>
      <c r="S231" s="19">
        <f t="shared" si="10"/>
        <v>42383.933993055558</v>
      </c>
      <c r="T231" s="22">
        <f t="shared" si="11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>ROUND((E232/D232)*100,0)</f>
        <v>0</v>
      </c>
      <c r="P232">
        <f t="shared" si="9"/>
        <v>30</v>
      </c>
      <c r="Q232" s="14" t="s">
        <v>8308</v>
      </c>
      <c r="R232" t="s">
        <v>8312</v>
      </c>
      <c r="S232" s="19">
        <f t="shared" si="10"/>
        <v>42129.777210648142</v>
      </c>
      <c r="T232" s="22">
        <f t="shared" si="11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>ROUND((E233/D233)*100,0)</f>
        <v>0</v>
      </c>
      <c r="P233">
        <f t="shared" si="9"/>
        <v>0</v>
      </c>
      <c r="Q233" s="14" t="s">
        <v>8308</v>
      </c>
      <c r="R233" t="s">
        <v>8312</v>
      </c>
      <c r="S233" s="19">
        <f t="shared" si="10"/>
        <v>42341.958923611113</v>
      </c>
      <c r="T233" s="22">
        <f t="shared" si="11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>ROUND((E234/D234)*100,0)</f>
        <v>3</v>
      </c>
      <c r="P234">
        <f t="shared" si="9"/>
        <v>15.71</v>
      </c>
      <c r="Q234" s="14" t="s">
        <v>8308</v>
      </c>
      <c r="R234" t="s">
        <v>8312</v>
      </c>
      <c r="S234" s="19">
        <f t="shared" si="10"/>
        <v>42032.82576388889</v>
      </c>
      <c r="T234" s="22">
        <f t="shared" si="11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>ROUND((E235/D235)*100,0)</f>
        <v>0</v>
      </c>
      <c r="P235">
        <f t="shared" si="9"/>
        <v>0</v>
      </c>
      <c r="Q235" s="14" t="s">
        <v>8308</v>
      </c>
      <c r="R235" t="s">
        <v>8312</v>
      </c>
      <c r="S235" s="19">
        <f t="shared" si="10"/>
        <v>42612.911712962959</v>
      </c>
      <c r="T235" s="22">
        <f t="shared" si="11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>ROUND((E236/D236)*100,0)</f>
        <v>40</v>
      </c>
      <c r="P236">
        <f t="shared" si="9"/>
        <v>80.2</v>
      </c>
      <c r="Q236" s="14" t="s">
        <v>8308</v>
      </c>
      <c r="R236" t="s">
        <v>8312</v>
      </c>
      <c r="S236" s="19">
        <f t="shared" si="10"/>
        <v>42136.035405092596</v>
      </c>
      <c r="T236" s="22">
        <f t="shared" si="11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>ROUND((E237/D237)*100,0)</f>
        <v>0</v>
      </c>
      <c r="P237">
        <f t="shared" si="9"/>
        <v>0</v>
      </c>
      <c r="Q237" s="14" t="s">
        <v>8308</v>
      </c>
      <c r="R237" t="s">
        <v>8312</v>
      </c>
      <c r="S237" s="19">
        <f t="shared" si="10"/>
        <v>42164.908530092594</v>
      </c>
      <c r="T237" s="22">
        <f t="shared" si="11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>ROUND((E238/D238)*100,0)</f>
        <v>0</v>
      </c>
      <c r="P238">
        <f t="shared" si="9"/>
        <v>0</v>
      </c>
      <c r="Q238" s="14" t="s">
        <v>8308</v>
      </c>
      <c r="R238" t="s">
        <v>8312</v>
      </c>
      <c r="S238" s="19">
        <f t="shared" si="10"/>
        <v>42321.08447916666</v>
      </c>
      <c r="T238" s="22">
        <f t="shared" si="11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>ROUND((E239/D239)*100,0)</f>
        <v>0</v>
      </c>
      <c r="P239">
        <f t="shared" si="9"/>
        <v>50</v>
      </c>
      <c r="Q239" s="14" t="s">
        <v>8308</v>
      </c>
      <c r="R239" t="s">
        <v>8312</v>
      </c>
      <c r="S239" s="19">
        <f t="shared" si="10"/>
        <v>42377.577187499999</v>
      </c>
      <c r="T239" s="22">
        <f t="shared" si="11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>ROUND((E240/D240)*100,0)</f>
        <v>0</v>
      </c>
      <c r="P240">
        <f t="shared" si="9"/>
        <v>0</v>
      </c>
      <c r="Q240" s="14" t="s">
        <v>8308</v>
      </c>
      <c r="R240" t="s">
        <v>8312</v>
      </c>
      <c r="S240" s="19">
        <f t="shared" si="10"/>
        <v>42713.962499999994</v>
      </c>
      <c r="T240" s="22">
        <f t="shared" si="11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>ROUND((E241/D241)*100,0)</f>
        <v>25</v>
      </c>
      <c r="P241">
        <f t="shared" si="9"/>
        <v>50</v>
      </c>
      <c r="Q241" s="14" t="s">
        <v>8308</v>
      </c>
      <c r="R241" t="s">
        <v>8312</v>
      </c>
      <c r="S241" s="19">
        <f t="shared" si="10"/>
        <v>42297.110300925924</v>
      </c>
      <c r="T241" s="22">
        <f t="shared" si="11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>ROUND((E242/D242)*100,0)</f>
        <v>108</v>
      </c>
      <c r="P242">
        <f t="shared" si="9"/>
        <v>117.85</v>
      </c>
      <c r="Q242" s="14" t="s">
        <v>8308</v>
      </c>
      <c r="R242" t="s">
        <v>8313</v>
      </c>
      <c r="S242" s="19">
        <f t="shared" si="10"/>
        <v>41354.708460648151</v>
      </c>
      <c r="T242" s="22">
        <f t="shared" si="11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>ROUND((E243/D243)*100,0)</f>
        <v>113</v>
      </c>
      <c r="P243">
        <f t="shared" si="9"/>
        <v>109.04</v>
      </c>
      <c r="Q243" s="14" t="s">
        <v>8308</v>
      </c>
      <c r="R243" t="s">
        <v>8313</v>
      </c>
      <c r="S243" s="19">
        <f t="shared" si="10"/>
        <v>41949.697962962964</v>
      </c>
      <c r="T243" s="22">
        <f t="shared" si="11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>ROUND((E244/D244)*100,0)</f>
        <v>113</v>
      </c>
      <c r="P244">
        <f t="shared" si="9"/>
        <v>73.02</v>
      </c>
      <c r="Q244" s="14" t="s">
        <v>8308</v>
      </c>
      <c r="R244" t="s">
        <v>8313</v>
      </c>
      <c r="S244" s="19">
        <f t="shared" si="10"/>
        <v>40862.492939814816</v>
      </c>
      <c r="T244" s="22">
        <f t="shared" si="11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>ROUND((E245/D245)*100,0)</f>
        <v>103</v>
      </c>
      <c r="P245">
        <f t="shared" si="9"/>
        <v>78.2</v>
      </c>
      <c r="Q245" s="14" t="s">
        <v>8308</v>
      </c>
      <c r="R245" t="s">
        <v>8313</v>
      </c>
      <c r="S245" s="19">
        <f t="shared" si="10"/>
        <v>41662.047500000001</v>
      </c>
      <c r="T245" s="22">
        <f t="shared" si="11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>ROUND((E246/D246)*100,0)</f>
        <v>114</v>
      </c>
      <c r="P246">
        <f t="shared" si="9"/>
        <v>47.4</v>
      </c>
      <c r="Q246" s="14" t="s">
        <v>8308</v>
      </c>
      <c r="R246" t="s">
        <v>8313</v>
      </c>
      <c r="S246" s="19">
        <f t="shared" si="10"/>
        <v>40213.323599537034</v>
      </c>
      <c r="T246" s="22">
        <f t="shared" si="11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>ROUND((E247/D247)*100,0)</f>
        <v>104</v>
      </c>
      <c r="P247">
        <f t="shared" si="9"/>
        <v>54.02</v>
      </c>
      <c r="Q247" s="14" t="s">
        <v>8308</v>
      </c>
      <c r="R247" t="s">
        <v>8313</v>
      </c>
      <c r="S247" s="19">
        <f t="shared" si="10"/>
        <v>41107.053067129629</v>
      </c>
      <c r="T247" s="22">
        <f t="shared" si="11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>ROUND((E248/D248)*100,0)</f>
        <v>305</v>
      </c>
      <c r="P248">
        <f t="shared" si="9"/>
        <v>68.489999999999995</v>
      </c>
      <c r="Q248" s="14" t="s">
        <v>8308</v>
      </c>
      <c r="R248" t="s">
        <v>8313</v>
      </c>
      <c r="S248" s="19">
        <f t="shared" si="10"/>
        <v>40480.363483796296</v>
      </c>
      <c r="T248" s="22">
        <f t="shared" si="11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>ROUND((E249/D249)*100,0)</f>
        <v>134</v>
      </c>
      <c r="P249">
        <f t="shared" si="9"/>
        <v>108.15</v>
      </c>
      <c r="Q249" s="14" t="s">
        <v>8308</v>
      </c>
      <c r="R249" t="s">
        <v>8313</v>
      </c>
      <c r="S249" s="19">
        <f t="shared" si="10"/>
        <v>40430.604328703703</v>
      </c>
      <c r="T249" s="22">
        <f t="shared" si="11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>ROUND((E250/D250)*100,0)</f>
        <v>101</v>
      </c>
      <c r="P250">
        <f t="shared" si="9"/>
        <v>589.95000000000005</v>
      </c>
      <c r="Q250" s="14" t="s">
        <v>8308</v>
      </c>
      <c r="R250" t="s">
        <v>8313</v>
      </c>
      <c r="S250" s="19">
        <f t="shared" si="10"/>
        <v>40870.774409722224</v>
      </c>
      <c r="T250" s="22">
        <f t="shared" si="11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>ROUND((E251/D251)*100,0)</f>
        <v>113</v>
      </c>
      <c r="P251">
        <f t="shared" si="9"/>
        <v>48.05</v>
      </c>
      <c r="Q251" s="14" t="s">
        <v>8308</v>
      </c>
      <c r="R251" t="s">
        <v>8313</v>
      </c>
      <c r="S251" s="19">
        <f t="shared" si="10"/>
        <v>40332.923842592594</v>
      </c>
      <c r="T251" s="22">
        <f t="shared" si="11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>ROUND((E252/D252)*100,0)</f>
        <v>106</v>
      </c>
      <c r="P252">
        <f t="shared" si="9"/>
        <v>72.48</v>
      </c>
      <c r="Q252" s="14" t="s">
        <v>8308</v>
      </c>
      <c r="R252" t="s">
        <v>8313</v>
      </c>
      <c r="S252" s="19">
        <f t="shared" si="10"/>
        <v>41401.565868055557</v>
      </c>
      <c r="T252" s="22">
        <f t="shared" si="11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>ROUND((E253/D253)*100,0)</f>
        <v>126</v>
      </c>
      <c r="P253">
        <f t="shared" si="9"/>
        <v>57.08</v>
      </c>
      <c r="Q253" s="14" t="s">
        <v>8308</v>
      </c>
      <c r="R253" t="s">
        <v>8313</v>
      </c>
      <c r="S253" s="19">
        <f t="shared" si="10"/>
        <v>41013.787569444445</v>
      </c>
      <c r="T253" s="22">
        <f t="shared" si="11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>ROUND((E254/D254)*100,0)</f>
        <v>185</v>
      </c>
      <c r="P254">
        <f t="shared" si="9"/>
        <v>85.44</v>
      </c>
      <c r="Q254" s="14" t="s">
        <v>8308</v>
      </c>
      <c r="R254" t="s">
        <v>8313</v>
      </c>
      <c r="S254" s="19">
        <f t="shared" si="10"/>
        <v>40266.662708333337</v>
      </c>
      <c r="T254" s="22">
        <f t="shared" si="11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>ROUND((E255/D255)*100,0)</f>
        <v>101</v>
      </c>
      <c r="P255">
        <f t="shared" si="9"/>
        <v>215.86</v>
      </c>
      <c r="Q255" s="14" t="s">
        <v>8308</v>
      </c>
      <c r="R255" t="s">
        <v>8313</v>
      </c>
      <c r="S255" s="19">
        <f t="shared" si="10"/>
        <v>40924.650868055556</v>
      </c>
      <c r="T255" s="22">
        <f t="shared" si="11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>ROUND((E256/D256)*100,0)</f>
        <v>117</v>
      </c>
      <c r="P256">
        <f t="shared" si="9"/>
        <v>89.39</v>
      </c>
      <c r="Q256" s="14" t="s">
        <v>8308</v>
      </c>
      <c r="R256" t="s">
        <v>8313</v>
      </c>
      <c r="S256" s="19">
        <f t="shared" si="10"/>
        <v>42263.952662037031</v>
      </c>
      <c r="T256" s="22">
        <f t="shared" si="11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>ROUND((E257/D257)*100,0)</f>
        <v>107</v>
      </c>
      <c r="P257">
        <f t="shared" si="9"/>
        <v>45.42</v>
      </c>
      <c r="Q257" s="14" t="s">
        <v>8308</v>
      </c>
      <c r="R257" t="s">
        <v>8313</v>
      </c>
      <c r="S257" s="19">
        <f t="shared" si="10"/>
        <v>40588.526412037041</v>
      </c>
      <c r="T257" s="22">
        <f t="shared" si="11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>ROUND((E258/D258)*100,0)</f>
        <v>139</v>
      </c>
      <c r="P258">
        <f t="shared" si="9"/>
        <v>65.760000000000005</v>
      </c>
      <c r="Q258" s="14" t="s">
        <v>8308</v>
      </c>
      <c r="R258" t="s">
        <v>8313</v>
      </c>
      <c r="S258" s="19">
        <f t="shared" si="10"/>
        <v>41319.769293981481</v>
      </c>
      <c r="T258" s="22">
        <f t="shared" si="11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>ROUND((E259/D259)*100,0)</f>
        <v>107</v>
      </c>
      <c r="P259">
        <f t="shared" ref="P259:P322" si="12">IFERROR(ROUND(E259/L259,2),0)</f>
        <v>66.7</v>
      </c>
      <c r="Q259" s="14" t="s">
        <v>8308</v>
      </c>
      <c r="R259" t="s">
        <v>8313</v>
      </c>
      <c r="S259" s="19">
        <f t="shared" ref="S259:S322" si="13">(((J259/60)/60)/24)+DATE(1970,1,1)</f>
        <v>42479.626875000002</v>
      </c>
      <c r="T259" s="22">
        <f t="shared" ref="T259:T322" si="14">(((I259/60)/60)/24)+DATE(1970,1,1)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>ROUND((E260/D260)*100,0)</f>
        <v>191</v>
      </c>
      <c r="P260">
        <f t="shared" si="12"/>
        <v>83.35</v>
      </c>
      <c r="Q260" s="14" t="s">
        <v>8308</v>
      </c>
      <c r="R260" t="s">
        <v>8313</v>
      </c>
      <c r="S260" s="19">
        <f t="shared" si="13"/>
        <v>40682.051689814813</v>
      </c>
      <c r="T260" s="22">
        <f t="shared" si="14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>ROUND((E261/D261)*100,0)</f>
        <v>132</v>
      </c>
      <c r="P261">
        <f t="shared" si="12"/>
        <v>105.05</v>
      </c>
      <c r="Q261" s="14" t="s">
        <v>8308</v>
      </c>
      <c r="R261" t="s">
        <v>8313</v>
      </c>
      <c r="S261" s="19">
        <f t="shared" si="13"/>
        <v>42072.738067129627</v>
      </c>
      <c r="T261" s="22">
        <f t="shared" si="14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>ROUND((E262/D262)*100,0)</f>
        <v>106</v>
      </c>
      <c r="P262">
        <f t="shared" si="12"/>
        <v>120.91</v>
      </c>
      <c r="Q262" s="14" t="s">
        <v>8308</v>
      </c>
      <c r="R262" t="s">
        <v>8313</v>
      </c>
      <c r="S262" s="19">
        <f t="shared" si="13"/>
        <v>40330.755543981482</v>
      </c>
      <c r="T262" s="22">
        <f t="shared" si="14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>ROUND((E263/D263)*100,0)</f>
        <v>107</v>
      </c>
      <c r="P263">
        <f t="shared" si="12"/>
        <v>97.64</v>
      </c>
      <c r="Q263" s="14" t="s">
        <v>8308</v>
      </c>
      <c r="R263" t="s">
        <v>8313</v>
      </c>
      <c r="S263" s="19">
        <f t="shared" si="13"/>
        <v>41017.885462962964</v>
      </c>
      <c r="T263" s="22">
        <f t="shared" si="14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>ROUND((E264/D264)*100,0)</f>
        <v>240</v>
      </c>
      <c r="P264">
        <f t="shared" si="12"/>
        <v>41.38</v>
      </c>
      <c r="Q264" s="14" t="s">
        <v>8308</v>
      </c>
      <c r="R264" t="s">
        <v>8313</v>
      </c>
      <c r="S264" s="19">
        <f t="shared" si="13"/>
        <v>40555.24800925926</v>
      </c>
      <c r="T264" s="22">
        <f t="shared" si="14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>ROUND((E265/D265)*100,0)</f>
        <v>118</v>
      </c>
      <c r="P265">
        <f t="shared" si="12"/>
        <v>30.65</v>
      </c>
      <c r="Q265" s="14" t="s">
        <v>8308</v>
      </c>
      <c r="R265" t="s">
        <v>8313</v>
      </c>
      <c r="S265" s="19">
        <f t="shared" si="13"/>
        <v>41149.954791666663</v>
      </c>
      <c r="T265" s="22">
        <f t="shared" si="14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>ROUND((E266/D266)*100,0)</f>
        <v>118</v>
      </c>
      <c r="P266">
        <f t="shared" si="12"/>
        <v>64.95</v>
      </c>
      <c r="Q266" s="14" t="s">
        <v>8308</v>
      </c>
      <c r="R266" t="s">
        <v>8313</v>
      </c>
      <c r="S266" s="19">
        <f t="shared" si="13"/>
        <v>41010.620312500003</v>
      </c>
      <c r="T266" s="22">
        <f t="shared" si="14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>ROUND((E267/D267)*100,0)</f>
        <v>111</v>
      </c>
      <c r="P267">
        <f t="shared" si="12"/>
        <v>95.78</v>
      </c>
      <c r="Q267" s="14" t="s">
        <v>8308</v>
      </c>
      <c r="R267" t="s">
        <v>8313</v>
      </c>
      <c r="S267" s="19">
        <f t="shared" si="13"/>
        <v>40267.245717592588</v>
      </c>
      <c r="T267" s="22">
        <f t="shared" si="14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>ROUND((E268/D268)*100,0)</f>
        <v>146</v>
      </c>
      <c r="P268">
        <f t="shared" si="12"/>
        <v>40.42</v>
      </c>
      <c r="Q268" s="14" t="s">
        <v>8308</v>
      </c>
      <c r="R268" t="s">
        <v>8313</v>
      </c>
      <c r="S268" s="19">
        <f t="shared" si="13"/>
        <v>40205.174849537041</v>
      </c>
      <c r="T268" s="22">
        <f t="shared" si="14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>ROUND((E269/D269)*100,0)</f>
        <v>132</v>
      </c>
      <c r="P269">
        <f t="shared" si="12"/>
        <v>78.58</v>
      </c>
      <c r="Q269" s="14" t="s">
        <v>8308</v>
      </c>
      <c r="R269" t="s">
        <v>8313</v>
      </c>
      <c r="S269" s="19">
        <f t="shared" si="13"/>
        <v>41785.452534722222</v>
      </c>
      <c r="T269" s="22">
        <f t="shared" si="14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>ROUND((E270/D270)*100,0)</f>
        <v>111</v>
      </c>
      <c r="P270">
        <f t="shared" si="12"/>
        <v>50.18</v>
      </c>
      <c r="Q270" s="14" t="s">
        <v>8308</v>
      </c>
      <c r="R270" t="s">
        <v>8313</v>
      </c>
      <c r="S270" s="19">
        <f t="shared" si="13"/>
        <v>40809.15252314815</v>
      </c>
      <c r="T270" s="22">
        <f t="shared" si="14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>ROUND((E271/D271)*100,0)</f>
        <v>147</v>
      </c>
      <c r="P271">
        <f t="shared" si="12"/>
        <v>92.25</v>
      </c>
      <c r="Q271" s="14" t="s">
        <v>8308</v>
      </c>
      <c r="R271" t="s">
        <v>8313</v>
      </c>
      <c r="S271" s="19">
        <f t="shared" si="13"/>
        <v>42758.197013888886</v>
      </c>
      <c r="T271" s="22">
        <f t="shared" si="14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>ROUND((E272/D272)*100,0)</f>
        <v>153</v>
      </c>
      <c r="P272">
        <f t="shared" si="12"/>
        <v>57.54</v>
      </c>
      <c r="Q272" s="14" t="s">
        <v>8308</v>
      </c>
      <c r="R272" t="s">
        <v>8313</v>
      </c>
      <c r="S272" s="19">
        <f t="shared" si="13"/>
        <v>40637.866550925923</v>
      </c>
      <c r="T272" s="22">
        <f t="shared" si="14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>ROUND((E273/D273)*100,0)</f>
        <v>105</v>
      </c>
      <c r="P273">
        <f t="shared" si="12"/>
        <v>109.42</v>
      </c>
      <c r="Q273" s="14" t="s">
        <v>8308</v>
      </c>
      <c r="R273" t="s">
        <v>8313</v>
      </c>
      <c r="S273" s="19">
        <f t="shared" si="13"/>
        <v>41612.10024305556</v>
      </c>
      <c r="T273" s="22">
        <f t="shared" si="14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>ROUND((E274/D274)*100,0)</f>
        <v>177</v>
      </c>
      <c r="P274">
        <f t="shared" si="12"/>
        <v>81.89</v>
      </c>
      <c r="Q274" s="14" t="s">
        <v>8308</v>
      </c>
      <c r="R274" t="s">
        <v>8313</v>
      </c>
      <c r="S274" s="19">
        <f t="shared" si="13"/>
        <v>40235.900358796294</v>
      </c>
      <c r="T274" s="22">
        <f t="shared" si="14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>ROUND((E275/D275)*100,0)</f>
        <v>108</v>
      </c>
      <c r="P275">
        <f t="shared" si="12"/>
        <v>45.67</v>
      </c>
      <c r="Q275" s="14" t="s">
        <v>8308</v>
      </c>
      <c r="R275" t="s">
        <v>8313</v>
      </c>
      <c r="S275" s="19">
        <f t="shared" si="13"/>
        <v>40697.498449074075</v>
      </c>
      <c r="T275" s="22">
        <f t="shared" si="14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>ROUND((E276/D276)*100,0)</f>
        <v>156</v>
      </c>
      <c r="P276">
        <f t="shared" si="12"/>
        <v>55.22</v>
      </c>
      <c r="Q276" s="14" t="s">
        <v>8308</v>
      </c>
      <c r="R276" t="s">
        <v>8313</v>
      </c>
      <c r="S276" s="19">
        <f t="shared" si="13"/>
        <v>40969.912372685183</v>
      </c>
      <c r="T276" s="22">
        <f t="shared" si="14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>ROUND((E277/D277)*100,0)</f>
        <v>108</v>
      </c>
      <c r="P277">
        <f t="shared" si="12"/>
        <v>65.3</v>
      </c>
      <c r="Q277" s="14" t="s">
        <v>8308</v>
      </c>
      <c r="R277" t="s">
        <v>8313</v>
      </c>
      <c r="S277" s="19">
        <f t="shared" si="13"/>
        <v>41193.032013888893</v>
      </c>
      <c r="T277" s="22">
        <f t="shared" si="14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>ROUND((E278/D278)*100,0)</f>
        <v>148</v>
      </c>
      <c r="P278">
        <f t="shared" si="12"/>
        <v>95.23</v>
      </c>
      <c r="Q278" s="14" t="s">
        <v>8308</v>
      </c>
      <c r="R278" t="s">
        <v>8313</v>
      </c>
      <c r="S278" s="19">
        <f t="shared" si="13"/>
        <v>40967.081874999996</v>
      </c>
      <c r="T278" s="22">
        <f t="shared" si="14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>ROUND((E279/D279)*100,0)</f>
        <v>110</v>
      </c>
      <c r="P279">
        <f t="shared" si="12"/>
        <v>75.44</v>
      </c>
      <c r="Q279" s="14" t="s">
        <v>8308</v>
      </c>
      <c r="R279" t="s">
        <v>8313</v>
      </c>
      <c r="S279" s="19">
        <f t="shared" si="13"/>
        <v>42117.891423611116</v>
      </c>
      <c r="T279" s="22">
        <f t="shared" si="14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>ROUND((E280/D280)*100,0)</f>
        <v>150</v>
      </c>
      <c r="P280">
        <f t="shared" si="12"/>
        <v>97.82</v>
      </c>
      <c r="Q280" s="14" t="s">
        <v>8308</v>
      </c>
      <c r="R280" t="s">
        <v>8313</v>
      </c>
      <c r="S280" s="19">
        <f t="shared" si="13"/>
        <v>41164.040960648148</v>
      </c>
      <c r="T280" s="22">
        <f t="shared" si="14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>ROUND((E281/D281)*100,0)</f>
        <v>157</v>
      </c>
      <c r="P281">
        <f t="shared" si="12"/>
        <v>87.69</v>
      </c>
      <c r="Q281" s="14" t="s">
        <v>8308</v>
      </c>
      <c r="R281" t="s">
        <v>8313</v>
      </c>
      <c r="S281" s="19">
        <f t="shared" si="13"/>
        <v>42759.244166666671</v>
      </c>
      <c r="T281" s="22">
        <f t="shared" si="14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>ROUND((E282/D282)*100,0)</f>
        <v>156</v>
      </c>
      <c r="P282">
        <f t="shared" si="12"/>
        <v>54.75</v>
      </c>
      <c r="Q282" s="14" t="s">
        <v>8308</v>
      </c>
      <c r="R282" t="s">
        <v>8313</v>
      </c>
      <c r="S282" s="19">
        <f t="shared" si="13"/>
        <v>41744.590682870366</v>
      </c>
      <c r="T282" s="22">
        <f t="shared" si="14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>ROUND((E283/D283)*100,0)</f>
        <v>121</v>
      </c>
      <c r="P283">
        <f t="shared" si="12"/>
        <v>83.95</v>
      </c>
      <c r="Q283" s="14" t="s">
        <v>8308</v>
      </c>
      <c r="R283" t="s">
        <v>8313</v>
      </c>
      <c r="S283" s="19">
        <f t="shared" si="13"/>
        <v>39950.163344907407</v>
      </c>
      <c r="T283" s="22">
        <f t="shared" si="14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>ROUND((E284/D284)*100,0)</f>
        <v>101</v>
      </c>
      <c r="P284">
        <f t="shared" si="12"/>
        <v>254.39</v>
      </c>
      <c r="Q284" s="14" t="s">
        <v>8308</v>
      </c>
      <c r="R284" t="s">
        <v>8313</v>
      </c>
      <c r="S284" s="19">
        <f t="shared" si="13"/>
        <v>40194.920046296298</v>
      </c>
      <c r="T284" s="22">
        <f t="shared" si="14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>ROUND((E285/D285)*100,0)</f>
        <v>114</v>
      </c>
      <c r="P285">
        <f t="shared" si="12"/>
        <v>101.83</v>
      </c>
      <c r="Q285" s="14" t="s">
        <v>8308</v>
      </c>
      <c r="R285" t="s">
        <v>8313</v>
      </c>
      <c r="S285" s="19">
        <f t="shared" si="13"/>
        <v>40675.71</v>
      </c>
      <c r="T285" s="22">
        <f t="shared" si="14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>ROUND((E286/D286)*100,0)</f>
        <v>105</v>
      </c>
      <c r="P286">
        <f t="shared" si="12"/>
        <v>55.07</v>
      </c>
      <c r="Q286" s="14" t="s">
        <v>8308</v>
      </c>
      <c r="R286" t="s">
        <v>8313</v>
      </c>
      <c r="S286" s="19">
        <f t="shared" si="13"/>
        <v>40904.738194444442</v>
      </c>
      <c r="T286" s="22">
        <f t="shared" si="14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>ROUND((E287/D287)*100,0)</f>
        <v>229</v>
      </c>
      <c r="P287">
        <f t="shared" si="12"/>
        <v>56.9</v>
      </c>
      <c r="Q287" s="14" t="s">
        <v>8308</v>
      </c>
      <c r="R287" t="s">
        <v>8313</v>
      </c>
      <c r="S287" s="19">
        <f t="shared" si="13"/>
        <v>41506.756111111114</v>
      </c>
      <c r="T287" s="22">
        <f t="shared" si="14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>ROUND((E288/D288)*100,0)</f>
        <v>109</v>
      </c>
      <c r="P288">
        <f t="shared" si="12"/>
        <v>121.28</v>
      </c>
      <c r="Q288" s="14" t="s">
        <v>8308</v>
      </c>
      <c r="R288" t="s">
        <v>8313</v>
      </c>
      <c r="S288" s="19">
        <f t="shared" si="13"/>
        <v>41313.816249999996</v>
      </c>
      <c r="T288" s="22">
        <f t="shared" si="14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>ROUND((E289/D289)*100,0)</f>
        <v>176</v>
      </c>
      <c r="P289">
        <f t="shared" si="12"/>
        <v>91.19</v>
      </c>
      <c r="Q289" s="14" t="s">
        <v>8308</v>
      </c>
      <c r="R289" t="s">
        <v>8313</v>
      </c>
      <c r="S289" s="19">
        <f t="shared" si="13"/>
        <v>41184.277986111112</v>
      </c>
      <c r="T289" s="22">
        <f t="shared" si="14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>ROUND((E290/D290)*100,0)</f>
        <v>103</v>
      </c>
      <c r="P290">
        <f t="shared" si="12"/>
        <v>115.45</v>
      </c>
      <c r="Q290" s="14" t="s">
        <v>8308</v>
      </c>
      <c r="R290" t="s">
        <v>8313</v>
      </c>
      <c r="S290" s="19">
        <f t="shared" si="13"/>
        <v>41051.168900462959</v>
      </c>
      <c r="T290" s="22">
        <f t="shared" si="14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>ROUND((E291/D291)*100,0)</f>
        <v>105</v>
      </c>
      <c r="P291">
        <f t="shared" si="12"/>
        <v>67.77</v>
      </c>
      <c r="Q291" s="14" t="s">
        <v>8308</v>
      </c>
      <c r="R291" t="s">
        <v>8313</v>
      </c>
      <c r="S291" s="19">
        <f t="shared" si="13"/>
        <v>41550.456412037034</v>
      </c>
      <c r="T291" s="22">
        <f t="shared" si="14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>ROUND((E292/D292)*100,0)</f>
        <v>107</v>
      </c>
      <c r="P292">
        <f t="shared" si="12"/>
        <v>28.58</v>
      </c>
      <c r="Q292" s="14" t="s">
        <v>8308</v>
      </c>
      <c r="R292" t="s">
        <v>8313</v>
      </c>
      <c r="S292" s="19">
        <f t="shared" si="13"/>
        <v>40526.36917824074</v>
      </c>
      <c r="T292" s="22">
        <f t="shared" si="14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>ROUND((E293/D293)*100,0)</f>
        <v>120</v>
      </c>
      <c r="P293">
        <f t="shared" si="12"/>
        <v>46.88</v>
      </c>
      <c r="Q293" s="14" t="s">
        <v>8308</v>
      </c>
      <c r="R293" t="s">
        <v>8313</v>
      </c>
      <c r="S293" s="19">
        <f t="shared" si="13"/>
        <v>41376.769050925926</v>
      </c>
      <c r="T293" s="22">
        <f t="shared" si="14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>ROUND((E294/D294)*100,0)</f>
        <v>102</v>
      </c>
      <c r="P294">
        <f t="shared" si="12"/>
        <v>154.41999999999999</v>
      </c>
      <c r="Q294" s="14" t="s">
        <v>8308</v>
      </c>
      <c r="R294" t="s">
        <v>8313</v>
      </c>
      <c r="S294" s="19">
        <f t="shared" si="13"/>
        <v>40812.803229166668</v>
      </c>
      <c r="T294" s="22">
        <f t="shared" si="14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>ROUND((E295/D295)*100,0)</f>
        <v>101</v>
      </c>
      <c r="P295">
        <f t="shared" si="12"/>
        <v>201.22</v>
      </c>
      <c r="Q295" s="14" t="s">
        <v>8308</v>
      </c>
      <c r="R295" t="s">
        <v>8313</v>
      </c>
      <c r="S295" s="19">
        <f t="shared" si="13"/>
        <v>41719.667986111112</v>
      </c>
      <c r="T295" s="22">
        <f t="shared" si="14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>ROUND((E296/D296)*100,0)</f>
        <v>100</v>
      </c>
      <c r="P296">
        <f t="shared" si="12"/>
        <v>100</v>
      </c>
      <c r="Q296" s="14" t="s">
        <v>8308</v>
      </c>
      <c r="R296" t="s">
        <v>8313</v>
      </c>
      <c r="S296" s="19">
        <f t="shared" si="13"/>
        <v>40343.084421296298</v>
      </c>
      <c r="T296" s="22">
        <f t="shared" si="14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>ROUND((E297/D297)*100,0)</f>
        <v>133</v>
      </c>
      <c r="P297">
        <f t="shared" si="12"/>
        <v>100.08</v>
      </c>
      <c r="Q297" s="14" t="s">
        <v>8308</v>
      </c>
      <c r="R297" t="s">
        <v>8313</v>
      </c>
      <c r="S297" s="19">
        <f t="shared" si="13"/>
        <v>41519.004733796297</v>
      </c>
      <c r="T297" s="22">
        <f t="shared" si="14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>ROUND((E298/D298)*100,0)</f>
        <v>119</v>
      </c>
      <c r="P298">
        <f t="shared" si="12"/>
        <v>230.09</v>
      </c>
      <c r="Q298" s="14" t="s">
        <v>8308</v>
      </c>
      <c r="R298" t="s">
        <v>8313</v>
      </c>
      <c r="S298" s="19">
        <f t="shared" si="13"/>
        <v>41134.475497685184</v>
      </c>
      <c r="T298" s="22">
        <f t="shared" si="14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>ROUND((E299/D299)*100,0)</f>
        <v>101</v>
      </c>
      <c r="P299">
        <f t="shared" si="12"/>
        <v>141.75</v>
      </c>
      <c r="Q299" s="14" t="s">
        <v>8308</v>
      </c>
      <c r="R299" t="s">
        <v>8313</v>
      </c>
      <c r="S299" s="19">
        <f t="shared" si="13"/>
        <v>42089.72802083334</v>
      </c>
      <c r="T299" s="22">
        <f t="shared" si="14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>ROUND((E300/D300)*100,0)</f>
        <v>109</v>
      </c>
      <c r="P300">
        <f t="shared" si="12"/>
        <v>56.34</v>
      </c>
      <c r="Q300" s="14" t="s">
        <v>8308</v>
      </c>
      <c r="R300" t="s">
        <v>8313</v>
      </c>
      <c r="S300" s="19">
        <f t="shared" si="13"/>
        <v>41709.463518518518</v>
      </c>
      <c r="T300" s="22">
        <f t="shared" si="14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>ROUND((E301/D301)*100,0)</f>
        <v>179</v>
      </c>
      <c r="P301">
        <f t="shared" si="12"/>
        <v>73.34</v>
      </c>
      <c r="Q301" s="14" t="s">
        <v>8308</v>
      </c>
      <c r="R301" t="s">
        <v>8313</v>
      </c>
      <c r="S301" s="19">
        <f t="shared" si="13"/>
        <v>40469.225231481483</v>
      </c>
      <c r="T301" s="22">
        <f t="shared" si="14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>ROUND((E302/D302)*100,0)</f>
        <v>102</v>
      </c>
      <c r="P302">
        <f t="shared" si="12"/>
        <v>85.34</v>
      </c>
      <c r="Q302" s="14" t="s">
        <v>8308</v>
      </c>
      <c r="R302" t="s">
        <v>8313</v>
      </c>
      <c r="S302" s="19">
        <f t="shared" si="13"/>
        <v>40626.959930555553</v>
      </c>
      <c r="T302" s="22">
        <f t="shared" si="14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>ROUND((E303/D303)*100,0)</f>
        <v>119</v>
      </c>
      <c r="P303">
        <f t="shared" si="12"/>
        <v>61.5</v>
      </c>
      <c r="Q303" s="14" t="s">
        <v>8308</v>
      </c>
      <c r="R303" t="s">
        <v>8313</v>
      </c>
      <c r="S303" s="19">
        <f t="shared" si="13"/>
        <v>41312.737673611111</v>
      </c>
      <c r="T303" s="22">
        <f t="shared" si="14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>ROUND((E304/D304)*100,0)</f>
        <v>100</v>
      </c>
      <c r="P304">
        <f t="shared" si="12"/>
        <v>93.02</v>
      </c>
      <c r="Q304" s="14" t="s">
        <v>8308</v>
      </c>
      <c r="R304" t="s">
        <v>8313</v>
      </c>
      <c r="S304" s="19">
        <f t="shared" si="13"/>
        <v>40933.856921296298</v>
      </c>
      <c r="T304" s="22">
        <f t="shared" si="14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>ROUND((E305/D305)*100,0)</f>
        <v>137</v>
      </c>
      <c r="P305">
        <f t="shared" si="12"/>
        <v>50.29</v>
      </c>
      <c r="Q305" s="14" t="s">
        <v>8308</v>
      </c>
      <c r="R305" t="s">
        <v>8313</v>
      </c>
      <c r="S305" s="19">
        <f t="shared" si="13"/>
        <v>41032.071134259262</v>
      </c>
      <c r="T305" s="22">
        <f t="shared" si="14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>ROUND((E306/D306)*100,0)</f>
        <v>232</v>
      </c>
      <c r="P306">
        <f t="shared" si="12"/>
        <v>106.43</v>
      </c>
      <c r="Q306" s="14" t="s">
        <v>8308</v>
      </c>
      <c r="R306" t="s">
        <v>8313</v>
      </c>
      <c r="S306" s="19">
        <f t="shared" si="13"/>
        <v>41114.094872685186</v>
      </c>
      <c r="T306" s="22">
        <f t="shared" si="14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>ROUND((E307/D307)*100,0)</f>
        <v>130</v>
      </c>
      <c r="P307">
        <f t="shared" si="12"/>
        <v>51.72</v>
      </c>
      <c r="Q307" s="14" t="s">
        <v>8308</v>
      </c>
      <c r="R307" t="s">
        <v>8313</v>
      </c>
      <c r="S307" s="19">
        <f t="shared" si="13"/>
        <v>40948.630196759259</v>
      </c>
      <c r="T307" s="22">
        <f t="shared" si="14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>ROUND((E308/D308)*100,0)</f>
        <v>293</v>
      </c>
      <c r="P308">
        <f t="shared" si="12"/>
        <v>36.61</v>
      </c>
      <c r="Q308" s="14" t="s">
        <v>8308</v>
      </c>
      <c r="R308" t="s">
        <v>8313</v>
      </c>
      <c r="S308" s="19">
        <f t="shared" si="13"/>
        <v>41333.837187500001</v>
      </c>
      <c r="T308" s="22">
        <f t="shared" si="14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>ROUND((E309/D309)*100,0)</f>
        <v>111</v>
      </c>
      <c r="P309">
        <f t="shared" si="12"/>
        <v>42.52</v>
      </c>
      <c r="Q309" s="14" t="s">
        <v>8308</v>
      </c>
      <c r="R309" t="s">
        <v>8313</v>
      </c>
      <c r="S309" s="19">
        <f t="shared" si="13"/>
        <v>41282.944456018515</v>
      </c>
      <c r="T309" s="22">
        <f t="shared" si="14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>ROUND((E310/D310)*100,0)</f>
        <v>106</v>
      </c>
      <c r="P310">
        <f t="shared" si="12"/>
        <v>62.71</v>
      </c>
      <c r="Q310" s="14" t="s">
        <v>8308</v>
      </c>
      <c r="R310" t="s">
        <v>8313</v>
      </c>
      <c r="S310" s="19">
        <f t="shared" si="13"/>
        <v>40567.694560185184</v>
      </c>
      <c r="T310" s="22">
        <f t="shared" si="14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>ROUND((E311/D311)*100,0)</f>
        <v>119</v>
      </c>
      <c r="P311">
        <f t="shared" si="12"/>
        <v>89.96</v>
      </c>
      <c r="Q311" s="14" t="s">
        <v>8308</v>
      </c>
      <c r="R311" t="s">
        <v>8313</v>
      </c>
      <c r="S311" s="19">
        <f t="shared" si="13"/>
        <v>41134.751550925925</v>
      </c>
      <c r="T311" s="22">
        <f t="shared" si="14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>ROUND((E312/D312)*100,0)</f>
        <v>104</v>
      </c>
      <c r="P312">
        <f t="shared" si="12"/>
        <v>28.92</v>
      </c>
      <c r="Q312" s="14" t="s">
        <v>8308</v>
      </c>
      <c r="R312" t="s">
        <v>8313</v>
      </c>
      <c r="S312" s="19">
        <f t="shared" si="13"/>
        <v>40821.183136574073</v>
      </c>
      <c r="T312" s="22">
        <f t="shared" si="14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>ROUND((E313/D313)*100,0)</f>
        <v>104</v>
      </c>
      <c r="P313">
        <f t="shared" si="12"/>
        <v>138.80000000000001</v>
      </c>
      <c r="Q313" s="14" t="s">
        <v>8308</v>
      </c>
      <c r="R313" t="s">
        <v>8313</v>
      </c>
      <c r="S313" s="19">
        <f t="shared" si="13"/>
        <v>40868.219814814816</v>
      </c>
      <c r="T313" s="22">
        <f t="shared" si="14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>ROUND((E314/D314)*100,0)</f>
        <v>112</v>
      </c>
      <c r="P314">
        <f t="shared" si="12"/>
        <v>61.3</v>
      </c>
      <c r="Q314" s="14" t="s">
        <v>8308</v>
      </c>
      <c r="R314" t="s">
        <v>8313</v>
      </c>
      <c r="S314" s="19">
        <f t="shared" si="13"/>
        <v>41348.877685185187</v>
      </c>
      <c r="T314" s="22">
        <f t="shared" si="14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>ROUND((E315/D315)*100,0)</f>
        <v>105</v>
      </c>
      <c r="P315">
        <f t="shared" si="12"/>
        <v>80.2</v>
      </c>
      <c r="Q315" s="14" t="s">
        <v>8308</v>
      </c>
      <c r="R315" t="s">
        <v>8313</v>
      </c>
      <c r="S315" s="19">
        <f t="shared" si="13"/>
        <v>40357.227939814817</v>
      </c>
      <c r="T315" s="22">
        <f t="shared" si="14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>ROUND((E316/D316)*100,0)</f>
        <v>385</v>
      </c>
      <c r="P316">
        <f t="shared" si="12"/>
        <v>32.1</v>
      </c>
      <c r="Q316" s="14" t="s">
        <v>8308</v>
      </c>
      <c r="R316" t="s">
        <v>8313</v>
      </c>
      <c r="S316" s="19">
        <f t="shared" si="13"/>
        <v>41304.833194444444</v>
      </c>
      <c r="T316" s="22">
        <f t="shared" si="14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>ROUND((E317/D317)*100,0)</f>
        <v>101</v>
      </c>
      <c r="P317">
        <f t="shared" si="12"/>
        <v>200.89</v>
      </c>
      <c r="Q317" s="14" t="s">
        <v>8308</v>
      </c>
      <c r="R317" t="s">
        <v>8313</v>
      </c>
      <c r="S317" s="19">
        <f t="shared" si="13"/>
        <v>41113.77238425926</v>
      </c>
      <c r="T317" s="22">
        <f t="shared" si="14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>ROUND((E318/D318)*100,0)</f>
        <v>114</v>
      </c>
      <c r="P318">
        <f t="shared" si="12"/>
        <v>108.01</v>
      </c>
      <c r="Q318" s="14" t="s">
        <v>8308</v>
      </c>
      <c r="R318" t="s">
        <v>8313</v>
      </c>
      <c r="S318" s="19">
        <f t="shared" si="13"/>
        <v>41950.923576388886</v>
      </c>
      <c r="T318" s="22">
        <f t="shared" si="14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>ROUND((E319/D319)*100,0)</f>
        <v>101</v>
      </c>
      <c r="P319">
        <f t="shared" si="12"/>
        <v>95.7</v>
      </c>
      <c r="Q319" s="14" t="s">
        <v>8308</v>
      </c>
      <c r="R319" t="s">
        <v>8313</v>
      </c>
      <c r="S319" s="19">
        <f t="shared" si="13"/>
        <v>41589.676886574074</v>
      </c>
      <c r="T319" s="22">
        <f t="shared" si="14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>ROUND((E320/D320)*100,0)</f>
        <v>283</v>
      </c>
      <c r="P320">
        <f t="shared" si="12"/>
        <v>49.88</v>
      </c>
      <c r="Q320" s="14" t="s">
        <v>8308</v>
      </c>
      <c r="R320" t="s">
        <v>8313</v>
      </c>
      <c r="S320" s="19">
        <f t="shared" si="13"/>
        <v>41330.038784722223</v>
      </c>
      <c r="T320" s="22">
        <f t="shared" si="14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>ROUND((E321/D321)*100,0)</f>
        <v>113</v>
      </c>
      <c r="P321">
        <f t="shared" si="12"/>
        <v>110.47</v>
      </c>
      <c r="Q321" s="14" t="s">
        <v>8308</v>
      </c>
      <c r="R321" t="s">
        <v>8313</v>
      </c>
      <c r="S321" s="19">
        <f t="shared" si="13"/>
        <v>40123.83829861111</v>
      </c>
      <c r="T321" s="22">
        <f t="shared" si="14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>ROUND((E322/D322)*100,0)</f>
        <v>107</v>
      </c>
      <c r="P322">
        <f t="shared" si="12"/>
        <v>134.91</v>
      </c>
      <c r="Q322" s="14" t="s">
        <v>8308</v>
      </c>
      <c r="R322" t="s">
        <v>8313</v>
      </c>
      <c r="S322" s="19">
        <f t="shared" si="13"/>
        <v>42331.551307870366</v>
      </c>
      <c r="T322" s="22">
        <f t="shared" si="14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>ROUND((E323/D323)*100,0)</f>
        <v>103</v>
      </c>
      <c r="P323">
        <f t="shared" ref="P323:P386" si="15">IFERROR(ROUND(E323/L323,2),0)</f>
        <v>106.62</v>
      </c>
      <c r="Q323" s="14" t="s">
        <v>8308</v>
      </c>
      <c r="R323" t="s">
        <v>8313</v>
      </c>
      <c r="S323" s="19">
        <f t="shared" ref="S323:S386" si="16">(((J323/60)/60)/24)+DATE(1970,1,1)</f>
        <v>42647.446597222224</v>
      </c>
      <c r="T323" s="22">
        <f t="shared" ref="T323:T386" si="17">(((I323/60)/60)/24)+DATE(1970,1,1)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>ROUND((E324/D324)*100,0)</f>
        <v>108</v>
      </c>
      <c r="P324">
        <f t="shared" si="15"/>
        <v>145.04</v>
      </c>
      <c r="Q324" s="14" t="s">
        <v>8308</v>
      </c>
      <c r="R324" t="s">
        <v>8313</v>
      </c>
      <c r="S324" s="19">
        <f t="shared" si="16"/>
        <v>42473.57</v>
      </c>
      <c r="T324" s="22">
        <f t="shared" si="17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>ROUND((E325/D325)*100,0)</f>
        <v>123</v>
      </c>
      <c r="P325">
        <f t="shared" si="15"/>
        <v>114.59</v>
      </c>
      <c r="Q325" s="14" t="s">
        <v>8308</v>
      </c>
      <c r="R325" t="s">
        <v>8313</v>
      </c>
      <c r="S325" s="19">
        <f t="shared" si="16"/>
        <v>42697.32136574074</v>
      </c>
      <c r="T325" s="22">
        <f t="shared" si="17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>ROUND((E326/D326)*100,0)</f>
        <v>102</v>
      </c>
      <c r="P326">
        <f t="shared" si="15"/>
        <v>105.32</v>
      </c>
      <c r="Q326" s="14" t="s">
        <v>8308</v>
      </c>
      <c r="R326" t="s">
        <v>8313</v>
      </c>
      <c r="S326" s="19">
        <f t="shared" si="16"/>
        <v>42184.626250000001</v>
      </c>
      <c r="T326" s="22">
        <f t="shared" si="17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>ROUND((E327/D327)*100,0)</f>
        <v>104</v>
      </c>
      <c r="P327">
        <f t="shared" si="15"/>
        <v>70.92</v>
      </c>
      <c r="Q327" s="14" t="s">
        <v>8308</v>
      </c>
      <c r="R327" t="s">
        <v>8313</v>
      </c>
      <c r="S327" s="19">
        <f t="shared" si="16"/>
        <v>42689.187881944439</v>
      </c>
      <c r="T327" s="22">
        <f t="shared" si="17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>ROUND((E328/D328)*100,0)</f>
        <v>113</v>
      </c>
      <c r="P328">
        <f t="shared" si="15"/>
        <v>147.16999999999999</v>
      </c>
      <c r="Q328" s="14" t="s">
        <v>8308</v>
      </c>
      <c r="R328" t="s">
        <v>8313</v>
      </c>
      <c r="S328" s="19">
        <f t="shared" si="16"/>
        <v>42775.314884259264</v>
      </c>
      <c r="T328" s="22">
        <f t="shared" si="17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>ROUND((E329/D329)*100,0)</f>
        <v>136</v>
      </c>
      <c r="P329">
        <f t="shared" si="15"/>
        <v>160.47</v>
      </c>
      <c r="Q329" s="14" t="s">
        <v>8308</v>
      </c>
      <c r="R329" t="s">
        <v>8313</v>
      </c>
      <c r="S329" s="19">
        <f t="shared" si="16"/>
        <v>42058.235289351855</v>
      </c>
      <c r="T329" s="22">
        <f t="shared" si="17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>ROUND((E330/D330)*100,0)</f>
        <v>104</v>
      </c>
      <c r="P330">
        <f t="shared" si="15"/>
        <v>156.05000000000001</v>
      </c>
      <c r="Q330" s="14" t="s">
        <v>8308</v>
      </c>
      <c r="R330" t="s">
        <v>8313</v>
      </c>
      <c r="S330" s="19">
        <f t="shared" si="16"/>
        <v>42278.946620370371</v>
      </c>
      <c r="T330" s="22">
        <f t="shared" si="17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>ROUND((E331/D331)*100,0)</f>
        <v>106</v>
      </c>
      <c r="P331">
        <f t="shared" si="15"/>
        <v>63.17</v>
      </c>
      <c r="Q331" s="14" t="s">
        <v>8308</v>
      </c>
      <c r="R331" t="s">
        <v>8313</v>
      </c>
      <c r="S331" s="19">
        <f t="shared" si="16"/>
        <v>42291.46674768519</v>
      </c>
      <c r="T331" s="22">
        <f t="shared" si="17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>ROUND((E332/D332)*100,0)</f>
        <v>102</v>
      </c>
      <c r="P332">
        <f t="shared" si="15"/>
        <v>104.82</v>
      </c>
      <c r="Q332" s="14" t="s">
        <v>8308</v>
      </c>
      <c r="R332" t="s">
        <v>8313</v>
      </c>
      <c r="S332" s="19">
        <f t="shared" si="16"/>
        <v>41379.515775462962</v>
      </c>
      <c r="T332" s="22">
        <f t="shared" si="17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>ROUND((E333/D333)*100,0)</f>
        <v>107</v>
      </c>
      <c r="P333">
        <f t="shared" si="15"/>
        <v>97.36</v>
      </c>
      <c r="Q333" s="14" t="s">
        <v>8308</v>
      </c>
      <c r="R333" t="s">
        <v>8313</v>
      </c>
      <c r="S333" s="19">
        <f t="shared" si="16"/>
        <v>42507.581412037034</v>
      </c>
      <c r="T333" s="22">
        <f t="shared" si="17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>ROUND((E334/D334)*100,0)</f>
        <v>113</v>
      </c>
      <c r="P334">
        <f t="shared" si="15"/>
        <v>203.63</v>
      </c>
      <c r="Q334" s="14" t="s">
        <v>8308</v>
      </c>
      <c r="R334" t="s">
        <v>8313</v>
      </c>
      <c r="S334" s="19">
        <f t="shared" si="16"/>
        <v>42263.680289351847</v>
      </c>
      <c r="T334" s="22">
        <f t="shared" si="17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>ROUND((E335/D335)*100,0)</f>
        <v>125</v>
      </c>
      <c r="P335">
        <f t="shared" si="15"/>
        <v>188.31</v>
      </c>
      <c r="Q335" s="14" t="s">
        <v>8308</v>
      </c>
      <c r="R335" t="s">
        <v>8313</v>
      </c>
      <c r="S335" s="19">
        <f t="shared" si="16"/>
        <v>42437.636469907404</v>
      </c>
      <c r="T335" s="22">
        <f t="shared" si="17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>ROUND((E336/D336)*100,0)</f>
        <v>101</v>
      </c>
      <c r="P336">
        <f t="shared" si="15"/>
        <v>146.65</v>
      </c>
      <c r="Q336" s="14" t="s">
        <v>8308</v>
      </c>
      <c r="R336" t="s">
        <v>8313</v>
      </c>
      <c r="S336" s="19">
        <f t="shared" si="16"/>
        <v>42101.682372685187</v>
      </c>
      <c r="T336" s="22">
        <f t="shared" si="17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>ROUND((E337/D337)*100,0)</f>
        <v>103</v>
      </c>
      <c r="P337">
        <f t="shared" si="15"/>
        <v>109.19</v>
      </c>
      <c r="Q337" s="14" t="s">
        <v>8308</v>
      </c>
      <c r="R337" t="s">
        <v>8313</v>
      </c>
      <c r="S337" s="19">
        <f t="shared" si="16"/>
        <v>42101.737442129626</v>
      </c>
      <c r="T337" s="22">
        <f t="shared" si="17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>ROUND((E338/D338)*100,0)</f>
        <v>117</v>
      </c>
      <c r="P338">
        <f t="shared" si="15"/>
        <v>59.25</v>
      </c>
      <c r="Q338" s="14" t="s">
        <v>8308</v>
      </c>
      <c r="R338" t="s">
        <v>8313</v>
      </c>
      <c r="S338" s="19">
        <f t="shared" si="16"/>
        <v>42291.596273148149</v>
      </c>
      <c r="T338" s="22">
        <f t="shared" si="17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>ROUND((E339/D339)*100,0)</f>
        <v>101</v>
      </c>
      <c r="P339">
        <f t="shared" si="15"/>
        <v>97.9</v>
      </c>
      <c r="Q339" s="14" t="s">
        <v>8308</v>
      </c>
      <c r="R339" t="s">
        <v>8313</v>
      </c>
      <c r="S339" s="19">
        <f t="shared" si="16"/>
        <v>42047.128564814819</v>
      </c>
      <c r="T339" s="22">
        <f t="shared" si="17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>ROUND((E340/D340)*100,0)</f>
        <v>110</v>
      </c>
      <c r="P340">
        <f t="shared" si="15"/>
        <v>70</v>
      </c>
      <c r="Q340" s="14" t="s">
        <v>8308</v>
      </c>
      <c r="R340" t="s">
        <v>8313</v>
      </c>
      <c r="S340" s="19">
        <f t="shared" si="16"/>
        <v>42559.755671296298</v>
      </c>
      <c r="T340" s="22">
        <f t="shared" si="17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>ROUND((E341/D341)*100,0)</f>
        <v>108</v>
      </c>
      <c r="P341">
        <f t="shared" si="15"/>
        <v>72.87</v>
      </c>
      <c r="Q341" s="14" t="s">
        <v>8308</v>
      </c>
      <c r="R341" t="s">
        <v>8313</v>
      </c>
      <c r="S341" s="19">
        <f t="shared" si="16"/>
        <v>42093.760046296295</v>
      </c>
      <c r="T341" s="22">
        <f t="shared" si="17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>ROUND((E342/D342)*100,0)</f>
        <v>125</v>
      </c>
      <c r="P342">
        <f t="shared" si="15"/>
        <v>146.35</v>
      </c>
      <c r="Q342" s="14" t="s">
        <v>8308</v>
      </c>
      <c r="R342" t="s">
        <v>8313</v>
      </c>
      <c r="S342" s="19">
        <f t="shared" si="16"/>
        <v>42772.669062500005</v>
      </c>
      <c r="T342" s="22">
        <f t="shared" si="17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>ROUND((E343/D343)*100,0)</f>
        <v>107</v>
      </c>
      <c r="P343">
        <f t="shared" si="15"/>
        <v>67.91</v>
      </c>
      <c r="Q343" s="14" t="s">
        <v>8308</v>
      </c>
      <c r="R343" t="s">
        <v>8313</v>
      </c>
      <c r="S343" s="19">
        <f t="shared" si="16"/>
        <v>41894.879606481481</v>
      </c>
      <c r="T343" s="22">
        <f t="shared" si="17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>ROUND((E344/D344)*100,0)</f>
        <v>100</v>
      </c>
      <c r="P344">
        <f t="shared" si="15"/>
        <v>169.85</v>
      </c>
      <c r="Q344" s="14" t="s">
        <v>8308</v>
      </c>
      <c r="R344" t="s">
        <v>8313</v>
      </c>
      <c r="S344" s="19">
        <f t="shared" si="16"/>
        <v>42459.780844907407</v>
      </c>
      <c r="T344" s="22">
        <f t="shared" si="17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>ROUND((E345/D345)*100,0)</f>
        <v>102</v>
      </c>
      <c r="P345">
        <f t="shared" si="15"/>
        <v>58.41</v>
      </c>
      <c r="Q345" s="14" t="s">
        <v>8308</v>
      </c>
      <c r="R345" t="s">
        <v>8313</v>
      </c>
      <c r="S345" s="19">
        <f t="shared" si="16"/>
        <v>41926.73778935185</v>
      </c>
      <c r="T345" s="22">
        <f t="shared" si="17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>ROUND((E346/D346)*100,0)</f>
        <v>102</v>
      </c>
      <c r="P346">
        <f t="shared" si="15"/>
        <v>119.99</v>
      </c>
      <c r="Q346" s="14" t="s">
        <v>8308</v>
      </c>
      <c r="R346" t="s">
        <v>8313</v>
      </c>
      <c r="S346" s="19">
        <f t="shared" si="16"/>
        <v>42111.970995370371</v>
      </c>
      <c r="T346" s="22">
        <f t="shared" si="17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>ROUND((E347/D347)*100,0)</f>
        <v>123</v>
      </c>
      <c r="P347">
        <f t="shared" si="15"/>
        <v>99.86</v>
      </c>
      <c r="Q347" s="14" t="s">
        <v>8308</v>
      </c>
      <c r="R347" t="s">
        <v>8313</v>
      </c>
      <c r="S347" s="19">
        <f t="shared" si="16"/>
        <v>42114.944328703699</v>
      </c>
      <c r="T347" s="22">
        <f t="shared" si="17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>ROUND((E348/D348)*100,0)</f>
        <v>170</v>
      </c>
      <c r="P348">
        <f t="shared" si="15"/>
        <v>90.58</v>
      </c>
      <c r="Q348" s="14" t="s">
        <v>8308</v>
      </c>
      <c r="R348" t="s">
        <v>8313</v>
      </c>
      <c r="S348" s="19">
        <f t="shared" si="16"/>
        <v>42261.500243055561</v>
      </c>
      <c r="T348" s="22">
        <f t="shared" si="17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>ROUND((E349/D349)*100,0)</f>
        <v>112</v>
      </c>
      <c r="P349">
        <f t="shared" si="15"/>
        <v>117.77</v>
      </c>
      <c r="Q349" s="14" t="s">
        <v>8308</v>
      </c>
      <c r="R349" t="s">
        <v>8313</v>
      </c>
      <c r="S349" s="19">
        <f t="shared" si="16"/>
        <v>42292.495474537034</v>
      </c>
      <c r="T349" s="22">
        <f t="shared" si="17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>ROUND((E350/D350)*100,0)</f>
        <v>103</v>
      </c>
      <c r="P350">
        <f t="shared" si="15"/>
        <v>86.55</v>
      </c>
      <c r="Q350" s="14" t="s">
        <v>8308</v>
      </c>
      <c r="R350" t="s">
        <v>8313</v>
      </c>
      <c r="S350" s="19">
        <f t="shared" si="16"/>
        <v>42207.58699074074</v>
      </c>
      <c r="T350" s="22">
        <f t="shared" si="17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>ROUND((E351/D351)*100,0)</f>
        <v>107</v>
      </c>
      <c r="P351">
        <f t="shared" si="15"/>
        <v>71.900000000000006</v>
      </c>
      <c r="Q351" s="14" t="s">
        <v>8308</v>
      </c>
      <c r="R351" t="s">
        <v>8313</v>
      </c>
      <c r="S351" s="19">
        <f t="shared" si="16"/>
        <v>42760.498935185184</v>
      </c>
      <c r="T351" s="22">
        <f t="shared" si="17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>ROUND((E352/D352)*100,0)</f>
        <v>115</v>
      </c>
      <c r="P352">
        <f t="shared" si="15"/>
        <v>129.82</v>
      </c>
      <c r="Q352" s="14" t="s">
        <v>8308</v>
      </c>
      <c r="R352" t="s">
        <v>8313</v>
      </c>
      <c r="S352" s="19">
        <f t="shared" si="16"/>
        <v>42586.066076388888</v>
      </c>
      <c r="T352" s="22">
        <f t="shared" si="17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>ROUND((E353/D353)*100,0)</f>
        <v>127</v>
      </c>
      <c r="P353">
        <f t="shared" si="15"/>
        <v>44.91</v>
      </c>
      <c r="Q353" s="14" t="s">
        <v>8308</v>
      </c>
      <c r="R353" t="s">
        <v>8313</v>
      </c>
      <c r="S353" s="19">
        <f t="shared" si="16"/>
        <v>42427.964745370366</v>
      </c>
      <c r="T353" s="22">
        <f t="shared" si="17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>ROUND((E354/D354)*100,0)</f>
        <v>117</v>
      </c>
      <c r="P354">
        <f t="shared" si="15"/>
        <v>40.76</v>
      </c>
      <c r="Q354" s="14" t="s">
        <v>8308</v>
      </c>
      <c r="R354" t="s">
        <v>8313</v>
      </c>
      <c r="S354" s="19">
        <f t="shared" si="16"/>
        <v>41890.167453703703</v>
      </c>
      <c r="T354" s="22">
        <f t="shared" si="17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>ROUND((E355/D355)*100,0)</f>
        <v>109</v>
      </c>
      <c r="P355">
        <f t="shared" si="15"/>
        <v>103.52</v>
      </c>
      <c r="Q355" s="14" t="s">
        <v>8308</v>
      </c>
      <c r="R355" t="s">
        <v>8313</v>
      </c>
      <c r="S355" s="19">
        <f t="shared" si="16"/>
        <v>42297.791886574079</v>
      </c>
      <c r="T355" s="22">
        <f t="shared" si="17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>ROUND((E356/D356)*100,0)</f>
        <v>104</v>
      </c>
      <c r="P356">
        <f t="shared" si="15"/>
        <v>125.45</v>
      </c>
      <c r="Q356" s="14" t="s">
        <v>8308</v>
      </c>
      <c r="R356" t="s">
        <v>8313</v>
      </c>
      <c r="S356" s="19">
        <f t="shared" si="16"/>
        <v>42438.827789351853</v>
      </c>
      <c r="T356" s="22">
        <f t="shared" si="17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>ROUND((E357/D357)*100,0)</f>
        <v>116</v>
      </c>
      <c r="P357">
        <f t="shared" si="15"/>
        <v>246.61</v>
      </c>
      <c r="Q357" s="14" t="s">
        <v>8308</v>
      </c>
      <c r="R357" t="s">
        <v>8313</v>
      </c>
      <c r="S357" s="19">
        <f t="shared" si="16"/>
        <v>41943.293912037036</v>
      </c>
      <c r="T357" s="22">
        <f t="shared" si="17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>ROUND((E358/D358)*100,0)</f>
        <v>103</v>
      </c>
      <c r="P358">
        <f t="shared" si="15"/>
        <v>79.400000000000006</v>
      </c>
      <c r="Q358" s="14" t="s">
        <v>8308</v>
      </c>
      <c r="R358" t="s">
        <v>8313</v>
      </c>
      <c r="S358" s="19">
        <f t="shared" si="16"/>
        <v>42415.803159722222</v>
      </c>
      <c r="T358" s="22">
        <f t="shared" si="17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>ROUND((E359/D359)*100,0)</f>
        <v>174</v>
      </c>
      <c r="P359">
        <f t="shared" si="15"/>
        <v>86.14</v>
      </c>
      <c r="Q359" s="14" t="s">
        <v>8308</v>
      </c>
      <c r="R359" t="s">
        <v>8313</v>
      </c>
      <c r="S359" s="19">
        <f t="shared" si="16"/>
        <v>42078.222187499996</v>
      </c>
      <c r="T359" s="22">
        <f t="shared" si="17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>ROUND((E360/D360)*100,0)</f>
        <v>103</v>
      </c>
      <c r="P360">
        <f t="shared" si="15"/>
        <v>193.05</v>
      </c>
      <c r="Q360" s="14" t="s">
        <v>8308</v>
      </c>
      <c r="R360" t="s">
        <v>8313</v>
      </c>
      <c r="S360" s="19">
        <f t="shared" si="16"/>
        <v>42507.860196759255</v>
      </c>
      <c r="T360" s="22">
        <f t="shared" si="17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>ROUND((E361/D361)*100,0)</f>
        <v>105</v>
      </c>
      <c r="P361">
        <f t="shared" si="15"/>
        <v>84.02</v>
      </c>
      <c r="Q361" s="14" t="s">
        <v>8308</v>
      </c>
      <c r="R361" t="s">
        <v>8313</v>
      </c>
      <c r="S361" s="19">
        <f t="shared" si="16"/>
        <v>41935.070486111108</v>
      </c>
      <c r="T361" s="22">
        <f t="shared" si="17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>ROUND((E362/D362)*100,0)</f>
        <v>101</v>
      </c>
      <c r="P362">
        <f t="shared" si="15"/>
        <v>139.83000000000001</v>
      </c>
      <c r="Q362" s="14" t="s">
        <v>8308</v>
      </c>
      <c r="R362" t="s">
        <v>8313</v>
      </c>
      <c r="S362" s="19">
        <f t="shared" si="16"/>
        <v>42163.897916666669</v>
      </c>
      <c r="T362" s="22">
        <f t="shared" si="17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>ROUND((E363/D363)*100,0)</f>
        <v>111</v>
      </c>
      <c r="P363">
        <f t="shared" si="15"/>
        <v>109.82</v>
      </c>
      <c r="Q363" s="14" t="s">
        <v>8308</v>
      </c>
      <c r="R363" t="s">
        <v>8313</v>
      </c>
      <c r="S363" s="19">
        <f t="shared" si="16"/>
        <v>41936.001226851848</v>
      </c>
      <c r="T363" s="22">
        <f t="shared" si="17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>ROUND((E364/D364)*100,0)</f>
        <v>124</v>
      </c>
      <c r="P364">
        <f t="shared" si="15"/>
        <v>139.53</v>
      </c>
      <c r="Q364" s="14" t="s">
        <v>8308</v>
      </c>
      <c r="R364" t="s">
        <v>8313</v>
      </c>
      <c r="S364" s="19">
        <f t="shared" si="16"/>
        <v>41837.210543981484</v>
      </c>
      <c r="T364" s="22">
        <f t="shared" si="17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>ROUND((E365/D365)*100,0)</f>
        <v>101</v>
      </c>
      <c r="P365">
        <f t="shared" si="15"/>
        <v>347.85</v>
      </c>
      <c r="Q365" s="14" t="s">
        <v>8308</v>
      </c>
      <c r="R365" t="s">
        <v>8313</v>
      </c>
      <c r="S365" s="19">
        <f t="shared" si="16"/>
        <v>40255.744629629626</v>
      </c>
      <c r="T365" s="22">
        <f t="shared" si="17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>ROUND((E366/D366)*100,0)</f>
        <v>110</v>
      </c>
      <c r="P366">
        <f t="shared" si="15"/>
        <v>68.239999999999995</v>
      </c>
      <c r="Q366" s="14" t="s">
        <v>8308</v>
      </c>
      <c r="R366" t="s">
        <v>8313</v>
      </c>
      <c r="S366" s="19">
        <f t="shared" si="16"/>
        <v>41780.859629629631</v>
      </c>
      <c r="T366" s="22">
        <f t="shared" si="17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>ROUND((E367/D367)*100,0)</f>
        <v>104</v>
      </c>
      <c r="P367">
        <f t="shared" si="15"/>
        <v>239.94</v>
      </c>
      <c r="Q367" s="14" t="s">
        <v>8308</v>
      </c>
      <c r="R367" t="s">
        <v>8313</v>
      </c>
      <c r="S367" s="19">
        <f t="shared" si="16"/>
        <v>41668.606469907405</v>
      </c>
      <c r="T367" s="22">
        <f t="shared" si="17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>ROUND((E368/D368)*100,0)</f>
        <v>101</v>
      </c>
      <c r="P368">
        <f t="shared" si="15"/>
        <v>287.31</v>
      </c>
      <c r="Q368" s="14" t="s">
        <v>8308</v>
      </c>
      <c r="R368" t="s">
        <v>8313</v>
      </c>
      <c r="S368" s="19">
        <f t="shared" si="16"/>
        <v>41019.793032407404</v>
      </c>
      <c r="T368" s="22">
        <f t="shared" si="17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>ROUND((E369/D369)*100,0)</f>
        <v>103</v>
      </c>
      <c r="P369">
        <f t="shared" si="15"/>
        <v>86.85</v>
      </c>
      <c r="Q369" s="14" t="s">
        <v>8308</v>
      </c>
      <c r="R369" t="s">
        <v>8313</v>
      </c>
      <c r="S369" s="19">
        <f t="shared" si="16"/>
        <v>41355.577291666668</v>
      </c>
      <c r="T369" s="22">
        <f t="shared" si="17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>ROUND((E370/D370)*100,0)</f>
        <v>104</v>
      </c>
      <c r="P370">
        <f t="shared" si="15"/>
        <v>81.849999999999994</v>
      </c>
      <c r="Q370" s="14" t="s">
        <v>8308</v>
      </c>
      <c r="R370" t="s">
        <v>8313</v>
      </c>
      <c r="S370" s="19">
        <f t="shared" si="16"/>
        <v>42043.605578703704</v>
      </c>
      <c r="T370" s="22">
        <f t="shared" si="17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>ROUND((E371/D371)*100,0)</f>
        <v>110</v>
      </c>
      <c r="P371">
        <f t="shared" si="15"/>
        <v>42.87</v>
      </c>
      <c r="Q371" s="14" t="s">
        <v>8308</v>
      </c>
      <c r="R371" t="s">
        <v>8313</v>
      </c>
      <c r="S371" s="19">
        <f t="shared" si="16"/>
        <v>40893.551724537036</v>
      </c>
      <c r="T371" s="22">
        <f t="shared" si="17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>ROUND((E372/D372)*100,0)</f>
        <v>122</v>
      </c>
      <c r="P372">
        <f t="shared" si="15"/>
        <v>709.42</v>
      </c>
      <c r="Q372" s="14" t="s">
        <v>8308</v>
      </c>
      <c r="R372" t="s">
        <v>8313</v>
      </c>
      <c r="S372" s="19">
        <f t="shared" si="16"/>
        <v>42711.795138888891</v>
      </c>
      <c r="T372" s="22">
        <f t="shared" si="17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>ROUND((E373/D373)*100,0)</f>
        <v>114</v>
      </c>
      <c r="P373">
        <f t="shared" si="15"/>
        <v>161.26</v>
      </c>
      <c r="Q373" s="14" t="s">
        <v>8308</v>
      </c>
      <c r="R373" t="s">
        <v>8313</v>
      </c>
      <c r="S373" s="19">
        <f t="shared" si="16"/>
        <v>41261.767812500002</v>
      </c>
      <c r="T373" s="22">
        <f t="shared" si="17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>ROUND((E374/D374)*100,0)</f>
        <v>125</v>
      </c>
      <c r="P374">
        <f t="shared" si="15"/>
        <v>41.78</v>
      </c>
      <c r="Q374" s="14" t="s">
        <v>8308</v>
      </c>
      <c r="R374" t="s">
        <v>8313</v>
      </c>
      <c r="S374" s="19">
        <f t="shared" si="16"/>
        <v>42425.576898148152</v>
      </c>
      <c r="T374" s="22">
        <f t="shared" si="17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>ROUND((E375/D375)*100,0)</f>
        <v>107</v>
      </c>
      <c r="P375">
        <f t="shared" si="15"/>
        <v>89.89</v>
      </c>
      <c r="Q375" s="14" t="s">
        <v>8308</v>
      </c>
      <c r="R375" t="s">
        <v>8313</v>
      </c>
      <c r="S375" s="19">
        <f t="shared" si="16"/>
        <v>41078.91201388889</v>
      </c>
      <c r="T375" s="22">
        <f t="shared" si="17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>ROUND((E376/D376)*100,0)</f>
        <v>131</v>
      </c>
      <c r="P376">
        <f t="shared" si="15"/>
        <v>45.05</v>
      </c>
      <c r="Q376" s="14" t="s">
        <v>8308</v>
      </c>
      <c r="R376" t="s">
        <v>8313</v>
      </c>
      <c r="S376" s="19">
        <f t="shared" si="16"/>
        <v>40757.889247685183</v>
      </c>
      <c r="T376" s="22">
        <f t="shared" si="17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>ROUND((E377/D377)*100,0)</f>
        <v>120</v>
      </c>
      <c r="P377">
        <f t="shared" si="15"/>
        <v>42.86</v>
      </c>
      <c r="Q377" s="14" t="s">
        <v>8308</v>
      </c>
      <c r="R377" t="s">
        <v>8313</v>
      </c>
      <c r="S377" s="19">
        <f t="shared" si="16"/>
        <v>41657.985081018516</v>
      </c>
      <c r="T377" s="22">
        <f t="shared" si="17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>ROUND((E378/D378)*100,0)</f>
        <v>106</v>
      </c>
      <c r="P378">
        <f t="shared" si="15"/>
        <v>54.08</v>
      </c>
      <c r="Q378" s="14" t="s">
        <v>8308</v>
      </c>
      <c r="R378" t="s">
        <v>8313</v>
      </c>
      <c r="S378" s="19">
        <f t="shared" si="16"/>
        <v>42576.452731481477</v>
      </c>
      <c r="T378" s="22">
        <f t="shared" si="17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>ROUND((E379/D379)*100,0)</f>
        <v>114</v>
      </c>
      <c r="P379">
        <f t="shared" si="15"/>
        <v>103.22</v>
      </c>
      <c r="Q379" s="14" t="s">
        <v>8308</v>
      </c>
      <c r="R379" t="s">
        <v>8313</v>
      </c>
      <c r="S379" s="19">
        <f t="shared" si="16"/>
        <v>42292.250787037032</v>
      </c>
      <c r="T379" s="22">
        <f t="shared" si="17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>ROUND((E380/D380)*100,0)</f>
        <v>112</v>
      </c>
      <c r="P380">
        <f t="shared" si="15"/>
        <v>40.4</v>
      </c>
      <c r="Q380" s="14" t="s">
        <v>8308</v>
      </c>
      <c r="R380" t="s">
        <v>8313</v>
      </c>
      <c r="S380" s="19">
        <f t="shared" si="16"/>
        <v>42370.571851851855</v>
      </c>
      <c r="T380" s="22">
        <f t="shared" si="17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>ROUND((E381/D381)*100,0)</f>
        <v>116</v>
      </c>
      <c r="P381">
        <f t="shared" si="15"/>
        <v>116.86</v>
      </c>
      <c r="Q381" s="14" t="s">
        <v>8308</v>
      </c>
      <c r="R381" t="s">
        <v>8313</v>
      </c>
      <c r="S381" s="19">
        <f t="shared" si="16"/>
        <v>40987.688333333332</v>
      </c>
      <c r="T381" s="22">
        <f t="shared" si="17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>ROUND((E382/D382)*100,0)</f>
        <v>142</v>
      </c>
      <c r="P382">
        <f t="shared" si="15"/>
        <v>115.51</v>
      </c>
      <c r="Q382" s="14" t="s">
        <v>8308</v>
      </c>
      <c r="R382" t="s">
        <v>8313</v>
      </c>
      <c r="S382" s="19">
        <f t="shared" si="16"/>
        <v>42367.719814814816</v>
      </c>
      <c r="T382" s="22">
        <f t="shared" si="17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>ROUND((E383/D383)*100,0)</f>
        <v>105</v>
      </c>
      <c r="P383">
        <f t="shared" si="15"/>
        <v>104.31</v>
      </c>
      <c r="Q383" s="14" t="s">
        <v>8308</v>
      </c>
      <c r="R383" t="s">
        <v>8313</v>
      </c>
      <c r="S383" s="19">
        <f t="shared" si="16"/>
        <v>41085.698113425926</v>
      </c>
      <c r="T383" s="22">
        <f t="shared" si="17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>ROUND((E384/D384)*100,0)</f>
        <v>256</v>
      </c>
      <c r="P384">
        <f t="shared" si="15"/>
        <v>69.77</v>
      </c>
      <c r="Q384" s="14" t="s">
        <v>8308</v>
      </c>
      <c r="R384" t="s">
        <v>8313</v>
      </c>
      <c r="S384" s="19">
        <f t="shared" si="16"/>
        <v>41144.709490740745</v>
      </c>
      <c r="T384" s="22">
        <f t="shared" si="17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>ROUND((E385/D385)*100,0)</f>
        <v>207</v>
      </c>
      <c r="P385">
        <f t="shared" si="15"/>
        <v>43.02</v>
      </c>
      <c r="Q385" s="14" t="s">
        <v>8308</v>
      </c>
      <c r="R385" t="s">
        <v>8313</v>
      </c>
      <c r="S385" s="19">
        <f t="shared" si="16"/>
        <v>41755.117581018516</v>
      </c>
      <c r="T385" s="22">
        <f t="shared" si="17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>ROUND((E386/D386)*100,0)</f>
        <v>112</v>
      </c>
      <c r="P386">
        <f t="shared" si="15"/>
        <v>58.54</v>
      </c>
      <c r="Q386" s="14" t="s">
        <v>8308</v>
      </c>
      <c r="R386" t="s">
        <v>8313</v>
      </c>
      <c r="S386" s="19">
        <f t="shared" si="16"/>
        <v>41980.781793981485</v>
      </c>
      <c r="T386" s="22">
        <f t="shared" si="17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>ROUND((E387/D387)*100,0)</f>
        <v>106</v>
      </c>
      <c r="P387">
        <f t="shared" ref="P387:P450" si="18">IFERROR(ROUND(E387/L387,2),0)</f>
        <v>111.8</v>
      </c>
      <c r="Q387" s="14" t="s">
        <v>8308</v>
      </c>
      <c r="R387" t="s">
        <v>8313</v>
      </c>
      <c r="S387" s="19">
        <f t="shared" ref="S387:S450" si="19">(((J387/60)/60)/24)+DATE(1970,1,1)</f>
        <v>41934.584502314814</v>
      </c>
      <c r="T387" s="22">
        <f t="shared" ref="T387:T450" si="20">(((I387/60)/60)/24)+DATE(1970,1,1)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>ROUND((E388/D388)*100,0)</f>
        <v>100</v>
      </c>
      <c r="P388">
        <f t="shared" si="18"/>
        <v>46.23</v>
      </c>
      <c r="Q388" s="14" t="s">
        <v>8308</v>
      </c>
      <c r="R388" t="s">
        <v>8313</v>
      </c>
      <c r="S388" s="19">
        <f t="shared" si="19"/>
        <v>42211.951284722221</v>
      </c>
      <c r="T388" s="22">
        <f t="shared" si="20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>ROUND((E389/D389)*100,0)</f>
        <v>214</v>
      </c>
      <c r="P389">
        <f t="shared" si="18"/>
        <v>144.69</v>
      </c>
      <c r="Q389" s="14" t="s">
        <v>8308</v>
      </c>
      <c r="R389" t="s">
        <v>8313</v>
      </c>
      <c r="S389" s="19">
        <f t="shared" si="19"/>
        <v>42200.67659722222</v>
      </c>
      <c r="T389" s="22">
        <f t="shared" si="20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>ROUND((E390/D390)*100,0)</f>
        <v>126</v>
      </c>
      <c r="P390">
        <f t="shared" si="18"/>
        <v>88.85</v>
      </c>
      <c r="Q390" s="14" t="s">
        <v>8308</v>
      </c>
      <c r="R390" t="s">
        <v>8313</v>
      </c>
      <c r="S390" s="19">
        <f t="shared" si="19"/>
        <v>42549.076157407413</v>
      </c>
      <c r="T390" s="22">
        <f t="shared" si="20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>ROUND((E391/D391)*100,0)</f>
        <v>182</v>
      </c>
      <c r="P391">
        <f t="shared" si="18"/>
        <v>81.75</v>
      </c>
      <c r="Q391" s="14" t="s">
        <v>8308</v>
      </c>
      <c r="R391" t="s">
        <v>8313</v>
      </c>
      <c r="S391" s="19">
        <f t="shared" si="19"/>
        <v>41674.063078703701</v>
      </c>
      <c r="T391" s="22">
        <f t="shared" si="20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>ROUND((E392/D392)*100,0)</f>
        <v>100</v>
      </c>
      <c r="P392">
        <f t="shared" si="18"/>
        <v>71.430000000000007</v>
      </c>
      <c r="Q392" s="14" t="s">
        <v>8308</v>
      </c>
      <c r="R392" t="s">
        <v>8313</v>
      </c>
      <c r="S392" s="19">
        <f t="shared" si="19"/>
        <v>42112.036712962959</v>
      </c>
      <c r="T392" s="22">
        <f t="shared" si="20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>ROUND((E393/D393)*100,0)</f>
        <v>101</v>
      </c>
      <c r="P393">
        <f t="shared" si="18"/>
        <v>104.26</v>
      </c>
      <c r="Q393" s="14" t="s">
        <v>8308</v>
      </c>
      <c r="R393" t="s">
        <v>8313</v>
      </c>
      <c r="S393" s="19">
        <f t="shared" si="19"/>
        <v>40865.042256944449</v>
      </c>
      <c r="T393" s="22">
        <f t="shared" si="20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>ROUND((E394/D394)*100,0)</f>
        <v>101</v>
      </c>
      <c r="P394">
        <f t="shared" si="18"/>
        <v>90.62</v>
      </c>
      <c r="Q394" s="14" t="s">
        <v>8308</v>
      </c>
      <c r="R394" t="s">
        <v>8313</v>
      </c>
      <c r="S394" s="19">
        <f t="shared" si="19"/>
        <v>40763.717256944445</v>
      </c>
      <c r="T394" s="22">
        <f t="shared" si="20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>ROUND((E395/D395)*100,0)</f>
        <v>110</v>
      </c>
      <c r="P395">
        <f t="shared" si="18"/>
        <v>157.33000000000001</v>
      </c>
      <c r="Q395" s="14" t="s">
        <v>8308</v>
      </c>
      <c r="R395" t="s">
        <v>8313</v>
      </c>
      <c r="S395" s="19">
        <f t="shared" si="19"/>
        <v>41526.708935185183</v>
      </c>
      <c r="T395" s="22">
        <f t="shared" si="20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>ROUND((E396/D396)*100,0)</f>
        <v>112</v>
      </c>
      <c r="P396">
        <f t="shared" si="18"/>
        <v>105.18</v>
      </c>
      <c r="Q396" s="14" t="s">
        <v>8308</v>
      </c>
      <c r="R396" t="s">
        <v>8313</v>
      </c>
      <c r="S396" s="19">
        <f t="shared" si="19"/>
        <v>42417.818078703705</v>
      </c>
      <c r="T396" s="22">
        <f t="shared" si="20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>ROUND((E397/D397)*100,0)</f>
        <v>108</v>
      </c>
      <c r="P397">
        <f t="shared" si="18"/>
        <v>58.72</v>
      </c>
      <c r="Q397" s="14" t="s">
        <v>8308</v>
      </c>
      <c r="R397" t="s">
        <v>8313</v>
      </c>
      <c r="S397" s="19">
        <f t="shared" si="19"/>
        <v>40990.909259259257</v>
      </c>
      <c r="T397" s="22">
        <f t="shared" si="20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>ROUND((E398/D398)*100,0)</f>
        <v>107</v>
      </c>
      <c r="P398">
        <f t="shared" si="18"/>
        <v>81.63</v>
      </c>
      <c r="Q398" s="14" t="s">
        <v>8308</v>
      </c>
      <c r="R398" t="s">
        <v>8313</v>
      </c>
      <c r="S398" s="19">
        <f t="shared" si="19"/>
        <v>41082.564884259256</v>
      </c>
      <c r="T398" s="22">
        <f t="shared" si="20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>ROUND((E399/D399)*100,0)</f>
        <v>104</v>
      </c>
      <c r="P399">
        <f t="shared" si="18"/>
        <v>56.46</v>
      </c>
      <c r="Q399" s="14" t="s">
        <v>8308</v>
      </c>
      <c r="R399" t="s">
        <v>8313</v>
      </c>
      <c r="S399" s="19">
        <f t="shared" si="19"/>
        <v>40379.776435185187</v>
      </c>
      <c r="T399" s="22">
        <f t="shared" si="20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>ROUND((E400/D400)*100,0)</f>
        <v>125</v>
      </c>
      <c r="P400">
        <f t="shared" si="18"/>
        <v>140.1</v>
      </c>
      <c r="Q400" s="14" t="s">
        <v>8308</v>
      </c>
      <c r="R400" t="s">
        <v>8313</v>
      </c>
      <c r="S400" s="19">
        <f t="shared" si="19"/>
        <v>42078.793124999997</v>
      </c>
      <c r="T400" s="22">
        <f t="shared" si="20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>ROUND((E401/D401)*100,0)</f>
        <v>107</v>
      </c>
      <c r="P401">
        <f t="shared" si="18"/>
        <v>224.85</v>
      </c>
      <c r="Q401" s="14" t="s">
        <v>8308</v>
      </c>
      <c r="R401" t="s">
        <v>8313</v>
      </c>
      <c r="S401" s="19">
        <f t="shared" si="19"/>
        <v>42687.875775462962</v>
      </c>
      <c r="T401" s="22">
        <f t="shared" si="20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>ROUND((E402/D402)*100,0)</f>
        <v>112</v>
      </c>
      <c r="P402">
        <f t="shared" si="18"/>
        <v>181.13</v>
      </c>
      <c r="Q402" s="14" t="s">
        <v>8308</v>
      </c>
      <c r="R402" t="s">
        <v>8313</v>
      </c>
      <c r="S402" s="19">
        <f t="shared" si="19"/>
        <v>41745.635960648149</v>
      </c>
      <c r="T402" s="22">
        <f t="shared" si="20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>ROUND((E403/D403)*100,0)</f>
        <v>104</v>
      </c>
      <c r="P403">
        <f t="shared" si="18"/>
        <v>711.04</v>
      </c>
      <c r="Q403" s="14" t="s">
        <v>8308</v>
      </c>
      <c r="R403" t="s">
        <v>8313</v>
      </c>
      <c r="S403" s="19">
        <f t="shared" si="19"/>
        <v>40732.842245370368</v>
      </c>
      <c r="T403" s="22">
        <f t="shared" si="20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>ROUND((E404/D404)*100,0)</f>
        <v>142</v>
      </c>
      <c r="P404">
        <f t="shared" si="18"/>
        <v>65.88</v>
      </c>
      <c r="Q404" s="14" t="s">
        <v>8308</v>
      </c>
      <c r="R404" t="s">
        <v>8313</v>
      </c>
      <c r="S404" s="19">
        <f t="shared" si="19"/>
        <v>42292.539548611108</v>
      </c>
      <c r="T404" s="22">
        <f t="shared" si="20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>ROUND((E405/D405)*100,0)</f>
        <v>105</v>
      </c>
      <c r="P405">
        <f t="shared" si="18"/>
        <v>75.19</v>
      </c>
      <c r="Q405" s="14" t="s">
        <v>8308</v>
      </c>
      <c r="R405" t="s">
        <v>8313</v>
      </c>
      <c r="S405" s="19">
        <f t="shared" si="19"/>
        <v>40718.310659722221</v>
      </c>
      <c r="T405" s="22">
        <f t="shared" si="20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>ROUND((E406/D406)*100,0)</f>
        <v>103</v>
      </c>
      <c r="P406">
        <f t="shared" si="18"/>
        <v>133.13999999999999</v>
      </c>
      <c r="Q406" s="14" t="s">
        <v>8308</v>
      </c>
      <c r="R406" t="s">
        <v>8313</v>
      </c>
      <c r="S406" s="19">
        <f t="shared" si="19"/>
        <v>41646.628032407411</v>
      </c>
      <c r="T406" s="22">
        <f t="shared" si="20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>ROUND((E407/D407)*100,0)</f>
        <v>108</v>
      </c>
      <c r="P407">
        <f t="shared" si="18"/>
        <v>55.2</v>
      </c>
      <c r="Q407" s="14" t="s">
        <v>8308</v>
      </c>
      <c r="R407" t="s">
        <v>8313</v>
      </c>
      <c r="S407" s="19">
        <f t="shared" si="19"/>
        <v>41674.08494212963</v>
      </c>
      <c r="T407" s="22">
        <f t="shared" si="20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>ROUND((E408/D408)*100,0)</f>
        <v>108</v>
      </c>
      <c r="P408">
        <f t="shared" si="18"/>
        <v>86.16</v>
      </c>
      <c r="Q408" s="14" t="s">
        <v>8308</v>
      </c>
      <c r="R408" t="s">
        <v>8313</v>
      </c>
      <c r="S408" s="19">
        <f t="shared" si="19"/>
        <v>40638.162465277775</v>
      </c>
      <c r="T408" s="22">
        <f t="shared" si="20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>ROUND((E409/D409)*100,0)</f>
        <v>102</v>
      </c>
      <c r="P409">
        <f t="shared" si="18"/>
        <v>92.32</v>
      </c>
      <c r="Q409" s="14" t="s">
        <v>8308</v>
      </c>
      <c r="R409" t="s">
        <v>8313</v>
      </c>
      <c r="S409" s="19">
        <f t="shared" si="19"/>
        <v>40806.870949074073</v>
      </c>
      <c r="T409" s="22">
        <f t="shared" si="20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>ROUND((E410/D410)*100,0)</f>
        <v>101</v>
      </c>
      <c r="P410">
        <f t="shared" si="18"/>
        <v>160.16</v>
      </c>
      <c r="Q410" s="14" t="s">
        <v>8308</v>
      </c>
      <c r="R410" t="s">
        <v>8313</v>
      </c>
      <c r="S410" s="19">
        <f t="shared" si="19"/>
        <v>41543.735995370371</v>
      </c>
      <c r="T410" s="22">
        <f t="shared" si="20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>ROUND((E411/D411)*100,0)</f>
        <v>137</v>
      </c>
      <c r="P411">
        <f t="shared" si="18"/>
        <v>45.6</v>
      </c>
      <c r="Q411" s="14" t="s">
        <v>8308</v>
      </c>
      <c r="R411" t="s">
        <v>8313</v>
      </c>
      <c r="S411" s="19">
        <f t="shared" si="19"/>
        <v>42543.862777777773</v>
      </c>
      <c r="T411" s="22">
        <f t="shared" si="20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>ROUND((E412/D412)*100,0)</f>
        <v>128</v>
      </c>
      <c r="P412">
        <f t="shared" si="18"/>
        <v>183.29</v>
      </c>
      <c r="Q412" s="14" t="s">
        <v>8308</v>
      </c>
      <c r="R412" t="s">
        <v>8313</v>
      </c>
      <c r="S412" s="19">
        <f t="shared" si="19"/>
        <v>42113.981446759266</v>
      </c>
      <c r="T412" s="22">
        <f t="shared" si="20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>ROUND((E413/D413)*100,0)</f>
        <v>101</v>
      </c>
      <c r="P413">
        <f t="shared" si="18"/>
        <v>125.79</v>
      </c>
      <c r="Q413" s="14" t="s">
        <v>8308</v>
      </c>
      <c r="R413" t="s">
        <v>8313</v>
      </c>
      <c r="S413" s="19">
        <f t="shared" si="19"/>
        <v>41598.17597222222</v>
      </c>
      <c r="T413" s="22">
        <f t="shared" si="20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>ROUND((E414/D414)*100,0)</f>
        <v>127</v>
      </c>
      <c r="P414">
        <f t="shared" si="18"/>
        <v>57.65</v>
      </c>
      <c r="Q414" s="14" t="s">
        <v>8308</v>
      </c>
      <c r="R414" t="s">
        <v>8313</v>
      </c>
      <c r="S414" s="19">
        <f t="shared" si="19"/>
        <v>41099.742800925924</v>
      </c>
      <c r="T414" s="22">
        <f t="shared" si="20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>ROUND((E415/D415)*100,0)</f>
        <v>105</v>
      </c>
      <c r="P415">
        <f t="shared" si="18"/>
        <v>78.66</v>
      </c>
      <c r="Q415" s="14" t="s">
        <v>8308</v>
      </c>
      <c r="R415" t="s">
        <v>8313</v>
      </c>
      <c r="S415" s="19">
        <f t="shared" si="19"/>
        <v>41079.877442129626</v>
      </c>
      <c r="T415" s="22">
        <f t="shared" si="20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>ROUND((E416/D416)*100,0)</f>
        <v>103</v>
      </c>
      <c r="P416">
        <f t="shared" si="18"/>
        <v>91.48</v>
      </c>
      <c r="Q416" s="14" t="s">
        <v>8308</v>
      </c>
      <c r="R416" t="s">
        <v>8313</v>
      </c>
      <c r="S416" s="19">
        <f t="shared" si="19"/>
        <v>41529.063252314816</v>
      </c>
      <c r="T416" s="22">
        <f t="shared" si="20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>ROUND((E417/D417)*100,0)</f>
        <v>102</v>
      </c>
      <c r="P417">
        <f t="shared" si="18"/>
        <v>68.099999999999994</v>
      </c>
      <c r="Q417" s="14" t="s">
        <v>8308</v>
      </c>
      <c r="R417" t="s">
        <v>8313</v>
      </c>
      <c r="S417" s="19">
        <f t="shared" si="19"/>
        <v>41904.851875</v>
      </c>
      <c r="T417" s="22">
        <f t="shared" si="20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>ROUND((E418/D418)*100,0)</f>
        <v>120</v>
      </c>
      <c r="P418">
        <f t="shared" si="18"/>
        <v>48.09</v>
      </c>
      <c r="Q418" s="14" t="s">
        <v>8308</v>
      </c>
      <c r="R418" t="s">
        <v>8313</v>
      </c>
      <c r="S418" s="19">
        <f t="shared" si="19"/>
        <v>41648.396192129629</v>
      </c>
      <c r="T418" s="22">
        <f t="shared" si="20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>ROUND((E419/D419)*100,0)</f>
        <v>100</v>
      </c>
      <c r="P419">
        <f t="shared" si="18"/>
        <v>202.42</v>
      </c>
      <c r="Q419" s="14" t="s">
        <v>8308</v>
      </c>
      <c r="R419" t="s">
        <v>8313</v>
      </c>
      <c r="S419" s="19">
        <f t="shared" si="19"/>
        <v>41360.970601851855</v>
      </c>
      <c r="T419" s="22">
        <f t="shared" si="20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>ROUND((E420/D420)*100,0)</f>
        <v>101</v>
      </c>
      <c r="P420">
        <f t="shared" si="18"/>
        <v>216.75</v>
      </c>
      <c r="Q420" s="14" t="s">
        <v>8308</v>
      </c>
      <c r="R420" t="s">
        <v>8313</v>
      </c>
      <c r="S420" s="19">
        <f t="shared" si="19"/>
        <v>42178.282372685186</v>
      </c>
      <c r="T420" s="22">
        <f t="shared" si="20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>ROUND((E421/D421)*100,0)</f>
        <v>100</v>
      </c>
      <c r="P421">
        <f t="shared" si="18"/>
        <v>110.07</v>
      </c>
      <c r="Q421" s="14" t="s">
        <v>8308</v>
      </c>
      <c r="R421" t="s">
        <v>8313</v>
      </c>
      <c r="S421" s="19">
        <f t="shared" si="19"/>
        <v>41394.842442129629</v>
      </c>
      <c r="T421" s="22">
        <f t="shared" si="20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>ROUND((E422/D422)*100,0)</f>
        <v>0</v>
      </c>
      <c r="P422">
        <f t="shared" si="18"/>
        <v>4.83</v>
      </c>
      <c r="Q422" s="14" t="s">
        <v>8308</v>
      </c>
      <c r="R422" t="s">
        <v>8314</v>
      </c>
      <c r="S422" s="19">
        <f t="shared" si="19"/>
        <v>41682.23646990741</v>
      </c>
      <c r="T422" s="22">
        <f t="shared" si="20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>ROUND((E423/D423)*100,0)</f>
        <v>2</v>
      </c>
      <c r="P423">
        <f t="shared" si="18"/>
        <v>50.17</v>
      </c>
      <c r="Q423" s="14" t="s">
        <v>8308</v>
      </c>
      <c r="R423" t="s">
        <v>8314</v>
      </c>
      <c r="S423" s="19">
        <f t="shared" si="19"/>
        <v>42177.491388888884</v>
      </c>
      <c r="T423" s="22">
        <f t="shared" si="20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>ROUND((E424/D424)*100,0)</f>
        <v>1</v>
      </c>
      <c r="P424">
        <f t="shared" si="18"/>
        <v>35.83</v>
      </c>
      <c r="Q424" s="14" t="s">
        <v>8308</v>
      </c>
      <c r="R424" t="s">
        <v>8314</v>
      </c>
      <c r="S424" s="19">
        <f t="shared" si="19"/>
        <v>41863.260381944441</v>
      </c>
      <c r="T424" s="22">
        <f t="shared" si="20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>ROUND((E425/D425)*100,0)</f>
        <v>1</v>
      </c>
      <c r="P425">
        <f t="shared" si="18"/>
        <v>11.77</v>
      </c>
      <c r="Q425" s="14" t="s">
        <v>8308</v>
      </c>
      <c r="R425" t="s">
        <v>8314</v>
      </c>
      <c r="S425" s="19">
        <f t="shared" si="19"/>
        <v>41400.92627314815</v>
      </c>
      <c r="T425" s="22">
        <f t="shared" si="20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>ROUND((E426/D426)*100,0)</f>
        <v>7</v>
      </c>
      <c r="P426">
        <f t="shared" si="18"/>
        <v>40.78</v>
      </c>
      <c r="Q426" s="14" t="s">
        <v>8308</v>
      </c>
      <c r="R426" t="s">
        <v>8314</v>
      </c>
      <c r="S426" s="19">
        <f t="shared" si="19"/>
        <v>40934.376145833332</v>
      </c>
      <c r="T426" s="22">
        <f t="shared" si="20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>ROUND((E427/D427)*100,0)</f>
        <v>0</v>
      </c>
      <c r="P427">
        <f t="shared" si="18"/>
        <v>3</v>
      </c>
      <c r="Q427" s="14" t="s">
        <v>8308</v>
      </c>
      <c r="R427" t="s">
        <v>8314</v>
      </c>
      <c r="S427" s="19">
        <f t="shared" si="19"/>
        <v>42275.861157407402</v>
      </c>
      <c r="T427" s="22">
        <f t="shared" si="20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>ROUND((E428/D428)*100,0)</f>
        <v>1</v>
      </c>
      <c r="P428">
        <f t="shared" si="18"/>
        <v>16.63</v>
      </c>
      <c r="Q428" s="14" t="s">
        <v>8308</v>
      </c>
      <c r="R428" t="s">
        <v>8314</v>
      </c>
      <c r="S428" s="19">
        <f t="shared" si="19"/>
        <v>42400.711967592593</v>
      </c>
      <c r="T428" s="22">
        <f t="shared" si="20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>ROUND((E429/D429)*100,0)</f>
        <v>0</v>
      </c>
      <c r="P429">
        <f t="shared" si="18"/>
        <v>0</v>
      </c>
      <c r="Q429" s="14" t="s">
        <v>8308</v>
      </c>
      <c r="R429" t="s">
        <v>8314</v>
      </c>
      <c r="S429" s="19">
        <f t="shared" si="19"/>
        <v>42285.909027777772</v>
      </c>
      <c r="T429" s="22">
        <f t="shared" si="20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>ROUND((E430/D430)*100,0)</f>
        <v>6</v>
      </c>
      <c r="P430">
        <f t="shared" si="18"/>
        <v>52</v>
      </c>
      <c r="Q430" s="14" t="s">
        <v>8308</v>
      </c>
      <c r="R430" t="s">
        <v>8314</v>
      </c>
      <c r="S430" s="19">
        <f t="shared" si="19"/>
        <v>41778.766724537039</v>
      </c>
      <c r="T430" s="22">
        <f t="shared" si="20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>ROUND((E431/D431)*100,0)</f>
        <v>0</v>
      </c>
      <c r="P431">
        <f t="shared" si="18"/>
        <v>0</v>
      </c>
      <c r="Q431" s="14" t="s">
        <v>8308</v>
      </c>
      <c r="R431" t="s">
        <v>8314</v>
      </c>
      <c r="S431" s="19">
        <f t="shared" si="19"/>
        <v>40070.901412037041</v>
      </c>
      <c r="T431" s="22">
        <f t="shared" si="20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>ROUND((E432/D432)*100,0)</f>
        <v>2</v>
      </c>
      <c r="P432">
        <f t="shared" si="18"/>
        <v>4.8</v>
      </c>
      <c r="Q432" s="14" t="s">
        <v>8308</v>
      </c>
      <c r="R432" t="s">
        <v>8314</v>
      </c>
      <c r="S432" s="19">
        <f t="shared" si="19"/>
        <v>41513.107256944444</v>
      </c>
      <c r="T432" s="22">
        <f t="shared" si="20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>ROUND((E433/D433)*100,0)</f>
        <v>14</v>
      </c>
      <c r="P433">
        <f t="shared" si="18"/>
        <v>51.88</v>
      </c>
      <c r="Q433" s="14" t="s">
        <v>8308</v>
      </c>
      <c r="R433" t="s">
        <v>8314</v>
      </c>
      <c r="S433" s="19">
        <f t="shared" si="19"/>
        <v>42526.871331018512</v>
      </c>
      <c r="T433" s="22">
        <f t="shared" si="20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>ROUND((E434/D434)*100,0)</f>
        <v>10</v>
      </c>
      <c r="P434">
        <f t="shared" si="18"/>
        <v>71.25</v>
      </c>
      <c r="Q434" s="14" t="s">
        <v>8308</v>
      </c>
      <c r="R434" t="s">
        <v>8314</v>
      </c>
      <c r="S434" s="19">
        <f t="shared" si="19"/>
        <v>42238.726631944446</v>
      </c>
      <c r="T434" s="22">
        <f t="shared" si="20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>ROUND((E435/D435)*100,0)</f>
        <v>0</v>
      </c>
      <c r="P435">
        <f t="shared" si="18"/>
        <v>0</v>
      </c>
      <c r="Q435" s="14" t="s">
        <v>8308</v>
      </c>
      <c r="R435" t="s">
        <v>8314</v>
      </c>
      <c r="S435" s="19">
        <f t="shared" si="19"/>
        <v>42228.629884259266</v>
      </c>
      <c r="T435" s="22">
        <f t="shared" si="20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>ROUND((E436/D436)*100,0)</f>
        <v>5</v>
      </c>
      <c r="P436">
        <f t="shared" si="18"/>
        <v>62.5</v>
      </c>
      <c r="Q436" s="14" t="s">
        <v>8308</v>
      </c>
      <c r="R436" t="s">
        <v>8314</v>
      </c>
      <c r="S436" s="19">
        <f t="shared" si="19"/>
        <v>41576.834513888891</v>
      </c>
      <c r="T436" s="22">
        <f t="shared" si="20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>ROUND((E437/D437)*100,0)</f>
        <v>0</v>
      </c>
      <c r="P437">
        <f t="shared" si="18"/>
        <v>1</v>
      </c>
      <c r="Q437" s="14" t="s">
        <v>8308</v>
      </c>
      <c r="R437" t="s">
        <v>8314</v>
      </c>
      <c r="S437" s="19">
        <f t="shared" si="19"/>
        <v>41500.747453703705</v>
      </c>
      <c r="T437" s="22">
        <f t="shared" si="20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>ROUND((E438/D438)*100,0)</f>
        <v>0</v>
      </c>
      <c r="P438">
        <f t="shared" si="18"/>
        <v>0</v>
      </c>
      <c r="Q438" s="14" t="s">
        <v>8308</v>
      </c>
      <c r="R438" t="s">
        <v>8314</v>
      </c>
      <c r="S438" s="19">
        <f t="shared" si="19"/>
        <v>41456.36241898148</v>
      </c>
      <c r="T438" s="22">
        <f t="shared" si="20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>ROUND((E439/D439)*100,0)</f>
        <v>0</v>
      </c>
      <c r="P439">
        <f t="shared" si="18"/>
        <v>0</v>
      </c>
      <c r="Q439" s="14" t="s">
        <v>8308</v>
      </c>
      <c r="R439" t="s">
        <v>8314</v>
      </c>
      <c r="S439" s="19">
        <f t="shared" si="19"/>
        <v>42591.31858796296</v>
      </c>
      <c r="T439" s="22">
        <f t="shared" si="20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>ROUND((E440/D440)*100,0)</f>
        <v>9</v>
      </c>
      <c r="P440">
        <f t="shared" si="18"/>
        <v>170.55</v>
      </c>
      <c r="Q440" s="14" t="s">
        <v>8308</v>
      </c>
      <c r="R440" t="s">
        <v>8314</v>
      </c>
      <c r="S440" s="19">
        <f t="shared" si="19"/>
        <v>42296.261087962965</v>
      </c>
      <c r="T440" s="22">
        <f t="shared" si="20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>ROUND((E441/D441)*100,0)</f>
        <v>0</v>
      </c>
      <c r="P441">
        <f t="shared" si="18"/>
        <v>0</v>
      </c>
      <c r="Q441" s="14" t="s">
        <v>8308</v>
      </c>
      <c r="R441" t="s">
        <v>8314</v>
      </c>
      <c r="S441" s="19">
        <f t="shared" si="19"/>
        <v>41919.761782407404</v>
      </c>
      <c r="T441" s="22">
        <f t="shared" si="20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>ROUND((E442/D442)*100,0)</f>
        <v>0</v>
      </c>
      <c r="P442">
        <f t="shared" si="18"/>
        <v>5</v>
      </c>
      <c r="Q442" s="14" t="s">
        <v>8308</v>
      </c>
      <c r="R442" t="s">
        <v>8314</v>
      </c>
      <c r="S442" s="19">
        <f t="shared" si="19"/>
        <v>42423.985567129625</v>
      </c>
      <c r="T442" s="22">
        <f t="shared" si="20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>ROUND((E443/D443)*100,0)</f>
        <v>0</v>
      </c>
      <c r="P443">
        <f t="shared" si="18"/>
        <v>0</v>
      </c>
      <c r="Q443" s="14" t="s">
        <v>8308</v>
      </c>
      <c r="R443" t="s">
        <v>8314</v>
      </c>
      <c r="S443" s="19">
        <f t="shared" si="19"/>
        <v>41550.793935185182</v>
      </c>
      <c r="T443" s="22">
        <f t="shared" si="20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>ROUND((E444/D444)*100,0)</f>
        <v>39</v>
      </c>
      <c r="P444">
        <f t="shared" si="18"/>
        <v>393.59</v>
      </c>
      <c r="Q444" s="14" t="s">
        <v>8308</v>
      </c>
      <c r="R444" t="s">
        <v>8314</v>
      </c>
      <c r="S444" s="19">
        <f t="shared" si="19"/>
        <v>42024.888692129629</v>
      </c>
      <c r="T444" s="22">
        <f t="shared" si="20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>ROUND((E445/D445)*100,0)</f>
        <v>0</v>
      </c>
      <c r="P445">
        <f t="shared" si="18"/>
        <v>5</v>
      </c>
      <c r="Q445" s="14" t="s">
        <v>8308</v>
      </c>
      <c r="R445" t="s">
        <v>8314</v>
      </c>
      <c r="S445" s="19">
        <f t="shared" si="19"/>
        <v>41650.015057870369</v>
      </c>
      <c r="T445" s="22">
        <f t="shared" si="20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>ROUND((E446/D446)*100,0)</f>
        <v>5</v>
      </c>
      <c r="P446">
        <f t="shared" si="18"/>
        <v>50</v>
      </c>
      <c r="Q446" s="14" t="s">
        <v>8308</v>
      </c>
      <c r="R446" t="s">
        <v>8314</v>
      </c>
      <c r="S446" s="19">
        <f t="shared" si="19"/>
        <v>40894.906956018516</v>
      </c>
      <c r="T446" s="22">
        <f t="shared" si="20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>ROUND((E447/D447)*100,0)</f>
        <v>0</v>
      </c>
      <c r="P447">
        <f t="shared" si="18"/>
        <v>1</v>
      </c>
      <c r="Q447" s="14" t="s">
        <v>8308</v>
      </c>
      <c r="R447" t="s">
        <v>8314</v>
      </c>
      <c r="S447" s="19">
        <f t="shared" si="19"/>
        <v>42130.335358796292</v>
      </c>
      <c r="T447" s="22">
        <f t="shared" si="20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>ROUND((E448/D448)*100,0)</f>
        <v>7</v>
      </c>
      <c r="P448">
        <f t="shared" si="18"/>
        <v>47.88</v>
      </c>
      <c r="Q448" s="14" t="s">
        <v>8308</v>
      </c>
      <c r="R448" t="s">
        <v>8314</v>
      </c>
      <c r="S448" s="19">
        <f t="shared" si="19"/>
        <v>42037.083564814813</v>
      </c>
      <c r="T448" s="22">
        <f t="shared" si="20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>ROUND((E449/D449)*100,0)</f>
        <v>0</v>
      </c>
      <c r="P449">
        <f t="shared" si="18"/>
        <v>5</v>
      </c>
      <c r="Q449" s="14" t="s">
        <v>8308</v>
      </c>
      <c r="R449" t="s">
        <v>8314</v>
      </c>
      <c r="S449" s="19">
        <f t="shared" si="19"/>
        <v>41331.555127314816</v>
      </c>
      <c r="T449" s="22">
        <f t="shared" si="20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>ROUND((E450/D450)*100,0)</f>
        <v>3</v>
      </c>
      <c r="P450">
        <f t="shared" si="18"/>
        <v>20.5</v>
      </c>
      <c r="Q450" s="14" t="s">
        <v>8308</v>
      </c>
      <c r="R450" t="s">
        <v>8314</v>
      </c>
      <c r="S450" s="19">
        <f t="shared" si="19"/>
        <v>41753.758043981477</v>
      </c>
      <c r="T450" s="22">
        <f t="shared" si="20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>ROUND((E451/D451)*100,0)</f>
        <v>2</v>
      </c>
      <c r="P451">
        <f t="shared" ref="P451:P514" si="21">IFERROR(ROUND(E451/L451,2),0)</f>
        <v>9</v>
      </c>
      <c r="Q451" s="14" t="s">
        <v>8308</v>
      </c>
      <c r="R451" t="s">
        <v>8314</v>
      </c>
      <c r="S451" s="19">
        <f t="shared" ref="S451:S514" si="22">(((J451/60)/60)/24)+DATE(1970,1,1)</f>
        <v>41534.568113425928</v>
      </c>
      <c r="T451" s="22">
        <f t="shared" ref="T451:T514" si="23">(((I451/60)/60)/24)+DATE(1970,1,1)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>ROUND((E452/D452)*100,0)</f>
        <v>1</v>
      </c>
      <c r="P452">
        <f t="shared" si="21"/>
        <v>56.57</v>
      </c>
      <c r="Q452" s="14" t="s">
        <v>8308</v>
      </c>
      <c r="R452" t="s">
        <v>8314</v>
      </c>
      <c r="S452" s="19">
        <f t="shared" si="22"/>
        <v>41654.946759259255</v>
      </c>
      <c r="T452" s="22">
        <f t="shared" si="23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>ROUND((E453/D453)*100,0)</f>
        <v>0</v>
      </c>
      <c r="P453">
        <f t="shared" si="21"/>
        <v>0</v>
      </c>
      <c r="Q453" s="14" t="s">
        <v>8308</v>
      </c>
      <c r="R453" t="s">
        <v>8314</v>
      </c>
      <c r="S453" s="19">
        <f t="shared" si="22"/>
        <v>41634.715173611112</v>
      </c>
      <c r="T453" s="22">
        <f t="shared" si="23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>ROUND((E454/D454)*100,0)</f>
        <v>64</v>
      </c>
      <c r="P454">
        <f t="shared" si="21"/>
        <v>40</v>
      </c>
      <c r="Q454" s="14" t="s">
        <v>8308</v>
      </c>
      <c r="R454" t="s">
        <v>8314</v>
      </c>
      <c r="S454" s="19">
        <f t="shared" si="22"/>
        <v>42107.703877314809</v>
      </c>
      <c r="T454" s="22">
        <f t="shared" si="23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>ROUND((E455/D455)*100,0)</f>
        <v>0</v>
      </c>
      <c r="P455">
        <f t="shared" si="21"/>
        <v>13</v>
      </c>
      <c r="Q455" s="14" t="s">
        <v>8308</v>
      </c>
      <c r="R455" t="s">
        <v>8314</v>
      </c>
      <c r="S455" s="19">
        <f t="shared" si="22"/>
        <v>42038.824988425928</v>
      </c>
      <c r="T455" s="22">
        <f t="shared" si="23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>ROUND((E456/D456)*100,0)</f>
        <v>1</v>
      </c>
      <c r="P456">
        <f t="shared" si="21"/>
        <v>16.399999999999999</v>
      </c>
      <c r="Q456" s="14" t="s">
        <v>8308</v>
      </c>
      <c r="R456" t="s">
        <v>8314</v>
      </c>
      <c r="S456" s="19">
        <f t="shared" si="22"/>
        <v>41938.717256944445</v>
      </c>
      <c r="T456" s="22">
        <f t="shared" si="23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>ROUND((E457/D457)*100,0)</f>
        <v>0</v>
      </c>
      <c r="P457">
        <f t="shared" si="21"/>
        <v>22.5</v>
      </c>
      <c r="Q457" s="14" t="s">
        <v>8308</v>
      </c>
      <c r="R457" t="s">
        <v>8314</v>
      </c>
      <c r="S457" s="19">
        <f t="shared" si="22"/>
        <v>40971.002569444441</v>
      </c>
      <c r="T457" s="22">
        <f t="shared" si="23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>ROUND((E458/D458)*100,0)</f>
        <v>1</v>
      </c>
      <c r="P458">
        <f t="shared" si="21"/>
        <v>20.329999999999998</v>
      </c>
      <c r="Q458" s="14" t="s">
        <v>8308</v>
      </c>
      <c r="R458" t="s">
        <v>8314</v>
      </c>
      <c r="S458" s="19">
        <f t="shared" si="22"/>
        <v>41547.694456018515</v>
      </c>
      <c r="T458" s="22">
        <f t="shared" si="23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>ROUND((E459/D459)*100,0)</f>
        <v>0</v>
      </c>
      <c r="P459">
        <f t="shared" si="21"/>
        <v>0</v>
      </c>
      <c r="Q459" s="14" t="s">
        <v>8308</v>
      </c>
      <c r="R459" t="s">
        <v>8314</v>
      </c>
      <c r="S459" s="19">
        <f t="shared" si="22"/>
        <v>41837.767500000002</v>
      </c>
      <c r="T459" s="22">
        <f t="shared" si="23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>ROUND((E460/D460)*100,0)</f>
        <v>8</v>
      </c>
      <c r="P460">
        <f t="shared" si="21"/>
        <v>16.760000000000002</v>
      </c>
      <c r="Q460" s="14" t="s">
        <v>8308</v>
      </c>
      <c r="R460" t="s">
        <v>8314</v>
      </c>
      <c r="S460" s="19">
        <f t="shared" si="22"/>
        <v>41378.69976851852</v>
      </c>
      <c r="T460" s="22">
        <f t="shared" si="23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>ROUND((E461/D461)*100,0)</f>
        <v>0</v>
      </c>
      <c r="P461">
        <f t="shared" si="21"/>
        <v>25</v>
      </c>
      <c r="Q461" s="14" t="s">
        <v>8308</v>
      </c>
      <c r="R461" t="s">
        <v>8314</v>
      </c>
      <c r="S461" s="19">
        <f t="shared" si="22"/>
        <v>40800.6403587963</v>
      </c>
      <c r="T461" s="22">
        <f t="shared" si="23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>ROUND((E462/D462)*100,0)</f>
        <v>0</v>
      </c>
      <c r="P462">
        <f t="shared" si="21"/>
        <v>12.5</v>
      </c>
      <c r="Q462" s="14" t="s">
        <v>8308</v>
      </c>
      <c r="R462" t="s">
        <v>8314</v>
      </c>
      <c r="S462" s="19">
        <f t="shared" si="22"/>
        <v>41759.542534722219</v>
      </c>
      <c r="T462" s="22">
        <f t="shared" si="23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>ROUND((E463/D463)*100,0)</f>
        <v>0</v>
      </c>
      <c r="P463">
        <f t="shared" si="21"/>
        <v>0</v>
      </c>
      <c r="Q463" s="14" t="s">
        <v>8308</v>
      </c>
      <c r="R463" t="s">
        <v>8314</v>
      </c>
      <c r="S463" s="19">
        <f t="shared" si="22"/>
        <v>41407.84684027778</v>
      </c>
      <c r="T463" s="22">
        <f t="shared" si="23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>ROUND((E464/D464)*100,0)</f>
        <v>0</v>
      </c>
      <c r="P464">
        <f t="shared" si="21"/>
        <v>0</v>
      </c>
      <c r="Q464" s="14" t="s">
        <v>8308</v>
      </c>
      <c r="R464" t="s">
        <v>8314</v>
      </c>
      <c r="S464" s="19">
        <f t="shared" si="22"/>
        <v>40705.126631944448</v>
      </c>
      <c r="T464" s="22">
        <f t="shared" si="23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>ROUND((E465/D465)*100,0)</f>
        <v>2</v>
      </c>
      <c r="P465">
        <f t="shared" si="21"/>
        <v>113.64</v>
      </c>
      <c r="Q465" s="14" t="s">
        <v>8308</v>
      </c>
      <c r="R465" t="s">
        <v>8314</v>
      </c>
      <c r="S465" s="19">
        <f t="shared" si="22"/>
        <v>40750.710104166668</v>
      </c>
      <c r="T465" s="22">
        <f t="shared" si="23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>ROUND((E466/D466)*100,0)</f>
        <v>0</v>
      </c>
      <c r="P466">
        <f t="shared" si="21"/>
        <v>1</v>
      </c>
      <c r="Q466" s="14" t="s">
        <v>8308</v>
      </c>
      <c r="R466" t="s">
        <v>8314</v>
      </c>
      <c r="S466" s="19">
        <f t="shared" si="22"/>
        <v>42488.848784722228</v>
      </c>
      <c r="T466" s="22">
        <f t="shared" si="23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>ROUND((E467/D467)*100,0)</f>
        <v>27</v>
      </c>
      <c r="P467">
        <f t="shared" si="21"/>
        <v>17.25</v>
      </c>
      <c r="Q467" s="14" t="s">
        <v>8308</v>
      </c>
      <c r="R467" t="s">
        <v>8314</v>
      </c>
      <c r="S467" s="19">
        <f t="shared" si="22"/>
        <v>41801.120069444441</v>
      </c>
      <c r="T467" s="22">
        <f t="shared" si="23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>ROUND((E468/D468)*100,0)</f>
        <v>1</v>
      </c>
      <c r="P468">
        <f t="shared" si="21"/>
        <v>15.2</v>
      </c>
      <c r="Q468" s="14" t="s">
        <v>8308</v>
      </c>
      <c r="R468" t="s">
        <v>8314</v>
      </c>
      <c r="S468" s="19">
        <f t="shared" si="22"/>
        <v>41129.942870370374</v>
      </c>
      <c r="T468" s="22">
        <f t="shared" si="23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>ROUND((E469/D469)*100,0)</f>
        <v>22</v>
      </c>
      <c r="P469">
        <f t="shared" si="21"/>
        <v>110.64</v>
      </c>
      <c r="Q469" s="14" t="s">
        <v>8308</v>
      </c>
      <c r="R469" t="s">
        <v>8314</v>
      </c>
      <c r="S469" s="19">
        <f t="shared" si="22"/>
        <v>41135.679791666669</v>
      </c>
      <c r="T469" s="22">
        <f t="shared" si="23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>ROUND((E470/D470)*100,0)</f>
        <v>0</v>
      </c>
      <c r="P470">
        <f t="shared" si="21"/>
        <v>0</v>
      </c>
      <c r="Q470" s="14" t="s">
        <v>8308</v>
      </c>
      <c r="R470" t="s">
        <v>8314</v>
      </c>
      <c r="S470" s="19">
        <f t="shared" si="22"/>
        <v>41041.167627314811</v>
      </c>
      <c r="T470" s="22">
        <f t="shared" si="23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>ROUND((E471/D471)*100,0)</f>
        <v>0</v>
      </c>
      <c r="P471">
        <f t="shared" si="21"/>
        <v>0</v>
      </c>
      <c r="Q471" s="14" t="s">
        <v>8308</v>
      </c>
      <c r="R471" t="s">
        <v>8314</v>
      </c>
      <c r="S471" s="19">
        <f t="shared" si="22"/>
        <v>41827.989861111113</v>
      </c>
      <c r="T471" s="22">
        <f t="shared" si="23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>ROUND((E472/D472)*100,0)</f>
        <v>1</v>
      </c>
      <c r="P472">
        <f t="shared" si="21"/>
        <v>25.5</v>
      </c>
      <c r="Q472" s="14" t="s">
        <v>8308</v>
      </c>
      <c r="R472" t="s">
        <v>8314</v>
      </c>
      <c r="S472" s="19">
        <f t="shared" si="22"/>
        <v>41605.167696759258</v>
      </c>
      <c r="T472" s="22">
        <f t="shared" si="23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>ROUND((E473/D473)*100,0)</f>
        <v>12</v>
      </c>
      <c r="P473">
        <f t="shared" si="21"/>
        <v>38.479999999999997</v>
      </c>
      <c r="Q473" s="14" t="s">
        <v>8308</v>
      </c>
      <c r="R473" t="s">
        <v>8314</v>
      </c>
      <c r="S473" s="19">
        <f t="shared" si="22"/>
        <v>41703.721979166665</v>
      </c>
      <c r="T473" s="22">
        <f t="shared" si="23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>ROUND((E474/D474)*100,0)</f>
        <v>18</v>
      </c>
      <c r="P474">
        <f t="shared" si="21"/>
        <v>28.2</v>
      </c>
      <c r="Q474" s="14" t="s">
        <v>8308</v>
      </c>
      <c r="R474" t="s">
        <v>8314</v>
      </c>
      <c r="S474" s="19">
        <f t="shared" si="22"/>
        <v>41844.922662037039</v>
      </c>
      <c r="T474" s="22">
        <f t="shared" si="23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>ROUND((E475/D475)*100,0)</f>
        <v>3</v>
      </c>
      <c r="P475">
        <f t="shared" si="21"/>
        <v>61.5</v>
      </c>
      <c r="Q475" s="14" t="s">
        <v>8308</v>
      </c>
      <c r="R475" t="s">
        <v>8314</v>
      </c>
      <c r="S475" s="19">
        <f t="shared" si="22"/>
        <v>41869.698136574072</v>
      </c>
      <c r="T475" s="22">
        <f t="shared" si="23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>ROUND((E476/D476)*100,0)</f>
        <v>0</v>
      </c>
      <c r="P476">
        <f t="shared" si="21"/>
        <v>1</v>
      </c>
      <c r="Q476" s="14" t="s">
        <v>8308</v>
      </c>
      <c r="R476" t="s">
        <v>8314</v>
      </c>
      <c r="S476" s="19">
        <f t="shared" si="22"/>
        <v>42753.329039351855</v>
      </c>
      <c r="T476" s="22">
        <f t="shared" si="23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>ROUND((E477/D477)*100,0)</f>
        <v>0</v>
      </c>
      <c r="P477">
        <f t="shared" si="21"/>
        <v>0</v>
      </c>
      <c r="Q477" s="14" t="s">
        <v>8308</v>
      </c>
      <c r="R477" t="s">
        <v>8314</v>
      </c>
      <c r="S477" s="19">
        <f t="shared" si="22"/>
        <v>42100.086145833338</v>
      </c>
      <c r="T477" s="22">
        <f t="shared" si="23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>ROUND((E478/D478)*100,0)</f>
        <v>2</v>
      </c>
      <c r="P478">
        <f t="shared" si="21"/>
        <v>39.57</v>
      </c>
      <c r="Q478" s="14" t="s">
        <v>8308</v>
      </c>
      <c r="R478" t="s">
        <v>8314</v>
      </c>
      <c r="S478" s="19">
        <f t="shared" si="22"/>
        <v>41757.975011574075</v>
      </c>
      <c r="T478" s="22">
        <f t="shared" si="23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>ROUND((E479/D479)*100,0)</f>
        <v>0</v>
      </c>
      <c r="P479">
        <f t="shared" si="21"/>
        <v>0</v>
      </c>
      <c r="Q479" s="14" t="s">
        <v>8308</v>
      </c>
      <c r="R479" t="s">
        <v>8314</v>
      </c>
      <c r="S479" s="19">
        <f t="shared" si="22"/>
        <v>40987.83488425926</v>
      </c>
      <c r="T479" s="22">
        <f t="shared" si="23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>ROUND((E480/D480)*100,0)</f>
        <v>0</v>
      </c>
      <c r="P480">
        <f t="shared" si="21"/>
        <v>0</v>
      </c>
      <c r="Q480" s="14" t="s">
        <v>8308</v>
      </c>
      <c r="R480" t="s">
        <v>8314</v>
      </c>
      <c r="S480" s="19">
        <f t="shared" si="22"/>
        <v>42065.910983796297</v>
      </c>
      <c r="T480" s="22">
        <f t="shared" si="23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>ROUND((E481/D481)*100,0)</f>
        <v>33</v>
      </c>
      <c r="P481">
        <f t="shared" si="21"/>
        <v>88.8</v>
      </c>
      <c r="Q481" s="14" t="s">
        <v>8308</v>
      </c>
      <c r="R481" t="s">
        <v>8314</v>
      </c>
      <c r="S481" s="19">
        <f t="shared" si="22"/>
        <v>41904.407812500001</v>
      </c>
      <c r="T481" s="22">
        <f t="shared" si="23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>ROUND((E482/D482)*100,0)</f>
        <v>19</v>
      </c>
      <c r="P482">
        <f t="shared" si="21"/>
        <v>55.46</v>
      </c>
      <c r="Q482" s="14" t="s">
        <v>8308</v>
      </c>
      <c r="R482" t="s">
        <v>8314</v>
      </c>
      <c r="S482" s="19">
        <f t="shared" si="22"/>
        <v>41465.500173611108</v>
      </c>
      <c r="T482" s="22">
        <f t="shared" si="23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>ROUND((E483/D483)*100,0)</f>
        <v>6</v>
      </c>
      <c r="P483">
        <f t="shared" si="21"/>
        <v>87.14</v>
      </c>
      <c r="Q483" s="14" t="s">
        <v>8308</v>
      </c>
      <c r="R483" t="s">
        <v>8314</v>
      </c>
      <c r="S483" s="19">
        <f t="shared" si="22"/>
        <v>41162.672326388885</v>
      </c>
      <c r="T483" s="22">
        <f t="shared" si="23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>ROUND((E484/D484)*100,0)</f>
        <v>0</v>
      </c>
      <c r="P484">
        <f t="shared" si="21"/>
        <v>10</v>
      </c>
      <c r="Q484" s="14" t="s">
        <v>8308</v>
      </c>
      <c r="R484" t="s">
        <v>8314</v>
      </c>
      <c r="S484" s="19">
        <f t="shared" si="22"/>
        <v>42447.896875000006</v>
      </c>
      <c r="T484" s="22">
        <f t="shared" si="23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>ROUND((E485/D485)*100,0)</f>
        <v>50</v>
      </c>
      <c r="P485">
        <f t="shared" si="21"/>
        <v>51.22</v>
      </c>
      <c r="Q485" s="14" t="s">
        <v>8308</v>
      </c>
      <c r="R485" t="s">
        <v>8314</v>
      </c>
      <c r="S485" s="19">
        <f t="shared" si="22"/>
        <v>41243.197592592594</v>
      </c>
      <c r="T485" s="22">
        <f t="shared" si="23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>ROUND((E486/D486)*100,0)</f>
        <v>0</v>
      </c>
      <c r="P486">
        <f t="shared" si="21"/>
        <v>13.55</v>
      </c>
      <c r="Q486" s="14" t="s">
        <v>8308</v>
      </c>
      <c r="R486" t="s">
        <v>8314</v>
      </c>
      <c r="S486" s="19">
        <f t="shared" si="22"/>
        <v>42272.93949074074</v>
      </c>
      <c r="T486" s="22">
        <f t="shared" si="23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>ROUND((E487/D487)*100,0)</f>
        <v>22</v>
      </c>
      <c r="P487">
        <f t="shared" si="21"/>
        <v>66.52</v>
      </c>
      <c r="Q487" s="14" t="s">
        <v>8308</v>
      </c>
      <c r="R487" t="s">
        <v>8314</v>
      </c>
      <c r="S487" s="19">
        <f t="shared" si="22"/>
        <v>41381.50577546296</v>
      </c>
      <c r="T487" s="22">
        <f t="shared" si="23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>ROUND((E488/D488)*100,0)</f>
        <v>0</v>
      </c>
      <c r="P488">
        <f t="shared" si="21"/>
        <v>50</v>
      </c>
      <c r="Q488" s="14" t="s">
        <v>8308</v>
      </c>
      <c r="R488" t="s">
        <v>8314</v>
      </c>
      <c r="S488" s="19">
        <f t="shared" si="22"/>
        <v>41761.94258101852</v>
      </c>
      <c r="T488" s="22">
        <f t="shared" si="23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>ROUND((E489/D489)*100,0)</f>
        <v>0</v>
      </c>
      <c r="P489">
        <f t="shared" si="21"/>
        <v>0</v>
      </c>
      <c r="Q489" s="14" t="s">
        <v>8308</v>
      </c>
      <c r="R489" t="s">
        <v>8314</v>
      </c>
      <c r="S489" s="19">
        <f t="shared" si="22"/>
        <v>42669.594837962963</v>
      </c>
      <c r="T489" s="22">
        <f t="shared" si="23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>ROUND((E490/D490)*100,0)</f>
        <v>0</v>
      </c>
      <c r="P490">
        <f t="shared" si="21"/>
        <v>0</v>
      </c>
      <c r="Q490" s="14" t="s">
        <v>8308</v>
      </c>
      <c r="R490" t="s">
        <v>8314</v>
      </c>
      <c r="S490" s="19">
        <f t="shared" si="22"/>
        <v>42714.054398148146</v>
      </c>
      <c r="T490" s="22">
        <f t="shared" si="23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>ROUND((E491/D491)*100,0)</f>
        <v>0</v>
      </c>
      <c r="P491">
        <f t="shared" si="21"/>
        <v>71.67</v>
      </c>
      <c r="Q491" s="14" t="s">
        <v>8308</v>
      </c>
      <c r="R491" t="s">
        <v>8314</v>
      </c>
      <c r="S491" s="19">
        <f t="shared" si="22"/>
        <v>40882.481666666667</v>
      </c>
      <c r="T491" s="22">
        <f t="shared" si="23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>ROUND((E492/D492)*100,0)</f>
        <v>0</v>
      </c>
      <c r="P492">
        <f t="shared" si="21"/>
        <v>0</v>
      </c>
      <c r="Q492" s="14" t="s">
        <v>8308</v>
      </c>
      <c r="R492" t="s">
        <v>8314</v>
      </c>
      <c r="S492" s="19">
        <f t="shared" si="22"/>
        <v>41113.968576388892</v>
      </c>
      <c r="T492" s="22">
        <f t="shared" si="23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>ROUND((E493/D493)*100,0)</f>
        <v>0</v>
      </c>
      <c r="P493">
        <f t="shared" si="21"/>
        <v>0</v>
      </c>
      <c r="Q493" s="14" t="s">
        <v>8308</v>
      </c>
      <c r="R493" t="s">
        <v>8314</v>
      </c>
      <c r="S493" s="19">
        <f t="shared" si="22"/>
        <v>42366.982627314821</v>
      </c>
      <c r="T493" s="22">
        <f t="shared" si="23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>ROUND((E494/D494)*100,0)</f>
        <v>0</v>
      </c>
      <c r="P494">
        <f t="shared" si="21"/>
        <v>0</v>
      </c>
      <c r="Q494" s="14" t="s">
        <v>8308</v>
      </c>
      <c r="R494" t="s">
        <v>8314</v>
      </c>
      <c r="S494" s="19">
        <f t="shared" si="22"/>
        <v>42596.03506944445</v>
      </c>
      <c r="T494" s="22">
        <f t="shared" si="23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>ROUND((E495/D495)*100,0)</f>
        <v>0</v>
      </c>
      <c r="P495">
        <f t="shared" si="21"/>
        <v>0</v>
      </c>
      <c r="Q495" s="14" t="s">
        <v>8308</v>
      </c>
      <c r="R495" t="s">
        <v>8314</v>
      </c>
      <c r="S495" s="19">
        <f t="shared" si="22"/>
        <v>42114.726134259254</v>
      </c>
      <c r="T495" s="22">
        <f t="shared" si="23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>ROUND((E496/D496)*100,0)</f>
        <v>0</v>
      </c>
      <c r="P496">
        <f t="shared" si="21"/>
        <v>10.33</v>
      </c>
      <c r="Q496" s="14" t="s">
        <v>8308</v>
      </c>
      <c r="R496" t="s">
        <v>8314</v>
      </c>
      <c r="S496" s="19">
        <f t="shared" si="22"/>
        <v>41799.830613425926</v>
      </c>
      <c r="T496" s="22">
        <f t="shared" si="23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>ROUND((E497/D497)*100,0)</f>
        <v>0</v>
      </c>
      <c r="P497">
        <f t="shared" si="21"/>
        <v>0</v>
      </c>
      <c r="Q497" s="14" t="s">
        <v>8308</v>
      </c>
      <c r="R497" t="s">
        <v>8314</v>
      </c>
      <c r="S497" s="19">
        <f t="shared" si="22"/>
        <v>42171.827604166669</v>
      </c>
      <c r="T497" s="22">
        <f t="shared" si="23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>ROUND((E498/D498)*100,0)</f>
        <v>0</v>
      </c>
      <c r="P498">
        <f t="shared" si="21"/>
        <v>1</v>
      </c>
      <c r="Q498" s="14" t="s">
        <v>8308</v>
      </c>
      <c r="R498" t="s">
        <v>8314</v>
      </c>
      <c r="S498" s="19">
        <f t="shared" si="22"/>
        <v>41620.93141203704</v>
      </c>
      <c r="T498" s="22">
        <f t="shared" si="23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>ROUND((E499/D499)*100,0)</f>
        <v>1</v>
      </c>
      <c r="P499">
        <f t="shared" si="21"/>
        <v>10</v>
      </c>
      <c r="Q499" s="14" t="s">
        <v>8308</v>
      </c>
      <c r="R499" t="s">
        <v>8314</v>
      </c>
      <c r="S499" s="19">
        <f t="shared" si="22"/>
        <v>41945.037789351853</v>
      </c>
      <c r="T499" s="22">
        <f t="shared" si="23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>ROUND((E500/D500)*100,0)</f>
        <v>5</v>
      </c>
      <c r="P500">
        <f t="shared" si="21"/>
        <v>136.09</v>
      </c>
      <c r="Q500" s="14" t="s">
        <v>8308</v>
      </c>
      <c r="R500" t="s">
        <v>8314</v>
      </c>
      <c r="S500" s="19">
        <f t="shared" si="22"/>
        <v>40858.762141203704</v>
      </c>
      <c r="T500" s="22">
        <f t="shared" si="23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>ROUND((E501/D501)*100,0)</f>
        <v>10</v>
      </c>
      <c r="P501">
        <f t="shared" si="21"/>
        <v>73.459999999999994</v>
      </c>
      <c r="Q501" s="14" t="s">
        <v>8308</v>
      </c>
      <c r="R501" t="s">
        <v>8314</v>
      </c>
      <c r="S501" s="19">
        <f t="shared" si="22"/>
        <v>40043.895462962959</v>
      </c>
      <c r="T501" s="22">
        <f t="shared" si="23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>ROUND((E502/D502)*100,0)</f>
        <v>3</v>
      </c>
      <c r="P502">
        <f t="shared" si="21"/>
        <v>53.75</v>
      </c>
      <c r="Q502" s="14" t="s">
        <v>8308</v>
      </c>
      <c r="R502" t="s">
        <v>8314</v>
      </c>
      <c r="S502" s="19">
        <f t="shared" si="22"/>
        <v>40247.886006944449</v>
      </c>
      <c r="T502" s="22">
        <f t="shared" si="23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>ROUND((E503/D503)*100,0)</f>
        <v>0</v>
      </c>
      <c r="P503">
        <f t="shared" si="21"/>
        <v>0</v>
      </c>
      <c r="Q503" s="14" t="s">
        <v>8308</v>
      </c>
      <c r="R503" t="s">
        <v>8314</v>
      </c>
      <c r="S503" s="19">
        <f t="shared" si="22"/>
        <v>40703.234386574077</v>
      </c>
      <c r="T503" s="22">
        <f t="shared" si="23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>ROUND((E504/D504)*100,0)</f>
        <v>1</v>
      </c>
      <c r="P504">
        <f t="shared" si="21"/>
        <v>57.5</v>
      </c>
      <c r="Q504" s="14" t="s">
        <v>8308</v>
      </c>
      <c r="R504" t="s">
        <v>8314</v>
      </c>
      <c r="S504" s="19">
        <f t="shared" si="22"/>
        <v>40956.553530092591</v>
      </c>
      <c r="T504" s="22">
        <f t="shared" si="23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>ROUND((E505/D505)*100,0)</f>
        <v>2</v>
      </c>
      <c r="P505">
        <f t="shared" si="21"/>
        <v>12.67</v>
      </c>
      <c r="Q505" s="14" t="s">
        <v>8308</v>
      </c>
      <c r="R505" t="s">
        <v>8314</v>
      </c>
      <c r="S505" s="19">
        <f t="shared" si="22"/>
        <v>41991.526655092588</v>
      </c>
      <c r="T505" s="22">
        <f t="shared" si="23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>ROUND((E506/D506)*100,0)</f>
        <v>1</v>
      </c>
      <c r="P506">
        <f t="shared" si="21"/>
        <v>67</v>
      </c>
      <c r="Q506" s="14" t="s">
        <v>8308</v>
      </c>
      <c r="R506" t="s">
        <v>8314</v>
      </c>
      <c r="S506" s="19">
        <f t="shared" si="22"/>
        <v>40949.98364583333</v>
      </c>
      <c r="T506" s="22">
        <f t="shared" si="23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>ROUND((E507/D507)*100,0)</f>
        <v>0</v>
      </c>
      <c r="P507">
        <f t="shared" si="21"/>
        <v>3.71</v>
      </c>
      <c r="Q507" s="14" t="s">
        <v>8308</v>
      </c>
      <c r="R507" t="s">
        <v>8314</v>
      </c>
      <c r="S507" s="19">
        <f t="shared" si="22"/>
        <v>42318.098217592589</v>
      </c>
      <c r="T507" s="22">
        <f t="shared" si="23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>ROUND((E508/D508)*100,0)</f>
        <v>0</v>
      </c>
      <c r="P508">
        <f t="shared" si="21"/>
        <v>250</v>
      </c>
      <c r="Q508" s="14" t="s">
        <v>8308</v>
      </c>
      <c r="R508" t="s">
        <v>8314</v>
      </c>
      <c r="S508" s="19">
        <f t="shared" si="22"/>
        <v>41466.552314814813</v>
      </c>
      <c r="T508" s="22">
        <f t="shared" si="23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>ROUND((E509/D509)*100,0)</f>
        <v>3</v>
      </c>
      <c r="P509">
        <f t="shared" si="21"/>
        <v>64</v>
      </c>
      <c r="Q509" s="14" t="s">
        <v>8308</v>
      </c>
      <c r="R509" t="s">
        <v>8314</v>
      </c>
      <c r="S509" s="19">
        <f t="shared" si="22"/>
        <v>41156.958993055552</v>
      </c>
      <c r="T509" s="22">
        <f t="shared" si="23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>ROUND((E510/D510)*100,0)</f>
        <v>1</v>
      </c>
      <c r="P510">
        <f t="shared" si="21"/>
        <v>133.33000000000001</v>
      </c>
      <c r="Q510" s="14" t="s">
        <v>8308</v>
      </c>
      <c r="R510" t="s">
        <v>8314</v>
      </c>
      <c r="S510" s="19">
        <f t="shared" si="22"/>
        <v>40995.024317129632</v>
      </c>
      <c r="T510" s="22">
        <f t="shared" si="23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>ROUND((E511/D511)*100,0)</f>
        <v>0</v>
      </c>
      <c r="P511">
        <f t="shared" si="21"/>
        <v>10</v>
      </c>
      <c r="Q511" s="14" t="s">
        <v>8308</v>
      </c>
      <c r="R511" t="s">
        <v>8314</v>
      </c>
      <c r="S511" s="19">
        <f t="shared" si="22"/>
        <v>42153.631597222222</v>
      </c>
      <c r="T511" s="22">
        <f t="shared" si="23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>ROUND((E512/D512)*100,0)</f>
        <v>0</v>
      </c>
      <c r="P512">
        <f t="shared" si="21"/>
        <v>0</v>
      </c>
      <c r="Q512" s="14" t="s">
        <v>8308</v>
      </c>
      <c r="R512" t="s">
        <v>8314</v>
      </c>
      <c r="S512" s="19">
        <f t="shared" si="22"/>
        <v>42400.176377314812</v>
      </c>
      <c r="T512" s="22">
        <f t="shared" si="23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>ROUND((E513/D513)*100,0)</f>
        <v>3</v>
      </c>
      <c r="P513">
        <f t="shared" si="21"/>
        <v>30</v>
      </c>
      <c r="Q513" s="14" t="s">
        <v>8308</v>
      </c>
      <c r="R513" t="s">
        <v>8314</v>
      </c>
      <c r="S513" s="19">
        <f t="shared" si="22"/>
        <v>41340.303032407406</v>
      </c>
      <c r="T513" s="22">
        <f t="shared" si="23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>ROUND((E514/D514)*100,0)</f>
        <v>0</v>
      </c>
      <c r="P514">
        <f t="shared" si="21"/>
        <v>5.5</v>
      </c>
      <c r="Q514" s="14" t="s">
        <v>8308</v>
      </c>
      <c r="R514" t="s">
        <v>8314</v>
      </c>
      <c r="S514" s="19">
        <f t="shared" si="22"/>
        <v>42649.742210648154</v>
      </c>
      <c r="T514" s="22">
        <f t="shared" si="23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>ROUND((E515/D515)*100,0)</f>
        <v>14</v>
      </c>
      <c r="P515">
        <f t="shared" ref="P515:P578" si="24">IFERROR(ROUND(E515/L515,2),0)</f>
        <v>102.38</v>
      </c>
      <c r="Q515" s="14" t="s">
        <v>8308</v>
      </c>
      <c r="R515" t="s">
        <v>8314</v>
      </c>
      <c r="S515" s="19">
        <f t="shared" ref="S515:S578" si="25">(((J515/60)/60)/24)+DATE(1970,1,1)</f>
        <v>42552.653993055559</v>
      </c>
      <c r="T515" s="22">
        <f t="shared" ref="T515:T578" si="26">(((I515/60)/60)/24)+DATE(1970,1,1)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>ROUND((E516/D516)*100,0)</f>
        <v>3</v>
      </c>
      <c r="P516">
        <f t="shared" si="24"/>
        <v>16.670000000000002</v>
      </c>
      <c r="Q516" s="14" t="s">
        <v>8308</v>
      </c>
      <c r="R516" t="s">
        <v>8314</v>
      </c>
      <c r="S516" s="19">
        <f t="shared" si="25"/>
        <v>41830.613969907405</v>
      </c>
      <c r="T516" s="22">
        <f t="shared" si="26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>ROUND((E517/D517)*100,0)</f>
        <v>25</v>
      </c>
      <c r="P517">
        <f t="shared" si="24"/>
        <v>725.03</v>
      </c>
      <c r="Q517" s="14" t="s">
        <v>8308</v>
      </c>
      <c r="R517" t="s">
        <v>8314</v>
      </c>
      <c r="S517" s="19">
        <f t="shared" si="25"/>
        <v>42327.490752314814</v>
      </c>
      <c r="T517" s="22">
        <f t="shared" si="26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>ROUND((E518/D518)*100,0)</f>
        <v>0</v>
      </c>
      <c r="P518">
        <f t="shared" si="24"/>
        <v>0</v>
      </c>
      <c r="Q518" s="14" t="s">
        <v>8308</v>
      </c>
      <c r="R518" t="s">
        <v>8314</v>
      </c>
      <c r="S518" s="19">
        <f t="shared" si="25"/>
        <v>42091.778703703705</v>
      </c>
      <c r="T518" s="22">
        <f t="shared" si="26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>ROUND((E519/D519)*100,0)</f>
        <v>1</v>
      </c>
      <c r="P519">
        <f t="shared" si="24"/>
        <v>68.33</v>
      </c>
      <c r="Q519" s="14" t="s">
        <v>8308</v>
      </c>
      <c r="R519" t="s">
        <v>8314</v>
      </c>
      <c r="S519" s="19">
        <f t="shared" si="25"/>
        <v>42738.615289351852</v>
      </c>
      <c r="T519" s="22">
        <f t="shared" si="26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>ROUND((E520/D520)*100,0)</f>
        <v>0</v>
      </c>
      <c r="P520">
        <f t="shared" si="24"/>
        <v>0</v>
      </c>
      <c r="Q520" s="14" t="s">
        <v>8308</v>
      </c>
      <c r="R520" t="s">
        <v>8314</v>
      </c>
      <c r="S520" s="19">
        <f t="shared" si="25"/>
        <v>42223.616018518514</v>
      </c>
      <c r="T520" s="22">
        <f t="shared" si="26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>ROUND((E521/D521)*100,0)</f>
        <v>23</v>
      </c>
      <c r="P521">
        <f t="shared" si="24"/>
        <v>39.229999999999997</v>
      </c>
      <c r="Q521" s="14" t="s">
        <v>8308</v>
      </c>
      <c r="R521" t="s">
        <v>8314</v>
      </c>
      <c r="S521" s="19">
        <f t="shared" si="25"/>
        <v>41218.391446759262</v>
      </c>
      <c r="T521" s="22">
        <f t="shared" si="26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>ROUND((E522/D522)*100,0)</f>
        <v>102</v>
      </c>
      <c r="P522">
        <f t="shared" si="24"/>
        <v>150.15</v>
      </c>
      <c r="Q522" s="14" t="s">
        <v>8315</v>
      </c>
      <c r="R522" t="s">
        <v>8316</v>
      </c>
      <c r="S522" s="19">
        <f t="shared" si="25"/>
        <v>42318.702094907407</v>
      </c>
      <c r="T522" s="22">
        <f t="shared" si="26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>ROUND((E523/D523)*100,0)</f>
        <v>105</v>
      </c>
      <c r="P523">
        <f t="shared" si="24"/>
        <v>93.43</v>
      </c>
      <c r="Q523" s="14" t="s">
        <v>8315</v>
      </c>
      <c r="R523" t="s">
        <v>8316</v>
      </c>
      <c r="S523" s="19">
        <f t="shared" si="25"/>
        <v>42646.092812499999</v>
      </c>
      <c r="T523" s="22">
        <f t="shared" si="26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>ROUND((E524/D524)*100,0)</f>
        <v>115</v>
      </c>
      <c r="P524">
        <f t="shared" si="24"/>
        <v>110.97</v>
      </c>
      <c r="Q524" s="14" t="s">
        <v>8315</v>
      </c>
      <c r="R524" t="s">
        <v>8316</v>
      </c>
      <c r="S524" s="19">
        <f t="shared" si="25"/>
        <v>42430.040798611109</v>
      </c>
      <c r="T524" s="22">
        <f t="shared" si="26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>ROUND((E525/D525)*100,0)</f>
        <v>121</v>
      </c>
      <c r="P525">
        <f t="shared" si="24"/>
        <v>71.790000000000006</v>
      </c>
      <c r="Q525" s="14" t="s">
        <v>8315</v>
      </c>
      <c r="R525" t="s">
        <v>8316</v>
      </c>
      <c r="S525" s="19">
        <f t="shared" si="25"/>
        <v>42238.13282407407</v>
      </c>
      <c r="T525" s="22">
        <f t="shared" si="26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>ROUND((E526/D526)*100,0)</f>
        <v>109</v>
      </c>
      <c r="P526">
        <f t="shared" si="24"/>
        <v>29.26</v>
      </c>
      <c r="Q526" s="14" t="s">
        <v>8315</v>
      </c>
      <c r="R526" t="s">
        <v>8316</v>
      </c>
      <c r="S526" s="19">
        <f t="shared" si="25"/>
        <v>42492.717233796298</v>
      </c>
      <c r="T526" s="22">
        <f t="shared" si="26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>ROUND((E527/D527)*100,0)</f>
        <v>100</v>
      </c>
      <c r="P527">
        <f t="shared" si="24"/>
        <v>1000</v>
      </c>
      <c r="Q527" s="14" t="s">
        <v>8315</v>
      </c>
      <c r="R527" t="s">
        <v>8316</v>
      </c>
      <c r="S527" s="19">
        <f t="shared" si="25"/>
        <v>41850.400937500002</v>
      </c>
      <c r="T527" s="22">
        <f t="shared" si="26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>ROUND((E528/D528)*100,0)</f>
        <v>114</v>
      </c>
      <c r="P528">
        <f t="shared" si="24"/>
        <v>74.349999999999994</v>
      </c>
      <c r="Q528" s="14" t="s">
        <v>8315</v>
      </c>
      <c r="R528" t="s">
        <v>8316</v>
      </c>
      <c r="S528" s="19">
        <f t="shared" si="25"/>
        <v>42192.591944444444</v>
      </c>
      <c r="T528" s="22">
        <f t="shared" si="26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>ROUND((E529/D529)*100,0)</f>
        <v>101</v>
      </c>
      <c r="P529">
        <f t="shared" si="24"/>
        <v>63.83</v>
      </c>
      <c r="Q529" s="14" t="s">
        <v>8315</v>
      </c>
      <c r="R529" t="s">
        <v>8316</v>
      </c>
      <c r="S529" s="19">
        <f t="shared" si="25"/>
        <v>42753.205625000002</v>
      </c>
      <c r="T529" s="22">
        <f t="shared" si="26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>ROUND((E530/D530)*100,0)</f>
        <v>116</v>
      </c>
      <c r="P530">
        <f t="shared" si="24"/>
        <v>44.33</v>
      </c>
      <c r="Q530" s="14" t="s">
        <v>8315</v>
      </c>
      <c r="R530" t="s">
        <v>8316</v>
      </c>
      <c r="S530" s="19">
        <f t="shared" si="25"/>
        <v>42155.920219907406</v>
      </c>
      <c r="T530" s="22">
        <f t="shared" si="26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>ROUND((E531/D531)*100,0)</f>
        <v>130</v>
      </c>
      <c r="P531">
        <f t="shared" si="24"/>
        <v>86.94</v>
      </c>
      <c r="Q531" s="14" t="s">
        <v>8315</v>
      </c>
      <c r="R531" t="s">
        <v>8316</v>
      </c>
      <c r="S531" s="19">
        <f t="shared" si="25"/>
        <v>42725.031180555554</v>
      </c>
      <c r="T531" s="22">
        <f t="shared" si="26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>ROUND((E532/D532)*100,0)</f>
        <v>108</v>
      </c>
      <c r="P532">
        <f t="shared" si="24"/>
        <v>126.55</v>
      </c>
      <c r="Q532" s="14" t="s">
        <v>8315</v>
      </c>
      <c r="R532" t="s">
        <v>8316</v>
      </c>
      <c r="S532" s="19">
        <f t="shared" si="25"/>
        <v>42157.591064814813</v>
      </c>
      <c r="T532" s="22">
        <f t="shared" si="26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>ROUND((E533/D533)*100,0)</f>
        <v>100</v>
      </c>
      <c r="P533">
        <f t="shared" si="24"/>
        <v>129.03</v>
      </c>
      <c r="Q533" s="14" t="s">
        <v>8315</v>
      </c>
      <c r="R533" t="s">
        <v>8316</v>
      </c>
      <c r="S533" s="19">
        <f t="shared" si="25"/>
        <v>42676.065150462964</v>
      </c>
      <c r="T533" s="22">
        <f t="shared" si="26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>ROUND((E534/D534)*100,0)</f>
        <v>123</v>
      </c>
      <c r="P534">
        <f t="shared" si="24"/>
        <v>71.239999999999995</v>
      </c>
      <c r="Q534" s="14" t="s">
        <v>8315</v>
      </c>
      <c r="R534" t="s">
        <v>8316</v>
      </c>
      <c r="S534" s="19">
        <f t="shared" si="25"/>
        <v>42473.007037037038</v>
      </c>
      <c r="T534" s="22">
        <f t="shared" si="26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>ROUND((E535/D535)*100,0)</f>
        <v>100</v>
      </c>
      <c r="P535">
        <f t="shared" si="24"/>
        <v>117.88</v>
      </c>
      <c r="Q535" s="14" t="s">
        <v>8315</v>
      </c>
      <c r="R535" t="s">
        <v>8316</v>
      </c>
      <c r="S535" s="19">
        <f t="shared" si="25"/>
        <v>42482.43478009259</v>
      </c>
      <c r="T535" s="22">
        <f t="shared" si="26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>ROUND((E536/D536)*100,0)</f>
        <v>105</v>
      </c>
      <c r="P536">
        <f t="shared" si="24"/>
        <v>327.08</v>
      </c>
      <c r="Q536" s="14" t="s">
        <v>8315</v>
      </c>
      <c r="R536" t="s">
        <v>8316</v>
      </c>
      <c r="S536" s="19">
        <f t="shared" si="25"/>
        <v>42270.810995370368</v>
      </c>
      <c r="T536" s="22">
        <f t="shared" si="26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>ROUND((E537/D537)*100,0)</f>
        <v>103</v>
      </c>
      <c r="P537">
        <f t="shared" si="24"/>
        <v>34.75</v>
      </c>
      <c r="Q537" s="14" t="s">
        <v>8315</v>
      </c>
      <c r="R537" t="s">
        <v>8316</v>
      </c>
      <c r="S537" s="19">
        <f t="shared" si="25"/>
        <v>42711.545196759253</v>
      </c>
      <c r="T537" s="22">
        <f t="shared" si="26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>ROUND((E538/D538)*100,0)</f>
        <v>118</v>
      </c>
      <c r="P538">
        <f t="shared" si="24"/>
        <v>100.06</v>
      </c>
      <c r="Q538" s="14" t="s">
        <v>8315</v>
      </c>
      <c r="R538" t="s">
        <v>8316</v>
      </c>
      <c r="S538" s="19">
        <f t="shared" si="25"/>
        <v>42179.344988425932</v>
      </c>
      <c r="T538" s="22">
        <f t="shared" si="26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>ROUND((E539/D539)*100,0)</f>
        <v>121</v>
      </c>
      <c r="P539">
        <f t="shared" si="24"/>
        <v>40.85</v>
      </c>
      <c r="Q539" s="14" t="s">
        <v>8315</v>
      </c>
      <c r="R539" t="s">
        <v>8316</v>
      </c>
      <c r="S539" s="19">
        <f t="shared" si="25"/>
        <v>42282.768414351856</v>
      </c>
      <c r="T539" s="22">
        <f t="shared" si="26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>ROUND((E540/D540)*100,0)</f>
        <v>302</v>
      </c>
      <c r="P540">
        <f t="shared" si="24"/>
        <v>252.02</v>
      </c>
      <c r="Q540" s="14" t="s">
        <v>8315</v>
      </c>
      <c r="R540" t="s">
        <v>8316</v>
      </c>
      <c r="S540" s="19">
        <f t="shared" si="25"/>
        <v>42473.794710648144</v>
      </c>
      <c r="T540" s="22">
        <f t="shared" si="26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>ROUND((E541/D541)*100,0)</f>
        <v>101</v>
      </c>
      <c r="P541">
        <f t="shared" si="24"/>
        <v>25.16</v>
      </c>
      <c r="Q541" s="14" t="s">
        <v>8315</v>
      </c>
      <c r="R541" t="s">
        <v>8316</v>
      </c>
      <c r="S541" s="19">
        <f t="shared" si="25"/>
        <v>42535.049849537041</v>
      </c>
      <c r="T541" s="22">
        <f t="shared" si="26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>ROUND((E542/D542)*100,0)</f>
        <v>0</v>
      </c>
      <c r="P542">
        <f t="shared" si="24"/>
        <v>1</v>
      </c>
      <c r="Q542" s="14" t="s">
        <v>8317</v>
      </c>
      <c r="R542" t="s">
        <v>8318</v>
      </c>
      <c r="S542" s="19">
        <f t="shared" si="25"/>
        <v>42009.817199074074</v>
      </c>
      <c r="T542" s="22">
        <f t="shared" si="26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>ROUND((E543/D543)*100,0)</f>
        <v>1</v>
      </c>
      <c r="P543">
        <f t="shared" si="24"/>
        <v>25</v>
      </c>
      <c r="Q543" s="14" t="s">
        <v>8317</v>
      </c>
      <c r="R543" t="s">
        <v>8318</v>
      </c>
      <c r="S543" s="19">
        <f t="shared" si="25"/>
        <v>42276.046689814815</v>
      </c>
      <c r="T543" s="22">
        <f t="shared" si="26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>ROUND((E544/D544)*100,0)</f>
        <v>0</v>
      </c>
      <c r="P544">
        <f t="shared" si="24"/>
        <v>1</v>
      </c>
      <c r="Q544" s="14" t="s">
        <v>8317</v>
      </c>
      <c r="R544" t="s">
        <v>8318</v>
      </c>
      <c r="S544" s="19">
        <f t="shared" si="25"/>
        <v>42433.737453703703</v>
      </c>
      <c r="T544" s="22">
        <f t="shared" si="26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>ROUND((E545/D545)*100,0)</f>
        <v>0</v>
      </c>
      <c r="P545">
        <f t="shared" si="24"/>
        <v>35</v>
      </c>
      <c r="Q545" s="14" t="s">
        <v>8317</v>
      </c>
      <c r="R545" t="s">
        <v>8318</v>
      </c>
      <c r="S545" s="19">
        <f t="shared" si="25"/>
        <v>41914.092152777775</v>
      </c>
      <c r="T545" s="22">
        <f t="shared" si="26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>ROUND((E546/D546)*100,0)</f>
        <v>1</v>
      </c>
      <c r="P546">
        <f t="shared" si="24"/>
        <v>3</v>
      </c>
      <c r="Q546" s="14" t="s">
        <v>8317</v>
      </c>
      <c r="R546" t="s">
        <v>8318</v>
      </c>
      <c r="S546" s="19">
        <f t="shared" si="25"/>
        <v>42525.656944444447</v>
      </c>
      <c r="T546" s="22">
        <f t="shared" si="26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>ROUND((E547/D547)*100,0)</f>
        <v>27</v>
      </c>
      <c r="P547">
        <f t="shared" si="24"/>
        <v>402.71</v>
      </c>
      <c r="Q547" s="14" t="s">
        <v>8317</v>
      </c>
      <c r="R547" t="s">
        <v>8318</v>
      </c>
      <c r="S547" s="19">
        <f t="shared" si="25"/>
        <v>42283.592465277776</v>
      </c>
      <c r="T547" s="22">
        <f t="shared" si="26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>ROUND((E548/D548)*100,0)</f>
        <v>0</v>
      </c>
      <c r="P548">
        <f t="shared" si="24"/>
        <v>26</v>
      </c>
      <c r="Q548" s="14" t="s">
        <v>8317</v>
      </c>
      <c r="R548" t="s">
        <v>8318</v>
      </c>
      <c r="S548" s="19">
        <f t="shared" si="25"/>
        <v>42249.667997685188</v>
      </c>
      <c r="T548" s="22">
        <f t="shared" si="26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>ROUND((E549/D549)*100,0)</f>
        <v>0</v>
      </c>
      <c r="P549">
        <f t="shared" si="24"/>
        <v>0</v>
      </c>
      <c r="Q549" s="14" t="s">
        <v>8317</v>
      </c>
      <c r="R549" t="s">
        <v>8318</v>
      </c>
      <c r="S549" s="19">
        <f t="shared" si="25"/>
        <v>42380.696342592593</v>
      </c>
      <c r="T549" s="22">
        <f t="shared" si="26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>ROUND((E550/D550)*100,0)</f>
        <v>0</v>
      </c>
      <c r="P550">
        <f t="shared" si="24"/>
        <v>9</v>
      </c>
      <c r="Q550" s="14" t="s">
        <v>8317</v>
      </c>
      <c r="R550" t="s">
        <v>8318</v>
      </c>
      <c r="S550" s="19">
        <f t="shared" si="25"/>
        <v>42276.903333333335</v>
      </c>
      <c r="T550" s="22">
        <f t="shared" si="26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>ROUND((E551/D551)*100,0)</f>
        <v>3</v>
      </c>
      <c r="P551">
        <f t="shared" si="24"/>
        <v>8.5</v>
      </c>
      <c r="Q551" s="14" t="s">
        <v>8317</v>
      </c>
      <c r="R551" t="s">
        <v>8318</v>
      </c>
      <c r="S551" s="19">
        <f t="shared" si="25"/>
        <v>42163.636828703704</v>
      </c>
      <c r="T551" s="22">
        <f t="shared" si="26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>ROUND((E552/D552)*100,0)</f>
        <v>1</v>
      </c>
      <c r="P552">
        <f t="shared" si="24"/>
        <v>8.75</v>
      </c>
      <c r="Q552" s="14" t="s">
        <v>8317</v>
      </c>
      <c r="R552" t="s">
        <v>8318</v>
      </c>
      <c r="S552" s="19">
        <f t="shared" si="25"/>
        <v>42753.678761574076</v>
      </c>
      <c r="T552" s="22">
        <f t="shared" si="26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>ROUND((E553/D553)*100,0)</f>
        <v>5</v>
      </c>
      <c r="P553">
        <f t="shared" si="24"/>
        <v>135.04</v>
      </c>
      <c r="Q553" s="14" t="s">
        <v>8317</v>
      </c>
      <c r="R553" t="s">
        <v>8318</v>
      </c>
      <c r="S553" s="19">
        <f t="shared" si="25"/>
        <v>42173.275740740741</v>
      </c>
      <c r="T553" s="22">
        <f t="shared" si="26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>ROUND((E554/D554)*100,0)</f>
        <v>0</v>
      </c>
      <c r="P554">
        <f t="shared" si="24"/>
        <v>0</v>
      </c>
      <c r="Q554" s="14" t="s">
        <v>8317</v>
      </c>
      <c r="R554" t="s">
        <v>8318</v>
      </c>
      <c r="S554" s="19">
        <f t="shared" si="25"/>
        <v>42318.616851851853</v>
      </c>
      <c r="T554" s="22">
        <f t="shared" si="26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>ROUND((E555/D555)*100,0)</f>
        <v>0</v>
      </c>
      <c r="P555">
        <f t="shared" si="24"/>
        <v>20.5</v>
      </c>
      <c r="Q555" s="14" t="s">
        <v>8317</v>
      </c>
      <c r="R555" t="s">
        <v>8318</v>
      </c>
      <c r="S555" s="19">
        <f t="shared" si="25"/>
        <v>41927.71980324074</v>
      </c>
      <c r="T555" s="22">
        <f t="shared" si="26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>ROUND((E556/D556)*100,0)</f>
        <v>37</v>
      </c>
      <c r="P556">
        <f t="shared" si="24"/>
        <v>64.36</v>
      </c>
      <c r="Q556" s="14" t="s">
        <v>8317</v>
      </c>
      <c r="R556" t="s">
        <v>8318</v>
      </c>
      <c r="S556" s="19">
        <f t="shared" si="25"/>
        <v>41901.684861111113</v>
      </c>
      <c r="T556" s="22">
        <f t="shared" si="26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>ROUND((E557/D557)*100,0)</f>
        <v>0</v>
      </c>
      <c r="P557">
        <f t="shared" si="24"/>
        <v>0</v>
      </c>
      <c r="Q557" s="14" t="s">
        <v>8317</v>
      </c>
      <c r="R557" t="s">
        <v>8318</v>
      </c>
      <c r="S557" s="19">
        <f t="shared" si="25"/>
        <v>42503.353506944448</v>
      </c>
      <c r="T557" s="22">
        <f t="shared" si="26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>ROUND((E558/D558)*100,0)</f>
        <v>3</v>
      </c>
      <c r="P558">
        <f t="shared" si="24"/>
        <v>200</v>
      </c>
      <c r="Q558" s="14" t="s">
        <v>8317</v>
      </c>
      <c r="R558" t="s">
        <v>8318</v>
      </c>
      <c r="S558" s="19">
        <f t="shared" si="25"/>
        <v>42345.860150462962</v>
      </c>
      <c r="T558" s="22">
        <f t="shared" si="26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>ROUND((E559/D559)*100,0)</f>
        <v>1</v>
      </c>
      <c r="P559">
        <f t="shared" si="24"/>
        <v>68.3</v>
      </c>
      <c r="Q559" s="14" t="s">
        <v>8317</v>
      </c>
      <c r="R559" t="s">
        <v>8318</v>
      </c>
      <c r="S559" s="19">
        <f t="shared" si="25"/>
        <v>42676.942164351851</v>
      </c>
      <c r="T559" s="22">
        <f t="shared" si="26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>ROUND((E560/D560)*100,0)</f>
        <v>0</v>
      </c>
      <c r="P560">
        <f t="shared" si="24"/>
        <v>0</v>
      </c>
      <c r="Q560" s="14" t="s">
        <v>8317</v>
      </c>
      <c r="R560" t="s">
        <v>8318</v>
      </c>
      <c r="S560" s="19">
        <f t="shared" si="25"/>
        <v>42057.883159722223</v>
      </c>
      <c r="T560" s="22">
        <f t="shared" si="26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>ROUND((E561/D561)*100,0)</f>
        <v>0</v>
      </c>
      <c r="P561">
        <f t="shared" si="24"/>
        <v>50</v>
      </c>
      <c r="Q561" s="14" t="s">
        <v>8317</v>
      </c>
      <c r="R561" t="s">
        <v>8318</v>
      </c>
      <c r="S561" s="19">
        <f t="shared" si="25"/>
        <v>42321.283101851848</v>
      </c>
      <c r="T561" s="22">
        <f t="shared" si="26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>ROUND((E562/D562)*100,0)</f>
        <v>0</v>
      </c>
      <c r="P562">
        <f t="shared" si="24"/>
        <v>4</v>
      </c>
      <c r="Q562" s="14" t="s">
        <v>8317</v>
      </c>
      <c r="R562" t="s">
        <v>8318</v>
      </c>
      <c r="S562" s="19">
        <f t="shared" si="25"/>
        <v>41960.771354166667</v>
      </c>
      <c r="T562" s="22">
        <f t="shared" si="26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>ROUND((E563/D563)*100,0)</f>
        <v>0</v>
      </c>
      <c r="P563">
        <f t="shared" si="24"/>
        <v>27.5</v>
      </c>
      <c r="Q563" s="14" t="s">
        <v>8317</v>
      </c>
      <c r="R563" t="s">
        <v>8318</v>
      </c>
      <c r="S563" s="19">
        <f t="shared" si="25"/>
        <v>42268.658715277779</v>
      </c>
      <c r="T563" s="22">
        <f t="shared" si="26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>ROUND((E564/D564)*100,0)</f>
        <v>0</v>
      </c>
      <c r="P564">
        <f t="shared" si="24"/>
        <v>0</v>
      </c>
      <c r="Q564" s="14" t="s">
        <v>8317</v>
      </c>
      <c r="R564" t="s">
        <v>8318</v>
      </c>
      <c r="S564" s="19">
        <f t="shared" si="25"/>
        <v>42692.389062500006</v>
      </c>
      <c r="T564" s="22">
        <f t="shared" si="26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>ROUND((E565/D565)*100,0)</f>
        <v>0</v>
      </c>
      <c r="P565">
        <f t="shared" si="24"/>
        <v>34</v>
      </c>
      <c r="Q565" s="14" t="s">
        <v>8317</v>
      </c>
      <c r="R565" t="s">
        <v>8318</v>
      </c>
      <c r="S565" s="19">
        <f t="shared" si="25"/>
        <v>42022.069988425923</v>
      </c>
      <c r="T565" s="22">
        <f t="shared" si="26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>ROUND((E566/D566)*100,0)</f>
        <v>0</v>
      </c>
      <c r="P566">
        <f t="shared" si="24"/>
        <v>1</v>
      </c>
      <c r="Q566" s="14" t="s">
        <v>8317</v>
      </c>
      <c r="R566" t="s">
        <v>8318</v>
      </c>
      <c r="S566" s="19">
        <f t="shared" si="25"/>
        <v>42411.942997685182</v>
      </c>
      <c r="T566" s="22">
        <f t="shared" si="26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>ROUND((E567/D567)*100,0)</f>
        <v>0</v>
      </c>
      <c r="P567">
        <f t="shared" si="24"/>
        <v>0</v>
      </c>
      <c r="Q567" s="14" t="s">
        <v>8317</v>
      </c>
      <c r="R567" t="s">
        <v>8318</v>
      </c>
      <c r="S567" s="19">
        <f t="shared" si="25"/>
        <v>42165.785289351858</v>
      </c>
      <c r="T567" s="22">
        <f t="shared" si="26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>ROUND((E568/D568)*100,0)</f>
        <v>0</v>
      </c>
      <c r="P568">
        <f t="shared" si="24"/>
        <v>1</v>
      </c>
      <c r="Q568" s="14" t="s">
        <v>8317</v>
      </c>
      <c r="R568" t="s">
        <v>8318</v>
      </c>
      <c r="S568" s="19">
        <f t="shared" si="25"/>
        <v>42535.68440972222</v>
      </c>
      <c r="T568" s="22">
        <f t="shared" si="26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>ROUND((E569/D569)*100,0)</f>
        <v>0</v>
      </c>
      <c r="P569">
        <f t="shared" si="24"/>
        <v>0</v>
      </c>
      <c r="Q569" s="14" t="s">
        <v>8317</v>
      </c>
      <c r="R569" t="s">
        <v>8318</v>
      </c>
      <c r="S569" s="19">
        <f t="shared" si="25"/>
        <v>41975.842523148152</v>
      </c>
      <c r="T569" s="22">
        <f t="shared" si="26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>ROUND((E570/D570)*100,0)</f>
        <v>1</v>
      </c>
      <c r="P570">
        <f t="shared" si="24"/>
        <v>49</v>
      </c>
      <c r="Q570" s="14" t="s">
        <v>8317</v>
      </c>
      <c r="R570" t="s">
        <v>8318</v>
      </c>
      <c r="S570" s="19">
        <f t="shared" si="25"/>
        <v>42348.9215625</v>
      </c>
      <c r="T570" s="22">
        <f t="shared" si="26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>ROUND((E571/D571)*100,0)</f>
        <v>1</v>
      </c>
      <c r="P571">
        <f t="shared" si="24"/>
        <v>20</v>
      </c>
      <c r="Q571" s="14" t="s">
        <v>8317</v>
      </c>
      <c r="R571" t="s">
        <v>8318</v>
      </c>
      <c r="S571" s="19">
        <f t="shared" si="25"/>
        <v>42340.847361111111</v>
      </c>
      <c r="T571" s="22">
        <f t="shared" si="26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>ROUND((E572/D572)*100,0)</f>
        <v>0</v>
      </c>
      <c r="P572">
        <f t="shared" si="24"/>
        <v>142</v>
      </c>
      <c r="Q572" s="14" t="s">
        <v>8317</v>
      </c>
      <c r="R572" t="s">
        <v>8318</v>
      </c>
      <c r="S572" s="19">
        <f t="shared" si="25"/>
        <v>42388.798252314817</v>
      </c>
      <c r="T572" s="22">
        <f t="shared" si="26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>ROUND((E573/D573)*100,0)</f>
        <v>0</v>
      </c>
      <c r="P573">
        <f t="shared" si="24"/>
        <v>53</v>
      </c>
      <c r="Q573" s="14" t="s">
        <v>8317</v>
      </c>
      <c r="R573" t="s">
        <v>8318</v>
      </c>
      <c r="S573" s="19">
        <f t="shared" si="25"/>
        <v>42192.816238425927</v>
      </c>
      <c r="T573" s="22">
        <f t="shared" si="26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>ROUND((E574/D574)*100,0)</f>
        <v>0</v>
      </c>
      <c r="P574">
        <f t="shared" si="24"/>
        <v>0</v>
      </c>
      <c r="Q574" s="14" t="s">
        <v>8317</v>
      </c>
      <c r="R574" t="s">
        <v>8318</v>
      </c>
      <c r="S574" s="19">
        <f t="shared" si="25"/>
        <v>42282.71629629629</v>
      </c>
      <c r="T574" s="22">
        <f t="shared" si="26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>ROUND((E575/D575)*100,0)</f>
        <v>0</v>
      </c>
      <c r="P575">
        <f t="shared" si="24"/>
        <v>38.44</v>
      </c>
      <c r="Q575" s="14" t="s">
        <v>8317</v>
      </c>
      <c r="R575" t="s">
        <v>8318</v>
      </c>
      <c r="S575" s="19">
        <f t="shared" si="25"/>
        <v>41963.050127314811</v>
      </c>
      <c r="T575" s="22">
        <f t="shared" si="26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>ROUND((E576/D576)*100,0)</f>
        <v>1</v>
      </c>
      <c r="P576">
        <f t="shared" si="24"/>
        <v>20</v>
      </c>
      <c r="Q576" s="14" t="s">
        <v>8317</v>
      </c>
      <c r="R576" t="s">
        <v>8318</v>
      </c>
      <c r="S576" s="19">
        <f t="shared" si="25"/>
        <v>42632.443368055552</v>
      </c>
      <c r="T576" s="22">
        <f t="shared" si="26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>ROUND((E577/D577)*100,0)</f>
        <v>0</v>
      </c>
      <c r="P577">
        <f t="shared" si="24"/>
        <v>64.75</v>
      </c>
      <c r="Q577" s="14" t="s">
        <v>8317</v>
      </c>
      <c r="R577" t="s">
        <v>8318</v>
      </c>
      <c r="S577" s="19">
        <f t="shared" si="25"/>
        <v>42138.692627314813</v>
      </c>
      <c r="T577" s="22">
        <f t="shared" si="26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>ROUND((E578/D578)*100,0)</f>
        <v>0</v>
      </c>
      <c r="P578">
        <f t="shared" si="24"/>
        <v>1</v>
      </c>
      <c r="Q578" s="14" t="s">
        <v>8317</v>
      </c>
      <c r="R578" t="s">
        <v>8318</v>
      </c>
      <c r="S578" s="19">
        <f t="shared" si="25"/>
        <v>42031.471666666665</v>
      </c>
      <c r="T578" s="22">
        <f t="shared" si="26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>ROUND((E579/D579)*100,0)</f>
        <v>0</v>
      </c>
      <c r="P579">
        <f t="shared" ref="P579:P642" si="27">IFERROR(ROUND(E579/L579,2),0)</f>
        <v>10</v>
      </c>
      <c r="Q579" s="14" t="s">
        <v>8317</v>
      </c>
      <c r="R579" t="s">
        <v>8318</v>
      </c>
      <c r="S579" s="19">
        <f t="shared" ref="S579:S642" si="28">(((J579/60)/60)/24)+DATE(1970,1,1)</f>
        <v>42450.589143518519</v>
      </c>
      <c r="T579" s="22">
        <f t="shared" ref="T579:T642" si="29">(((I579/60)/60)/24)+DATE(1970,1,1)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>ROUND((E580/D580)*100,0)</f>
        <v>0</v>
      </c>
      <c r="P580">
        <f t="shared" si="27"/>
        <v>2</v>
      </c>
      <c r="Q580" s="14" t="s">
        <v>8317</v>
      </c>
      <c r="R580" t="s">
        <v>8318</v>
      </c>
      <c r="S580" s="19">
        <f t="shared" si="28"/>
        <v>42230.578622685185</v>
      </c>
      <c r="T580" s="22">
        <f t="shared" si="2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>ROUND((E581/D581)*100,0)</f>
        <v>1</v>
      </c>
      <c r="P581">
        <f t="shared" si="27"/>
        <v>35</v>
      </c>
      <c r="Q581" s="14" t="s">
        <v>8317</v>
      </c>
      <c r="R581" t="s">
        <v>8318</v>
      </c>
      <c r="S581" s="19">
        <f t="shared" si="28"/>
        <v>41968.852118055554</v>
      </c>
      <c r="T581" s="22">
        <f t="shared" si="2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>ROUND((E582/D582)*100,0)</f>
        <v>0</v>
      </c>
      <c r="P582">
        <f t="shared" si="27"/>
        <v>1</v>
      </c>
      <c r="Q582" s="14" t="s">
        <v>8317</v>
      </c>
      <c r="R582" t="s">
        <v>8318</v>
      </c>
      <c r="S582" s="19">
        <f t="shared" si="28"/>
        <v>42605.908182870371</v>
      </c>
      <c r="T582" s="22">
        <f t="shared" si="2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>ROUND((E583/D583)*100,0)</f>
        <v>0</v>
      </c>
      <c r="P583">
        <f t="shared" si="27"/>
        <v>0</v>
      </c>
      <c r="Q583" s="14" t="s">
        <v>8317</v>
      </c>
      <c r="R583" t="s">
        <v>8318</v>
      </c>
      <c r="S583" s="19">
        <f t="shared" si="28"/>
        <v>42188.012777777782</v>
      </c>
      <c r="T583" s="22">
        <f t="shared" si="2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>ROUND((E584/D584)*100,0)</f>
        <v>0</v>
      </c>
      <c r="P584">
        <f t="shared" si="27"/>
        <v>0</v>
      </c>
      <c r="Q584" s="14" t="s">
        <v>8317</v>
      </c>
      <c r="R584" t="s">
        <v>8318</v>
      </c>
      <c r="S584" s="19">
        <f t="shared" si="28"/>
        <v>42055.739803240736</v>
      </c>
      <c r="T584" s="22">
        <f t="shared" si="2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>ROUND((E585/D585)*100,0)</f>
        <v>0</v>
      </c>
      <c r="P585">
        <f t="shared" si="27"/>
        <v>1</v>
      </c>
      <c r="Q585" s="14" t="s">
        <v>8317</v>
      </c>
      <c r="R585" t="s">
        <v>8318</v>
      </c>
      <c r="S585" s="19">
        <f t="shared" si="28"/>
        <v>42052.93850694444</v>
      </c>
      <c r="T585" s="22">
        <f t="shared" si="2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>ROUND((E586/D586)*100,0)</f>
        <v>1</v>
      </c>
      <c r="P586">
        <f t="shared" si="27"/>
        <v>5</v>
      </c>
      <c r="Q586" s="14" t="s">
        <v>8317</v>
      </c>
      <c r="R586" t="s">
        <v>8318</v>
      </c>
      <c r="S586" s="19">
        <f t="shared" si="28"/>
        <v>42049.716620370367</v>
      </c>
      <c r="T586" s="22">
        <f t="shared" si="2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>ROUND((E587/D587)*100,0)</f>
        <v>0</v>
      </c>
      <c r="P587">
        <f t="shared" si="27"/>
        <v>0</v>
      </c>
      <c r="Q587" s="14" t="s">
        <v>8317</v>
      </c>
      <c r="R587" t="s">
        <v>8318</v>
      </c>
      <c r="S587" s="19">
        <f t="shared" si="28"/>
        <v>42283.3909375</v>
      </c>
      <c r="T587" s="22">
        <f t="shared" si="2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>ROUND((E588/D588)*100,0)</f>
        <v>1</v>
      </c>
      <c r="P588">
        <f t="shared" si="27"/>
        <v>14</v>
      </c>
      <c r="Q588" s="14" t="s">
        <v>8317</v>
      </c>
      <c r="R588" t="s">
        <v>8318</v>
      </c>
      <c r="S588" s="19">
        <f t="shared" si="28"/>
        <v>42020.854247685187</v>
      </c>
      <c r="T588" s="22">
        <f t="shared" si="2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>ROUND((E589/D589)*100,0)</f>
        <v>9</v>
      </c>
      <c r="P589">
        <f t="shared" si="27"/>
        <v>389.29</v>
      </c>
      <c r="Q589" s="14" t="s">
        <v>8317</v>
      </c>
      <c r="R589" t="s">
        <v>8318</v>
      </c>
      <c r="S589" s="19">
        <f t="shared" si="28"/>
        <v>42080.757326388892</v>
      </c>
      <c r="T589" s="22">
        <f t="shared" si="2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>ROUND((E590/D590)*100,0)</f>
        <v>3</v>
      </c>
      <c r="P590">
        <f t="shared" si="27"/>
        <v>150.5</v>
      </c>
      <c r="Q590" s="14" t="s">
        <v>8317</v>
      </c>
      <c r="R590" t="s">
        <v>8318</v>
      </c>
      <c r="S590" s="19">
        <f t="shared" si="28"/>
        <v>42631.769513888896</v>
      </c>
      <c r="T590" s="22">
        <f t="shared" si="2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>ROUND((E591/D591)*100,0)</f>
        <v>0</v>
      </c>
      <c r="P591">
        <f t="shared" si="27"/>
        <v>1</v>
      </c>
      <c r="Q591" s="14" t="s">
        <v>8317</v>
      </c>
      <c r="R591" t="s">
        <v>8318</v>
      </c>
      <c r="S591" s="19">
        <f t="shared" si="28"/>
        <v>42178.614571759259</v>
      </c>
      <c r="T591" s="22">
        <f t="shared" si="2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>ROUND((E592/D592)*100,0)</f>
        <v>4</v>
      </c>
      <c r="P592">
        <f t="shared" si="27"/>
        <v>24.78</v>
      </c>
      <c r="Q592" s="14" t="s">
        <v>8317</v>
      </c>
      <c r="R592" t="s">
        <v>8318</v>
      </c>
      <c r="S592" s="19">
        <f t="shared" si="28"/>
        <v>42377.554756944446</v>
      </c>
      <c r="T592" s="22">
        <f t="shared" si="2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>ROUND((E593/D593)*100,0)</f>
        <v>0</v>
      </c>
      <c r="P593">
        <f t="shared" si="27"/>
        <v>30.5</v>
      </c>
      <c r="Q593" s="14" t="s">
        <v>8317</v>
      </c>
      <c r="R593" t="s">
        <v>8318</v>
      </c>
      <c r="S593" s="19">
        <f t="shared" si="28"/>
        <v>42177.543171296296</v>
      </c>
      <c r="T593" s="22">
        <f t="shared" si="2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>ROUND((E594/D594)*100,0)</f>
        <v>3</v>
      </c>
      <c r="P594">
        <f t="shared" si="27"/>
        <v>250</v>
      </c>
      <c r="Q594" s="14" t="s">
        <v>8317</v>
      </c>
      <c r="R594" t="s">
        <v>8318</v>
      </c>
      <c r="S594" s="19">
        <f t="shared" si="28"/>
        <v>41946.232175925928</v>
      </c>
      <c r="T594" s="22">
        <f t="shared" si="2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>ROUND((E595/D595)*100,0)</f>
        <v>23</v>
      </c>
      <c r="P595">
        <f t="shared" si="27"/>
        <v>16.43</v>
      </c>
      <c r="Q595" s="14" t="s">
        <v>8317</v>
      </c>
      <c r="R595" t="s">
        <v>8318</v>
      </c>
      <c r="S595" s="19">
        <f t="shared" si="28"/>
        <v>42070.677604166667</v>
      </c>
      <c r="T595" s="22">
        <f t="shared" si="2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>ROUND((E596/D596)*100,0)</f>
        <v>0</v>
      </c>
      <c r="P596">
        <f t="shared" si="27"/>
        <v>13</v>
      </c>
      <c r="Q596" s="14" t="s">
        <v>8317</v>
      </c>
      <c r="R596" t="s">
        <v>8318</v>
      </c>
      <c r="S596" s="19">
        <f t="shared" si="28"/>
        <v>42446.780162037037</v>
      </c>
      <c r="T596" s="22">
        <f t="shared" si="2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>ROUND((E597/D597)*100,0)</f>
        <v>0</v>
      </c>
      <c r="P597">
        <f t="shared" si="27"/>
        <v>53.25</v>
      </c>
      <c r="Q597" s="14" t="s">
        <v>8317</v>
      </c>
      <c r="R597" t="s">
        <v>8318</v>
      </c>
      <c r="S597" s="19">
        <f t="shared" si="28"/>
        <v>42083.069884259254</v>
      </c>
      <c r="T597" s="22">
        <f t="shared" si="2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>ROUND((E598/D598)*100,0)</f>
        <v>0</v>
      </c>
      <c r="P598">
        <f t="shared" si="27"/>
        <v>3</v>
      </c>
      <c r="Q598" s="14" t="s">
        <v>8317</v>
      </c>
      <c r="R598" t="s">
        <v>8318</v>
      </c>
      <c r="S598" s="19">
        <f t="shared" si="28"/>
        <v>42646.896898148145</v>
      </c>
      <c r="T598" s="22">
        <f t="shared" si="2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>ROUND((E599/D599)*100,0)</f>
        <v>0</v>
      </c>
      <c r="P599">
        <f t="shared" si="27"/>
        <v>10</v>
      </c>
      <c r="Q599" s="14" t="s">
        <v>8317</v>
      </c>
      <c r="R599" t="s">
        <v>8318</v>
      </c>
      <c r="S599" s="19">
        <f t="shared" si="28"/>
        <v>42545.705266203702</v>
      </c>
      <c r="T599" s="22">
        <f t="shared" si="2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>ROUND((E600/D600)*100,0)</f>
        <v>34</v>
      </c>
      <c r="P600">
        <f t="shared" si="27"/>
        <v>121.43</v>
      </c>
      <c r="Q600" s="14" t="s">
        <v>8317</v>
      </c>
      <c r="R600" t="s">
        <v>8318</v>
      </c>
      <c r="S600" s="19">
        <f t="shared" si="28"/>
        <v>41948.00209490741</v>
      </c>
      <c r="T600" s="22">
        <f t="shared" si="2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>ROUND((E601/D601)*100,0)</f>
        <v>0</v>
      </c>
      <c r="P601">
        <f t="shared" si="27"/>
        <v>15.5</v>
      </c>
      <c r="Q601" s="14" t="s">
        <v>8317</v>
      </c>
      <c r="R601" t="s">
        <v>8318</v>
      </c>
      <c r="S601" s="19">
        <f t="shared" si="28"/>
        <v>42047.812523148154</v>
      </c>
      <c r="T601" s="22">
        <f t="shared" si="2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>ROUND((E602/D602)*100,0)</f>
        <v>2</v>
      </c>
      <c r="P602">
        <f t="shared" si="27"/>
        <v>100</v>
      </c>
      <c r="Q602" s="14" t="s">
        <v>8317</v>
      </c>
      <c r="R602" t="s">
        <v>8318</v>
      </c>
      <c r="S602" s="19">
        <f t="shared" si="28"/>
        <v>42073.798171296294</v>
      </c>
      <c r="T602" s="22">
        <f t="shared" si="2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>ROUND((E603/D603)*100,0)</f>
        <v>1</v>
      </c>
      <c r="P603">
        <f t="shared" si="27"/>
        <v>23.33</v>
      </c>
      <c r="Q603" s="14" t="s">
        <v>8317</v>
      </c>
      <c r="R603" t="s">
        <v>8318</v>
      </c>
      <c r="S603" s="19">
        <f t="shared" si="28"/>
        <v>41969.858090277776</v>
      </c>
      <c r="T603" s="22">
        <f t="shared" si="2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>ROUND((E604/D604)*100,0)</f>
        <v>0</v>
      </c>
      <c r="P604">
        <f t="shared" si="27"/>
        <v>0</v>
      </c>
      <c r="Q604" s="14" t="s">
        <v>8317</v>
      </c>
      <c r="R604" t="s">
        <v>8318</v>
      </c>
      <c r="S604" s="19">
        <f t="shared" si="28"/>
        <v>42143.79415509259</v>
      </c>
      <c r="T604" s="22">
        <f t="shared" si="2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>ROUND((E605/D605)*100,0)</f>
        <v>4</v>
      </c>
      <c r="P605">
        <f t="shared" si="27"/>
        <v>45.39</v>
      </c>
      <c r="Q605" s="14" t="s">
        <v>8317</v>
      </c>
      <c r="R605" t="s">
        <v>8318</v>
      </c>
      <c r="S605" s="19">
        <f t="shared" si="28"/>
        <v>41835.639155092591</v>
      </c>
      <c r="T605" s="22">
        <f t="shared" si="2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>ROUND((E606/D606)*100,0)</f>
        <v>0</v>
      </c>
      <c r="P606">
        <f t="shared" si="27"/>
        <v>0</v>
      </c>
      <c r="Q606" s="14" t="s">
        <v>8317</v>
      </c>
      <c r="R606" t="s">
        <v>8318</v>
      </c>
      <c r="S606" s="19">
        <f t="shared" si="28"/>
        <v>41849.035370370373</v>
      </c>
      <c r="T606" s="22">
        <f t="shared" si="2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>ROUND((E607/D607)*100,0)</f>
        <v>3</v>
      </c>
      <c r="P607">
        <f t="shared" si="27"/>
        <v>16.38</v>
      </c>
      <c r="Q607" s="14" t="s">
        <v>8317</v>
      </c>
      <c r="R607" t="s">
        <v>8318</v>
      </c>
      <c r="S607" s="19">
        <f t="shared" si="28"/>
        <v>42194.357731481476</v>
      </c>
      <c r="T607" s="22">
        <f t="shared" si="2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>ROUND((E608/D608)*100,0)</f>
        <v>0</v>
      </c>
      <c r="P608">
        <f t="shared" si="27"/>
        <v>10</v>
      </c>
      <c r="Q608" s="14" t="s">
        <v>8317</v>
      </c>
      <c r="R608" t="s">
        <v>8318</v>
      </c>
      <c r="S608" s="19">
        <f t="shared" si="28"/>
        <v>42102.650567129633</v>
      </c>
      <c r="T608" s="22">
        <f t="shared" si="2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>ROUND((E609/D609)*100,0)</f>
        <v>0</v>
      </c>
      <c r="P609">
        <f t="shared" si="27"/>
        <v>0</v>
      </c>
      <c r="Q609" s="14" t="s">
        <v>8317</v>
      </c>
      <c r="R609" t="s">
        <v>8318</v>
      </c>
      <c r="S609" s="19">
        <f t="shared" si="28"/>
        <v>42300.825648148151</v>
      </c>
      <c r="T609" s="22">
        <f t="shared" si="2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>ROUND((E610/D610)*100,0)</f>
        <v>1</v>
      </c>
      <c r="P610">
        <f t="shared" si="27"/>
        <v>292.2</v>
      </c>
      <c r="Q610" s="14" t="s">
        <v>8317</v>
      </c>
      <c r="R610" t="s">
        <v>8318</v>
      </c>
      <c r="S610" s="19">
        <f t="shared" si="28"/>
        <v>42140.921064814815</v>
      </c>
      <c r="T610" s="22">
        <f t="shared" si="2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>ROUND((E611/D611)*100,0)</f>
        <v>1</v>
      </c>
      <c r="P611">
        <f t="shared" si="27"/>
        <v>5</v>
      </c>
      <c r="Q611" s="14" t="s">
        <v>8317</v>
      </c>
      <c r="R611" t="s">
        <v>8318</v>
      </c>
      <c r="S611" s="19">
        <f t="shared" si="28"/>
        <v>42307.034074074079</v>
      </c>
      <c r="T611" s="22">
        <f t="shared" si="2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>ROUND((E612/D612)*100,0)</f>
        <v>0</v>
      </c>
      <c r="P612">
        <f t="shared" si="27"/>
        <v>0</v>
      </c>
      <c r="Q612" s="14" t="s">
        <v>8317</v>
      </c>
      <c r="R612" t="s">
        <v>8318</v>
      </c>
      <c r="S612" s="19">
        <f t="shared" si="28"/>
        <v>42086.83085648148</v>
      </c>
      <c r="T612" s="22">
        <f t="shared" si="2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>ROUND((E613/D613)*100,0)</f>
        <v>0</v>
      </c>
      <c r="P613">
        <f t="shared" si="27"/>
        <v>0</v>
      </c>
      <c r="Q613" s="14" t="s">
        <v>8317</v>
      </c>
      <c r="R613" t="s">
        <v>8318</v>
      </c>
      <c r="S613" s="19">
        <f t="shared" si="28"/>
        <v>42328.560613425929</v>
      </c>
      <c r="T613" s="22">
        <f t="shared" si="2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>ROUND((E614/D614)*100,0)</f>
        <v>0</v>
      </c>
      <c r="P614">
        <f t="shared" si="27"/>
        <v>0</v>
      </c>
      <c r="Q614" s="14" t="s">
        <v>8317</v>
      </c>
      <c r="R614" t="s">
        <v>8318</v>
      </c>
      <c r="S614" s="19">
        <f t="shared" si="28"/>
        <v>42585.031782407401</v>
      </c>
      <c r="T614" s="22">
        <f t="shared" si="2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>ROUND((E615/D615)*100,0)</f>
        <v>21</v>
      </c>
      <c r="P615">
        <f t="shared" si="27"/>
        <v>105.93</v>
      </c>
      <c r="Q615" s="14" t="s">
        <v>8317</v>
      </c>
      <c r="R615" t="s">
        <v>8318</v>
      </c>
      <c r="S615" s="19">
        <f t="shared" si="28"/>
        <v>42247.496759259258</v>
      </c>
      <c r="T615" s="22">
        <f t="shared" si="2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>ROUND((E616/D616)*100,0)</f>
        <v>0</v>
      </c>
      <c r="P616">
        <f t="shared" si="27"/>
        <v>0</v>
      </c>
      <c r="Q616" s="14" t="s">
        <v>8317</v>
      </c>
      <c r="R616" t="s">
        <v>8318</v>
      </c>
      <c r="S616" s="19">
        <f t="shared" si="28"/>
        <v>42515.061805555553</v>
      </c>
      <c r="T616" s="22">
        <f t="shared" si="2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>ROUND((E617/D617)*100,0)</f>
        <v>0</v>
      </c>
      <c r="P617">
        <f t="shared" si="27"/>
        <v>0</v>
      </c>
      <c r="Q617" s="14" t="s">
        <v>8317</v>
      </c>
      <c r="R617" t="s">
        <v>8318</v>
      </c>
      <c r="S617" s="19">
        <f t="shared" si="28"/>
        <v>42242.122210648144</v>
      </c>
      <c r="T617" s="22">
        <f t="shared" si="2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>ROUND((E618/D618)*100,0)</f>
        <v>0</v>
      </c>
      <c r="P618">
        <f t="shared" si="27"/>
        <v>0</v>
      </c>
      <c r="Q618" s="14" t="s">
        <v>8317</v>
      </c>
      <c r="R618" t="s">
        <v>8318</v>
      </c>
      <c r="S618" s="19">
        <f t="shared" si="28"/>
        <v>42761.376238425932</v>
      </c>
      <c r="T618" s="22">
        <f t="shared" si="2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>ROUND((E619/D619)*100,0)</f>
        <v>3</v>
      </c>
      <c r="P619">
        <f t="shared" si="27"/>
        <v>20</v>
      </c>
      <c r="Q619" s="14" t="s">
        <v>8317</v>
      </c>
      <c r="R619" t="s">
        <v>8318</v>
      </c>
      <c r="S619" s="19">
        <f t="shared" si="28"/>
        <v>42087.343090277776</v>
      </c>
      <c r="T619" s="22">
        <f t="shared" si="2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>ROUND((E620/D620)*100,0)</f>
        <v>0</v>
      </c>
      <c r="P620">
        <f t="shared" si="27"/>
        <v>0</v>
      </c>
      <c r="Q620" s="14" t="s">
        <v>8317</v>
      </c>
      <c r="R620" t="s">
        <v>8318</v>
      </c>
      <c r="S620" s="19">
        <f t="shared" si="28"/>
        <v>42317.810219907406</v>
      </c>
      <c r="T620" s="22">
        <f t="shared" si="2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>ROUND((E621/D621)*100,0)</f>
        <v>0</v>
      </c>
      <c r="P621">
        <f t="shared" si="27"/>
        <v>1</v>
      </c>
      <c r="Q621" s="14" t="s">
        <v>8317</v>
      </c>
      <c r="R621" t="s">
        <v>8318</v>
      </c>
      <c r="S621" s="19">
        <f t="shared" si="28"/>
        <v>41908.650347222225</v>
      </c>
      <c r="T621" s="22">
        <f t="shared" si="2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>ROUND((E622/D622)*100,0)</f>
        <v>1</v>
      </c>
      <c r="P622">
        <f t="shared" si="27"/>
        <v>300</v>
      </c>
      <c r="Q622" s="14" t="s">
        <v>8317</v>
      </c>
      <c r="R622" t="s">
        <v>8318</v>
      </c>
      <c r="S622" s="19">
        <f t="shared" si="28"/>
        <v>41831.716874999998</v>
      </c>
      <c r="T622" s="22">
        <f t="shared" si="2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>ROUND((E623/D623)*100,0)</f>
        <v>1</v>
      </c>
      <c r="P623">
        <f t="shared" si="27"/>
        <v>87</v>
      </c>
      <c r="Q623" s="14" t="s">
        <v>8317</v>
      </c>
      <c r="R623" t="s">
        <v>8318</v>
      </c>
      <c r="S623" s="19">
        <f t="shared" si="28"/>
        <v>42528.987696759257</v>
      </c>
      <c r="T623" s="22">
        <f t="shared" si="2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>ROUND((E624/D624)*100,0)</f>
        <v>6</v>
      </c>
      <c r="P624">
        <f t="shared" si="27"/>
        <v>37.89</v>
      </c>
      <c r="Q624" s="14" t="s">
        <v>8317</v>
      </c>
      <c r="R624" t="s">
        <v>8318</v>
      </c>
      <c r="S624" s="19">
        <f t="shared" si="28"/>
        <v>42532.774745370371</v>
      </c>
      <c r="T624" s="22">
        <f t="shared" si="2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>ROUND((E625/D625)*100,0)</f>
        <v>0</v>
      </c>
      <c r="P625">
        <f t="shared" si="27"/>
        <v>0</v>
      </c>
      <c r="Q625" s="14" t="s">
        <v>8317</v>
      </c>
      <c r="R625" t="s">
        <v>8318</v>
      </c>
      <c r="S625" s="19">
        <f t="shared" si="28"/>
        <v>42122.009224537032</v>
      </c>
      <c r="T625" s="22">
        <f t="shared" si="2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>ROUND((E626/D626)*100,0)</f>
        <v>0</v>
      </c>
      <c r="P626">
        <f t="shared" si="27"/>
        <v>0</v>
      </c>
      <c r="Q626" s="14" t="s">
        <v>8317</v>
      </c>
      <c r="R626" t="s">
        <v>8318</v>
      </c>
      <c r="S626" s="19">
        <f t="shared" si="28"/>
        <v>42108.988900462966</v>
      </c>
      <c r="T626" s="22">
        <f t="shared" si="2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>ROUND((E627/D627)*100,0)</f>
        <v>0</v>
      </c>
      <c r="P627">
        <f t="shared" si="27"/>
        <v>0</v>
      </c>
      <c r="Q627" s="14" t="s">
        <v>8317</v>
      </c>
      <c r="R627" t="s">
        <v>8318</v>
      </c>
      <c r="S627" s="19">
        <f t="shared" si="28"/>
        <v>42790.895567129628</v>
      </c>
      <c r="T627" s="22">
        <f t="shared" si="2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>ROUND((E628/D628)*100,0)</f>
        <v>17</v>
      </c>
      <c r="P628">
        <f t="shared" si="27"/>
        <v>111.41</v>
      </c>
      <c r="Q628" s="14" t="s">
        <v>8317</v>
      </c>
      <c r="R628" t="s">
        <v>8318</v>
      </c>
      <c r="S628" s="19">
        <f t="shared" si="28"/>
        <v>42198.559479166666</v>
      </c>
      <c r="T628" s="22">
        <f t="shared" si="2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>ROUND((E629/D629)*100,0)</f>
        <v>0</v>
      </c>
      <c r="P629">
        <f t="shared" si="27"/>
        <v>90</v>
      </c>
      <c r="Q629" s="14" t="s">
        <v>8317</v>
      </c>
      <c r="R629" t="s">
        <v>8318</v>
      </c>
      <c r="S629" s="19">
        <f t="shared" si="28"/>
        <v>42384.306840277779</v>
      </c>
      <c r="T629" s="22">
        <f t="shared" si="2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>ROUND((E630/D630)*100,0)</f>
        <v>0</v>
      </c>
      <c r="P630">
        <f t="shared" si="27"/>
        <v>0</v>
      </c>
      <c r="Q630" s="14" t="s">
        <v>8317</v>
      </c>
      <c r="R630" t="s">
        <v>8318</v>
      </c>
      <c r="S630" s="19">
        <f t="shared" si="28"/>
        <v>41803.692789351851</v>
      </c>
      <c r="T630" s="22">
        <f t="shared" si="2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>ROUND((E631/D631)*100,0)</f>
        <v>0</v>
      </c>
      <c r="P631">
        <f t="shared" si="27"/>
        <v>116.67</v>
      </c>
      <c r="Q631" s="14" t="s">
        <v>8317</v>
      </c>
      <c r="R631" t="s">
        <v>8318</v>
      </c>
      <c r="S631" s="19">
        <f t="shared" si="28"/>
        <v>42474.637824074074</v>
      </c>
      <c r="T631" s="22">
        <f t="shared" si="2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>ROUND((E632/D632)*100,0)</f>
        <v>0</v>
      </c>
      <c r="P632">
        <f t="shared" si="27"/>
        <v>10</v>
      </c>
      <c r="Q632" s="14" t="s">
        <v>8317</v>
      </c>
      <c r="R632" t="s">
        <v>8318</v>
      </c>
      <c r="S632" s="19">
        <f t="shared" si="28"/>
        <v>42223.619456018518</v>
      </c>
      <c r="T632" s="22">
        <f t="shared" si="2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>ROUND((E633/D633)*100,0)</f>
        <v>1</v>
      </c>
      <c r="P633">
        <f t="shared" si="27"/>
        <v>76.67</v>
      </c>
      <c r="Q633" s="14" t="s">
        <v>8317</v>
      </c>
      <c r="R633" t="s">
        <v>8318</v>
      </c>
      <c r="S633" s="19">
        <f t="shared" si="28"/>
        <v>42489.772326388891</v>
      </c>
      <c r="T633" s="22">
        <f t="shared" si="2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>ROUND((E634/D634)*100,0)</f>
        <v>0</v>
      </c>
      <c r="P634">
        <f t="shared" si="27"/>
        <v>0</v>
      </c>
      <c r="Q634" s="14" t="s">
        <v>8317</v>
      </c>
      <c r="R634" t="s">
        <v>8318</v>
      </c>
      <c r="S634" s="19">
        <f t="shared" si="28"/>
        <v>42303.659317129626</v>
      </c>
      <c r="T634" s="22">
        <f t="shared" si="2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>ROUND((E635/D635)*100,0)</f>
        <v>12</v>
      </c>
      <c r="P635">
        <f t="shared" si="27"/>
        <v>49.8</v>
      </c>
      <c r="Q635" s="14" t="s">
        <v>8317</v>
      </c>
      <c r="R635" t="s">
        <v>8318</v>
      </c>
      <c r="S635" s="19">
        <f t="shared" si="28"/>
        <v>42507.29932870371</v>
      </c>
      <c r="T635" s="22">
        <f t="shared" si="2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>ROUND((E636/D636)*100,0)</f>
        <v>0</v>
      </c>
      <c r="P636">
        <f t="shared" si="27"/>
        <v>1</v>
      </c>
      <c r="Q636" s="14" t="s">
        <v>8317</v>
      </c>
      <c r="R636" t="s">
        <v>8318</v>
      </c>
      <c r="S636" s="19">
        <f t="shared" si="28"/>
        <v>42031.928576388891</v>
      </c>
      <c r="T636" s="22">
        <f t="shared" si="2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>ROUND((E637/D637)*100,0)</f>
        <v>0</v>
      </c>
      <c r="P637">
        <f t="shared" si="27"/>
        <v>2</v>
      </c>
      <c r="Q637" s="14" t="s">
        <v>8317</v>
      </c>
      <c r="R637" t="s">
        <v>8318</v>
      </c>
      <c r="S637" s="19">
        <f t="shared" si="28"/>
        <v>42076.092152777783</v>
      </c>
      <c r="T637" s="22">
        <f t="shared" si="2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>ROUND((E638/D638)*100,0)</f>
        <v>0</v>
      </c>
      <c r="P638">
        <f t="shared" si="27"/>
        <v>4</v>
      </c>
      <c r="Q638" s="14" t="s">
        <v>8317</v>
      </c>
      <c r="R638" t="s">
        <v>8318</v>
      </c>
      <c r="S638" s="19">
        <f t="shared" si="28"/>
        <v>42131.455439814818</v>
      </c>
      <c r="T638" s="22">
        <f t="shared" si="2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>ROUND((E639/D639)*100,0)</f>
        <v>0</v>
      </c>
      <c r="P639">
        <f t="shared" si="27"/>
        <v>0</v>
      </c>
      <c r="Q639" s="14" t="s">
        <v>8317</v>
      </c>
      <c r="R639" t="s">
        <v>8318</v>
      </c>
      <c r="S639" s="19">
        <f t="shared" si="28"/>
        <v>42762.962013888886</v>
      </c>
      <c r="T639" s="22">
        <f t="shared" si="2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>ROUND((E640/D640)*100,0)</f>
        <v>0</v>
      </c>
      <c r="P640">
        <f t="shared" si="27"/>
        <v>3</v>
      </c>
      <c r="Q640" s="14" t="s">
        <v>8317</v>
      </c>
      <c r="R640" t="s">
        <v>8318</v>
      </c>
      <c r="S640" s="19">
        <f t="shared" si="28"/>
        <v>42759.593310185184</v>
      </c>
      <c r="T640" s="22">
        <f t="shared" si="2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>ROUND((E641/D641)*100,0)</f>
        <v>0</v>
      </c>
      <c r="P641">
        <f t="shared" si="27"/>
        <v>1</v>
      </c>
      <c r="Q641" s="14" t="s">
        <v>8317</v>
      </c>
      <c r="R641" t="s">
        <v>8318</v>
      </c>
      <c r="S641" s="19">
        <f t="shared" si="28"/>
        <v>41865.583275462966</v>
      </c>
      <c r="T641" s="22">
        <f t="shared" si="2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>ROUND((E642/D642)*100,0)</f>
        <v>144</v>
      </c>
      <c r="P642">
        <f t="shared" si="27"/>
        <v>50.5</v>
      </c>
      <c r="Q642" s="14" t="s">
        <v>8317</v>
      </c>
      <c r="R642" t="s">
        <v>8319</v>
      </c>
      <c r="S642" s="19">
        <f t="shared" si="28"/>
        <v>42683.420312500006</v>
      </c>
      <c r="T642" s="22">
        <f t="shared" si="29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>ROUND((E643/D643)*100,0)</f>
        <v>119</v>
      </c>
      <c r="P643">
        <f t="shared" ref="P643:P706" si="30">IFERROR(ROUND(E643/L643,2),0)</f>
        <v>151.32</v>
      </c>
      <c r="Q643" s="14" t="s">
        <v>8317</v>
      </c>
      <c r="R643" t="s">
        <v>8319</v>
      </c>
      <c r="S643" s="19">
        <f t="shared" ref="S643:S706" si="31">(((J643/60)/60)/24)+DATE(1970,1,1)</f>
        <v>42199.57</v>
      </c>
      <c r="T643" s="22">
        <f t="shared" ref="T643:T706" si="32">(((I643/60)/60)/24)+DATE(1970,1,1)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>ROUND((E644/D644)*100,0)</f>
        <v>1460</v>
      </c>
      <c r="P644">
        <f t="shared" si="30"/>
        <v>134.36000000000001</v>
      </c>
      <c r="Q644" s="14" t="s">
        <v>8317</v>
      </c>
      <c r="R644" t="s">
        <v>8319</v>
      </c>
      <c r="S644" s="19">
        <f t="shared" si="31"/>
        <v>42199.651319444441</v>
      </c>
      <c r="T644" s="22">
        <f t="shared" si="32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>ROUND((E645/D645)*100,0)</f>
        <v>106</v>
      </c>
      <c r="P645">
        <f t="shared" si="30"/>
        <v>174.03</v>
      </c>
      <c r="Q645" s="14" t="s">
        <v>8317</v>
      </c>
      <c r="R645" t="s">
        <v>8319</v>
      </c>
      <c r="S645" s="19">
        <f t="shared" si="31"/>
        <v>42100.642071759255</v>
      </c>
      <c r="T645" s="22">
        <f t="shared" si="32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>ROUND((E646/D646)*100,0)</f>
        <v>300</v>
      </c>
      <c r="P646">
        <f t="shared" si="30"/>
        <v>73.489999999999995</v>
      </c>
      <c r="Q646" s="14" t="s">
        <v>8317</v>
      </c>
      <c r="R646" t="s">
        <v>8319</v>
      </c>
      <c r="S646" s="19">
        <f t="shared" si="31"/>
        <v>41898.665960648148</v>
      </c>
      <c r="T646" s="22">
        <f t="shared" si="32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>ROUND((E647/D647)*100,0)</f>
        <v>279</v>
      </c>
      <c r="P647">
        <f t="shared" si="30"/>
        <v>23.52</v>
      </c>
      <c r="Q647" s="14" t="s">
        <v>8317</v>
      </c>
      <c r="R647" t="s">
        <v>8319</v>
      </c>
      <c r="S647" s="19">
        <f t="shared" si="31"/>
        <v>42564.026319444441</v>
      </c>
      <c r="T647" s="22">
        <f t="shared" si="32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>ROUND((E648/D648)*100,0)</f>
        <v>132</v>
      </c>
      <c r="P648">
        <f t="shared" si="30"/>
        <v>39.07</v>
      </c>
      <c r="Q648" s="14" t="s">
        <v>8317</v>
      </c>
      <c r="R648" t="s">
        <v>8319</v>
      </c>
      <c r="S648" s="19">
        <f t="shared" si="31"/>
        <v>41832.852627314816</v>
      </c>
      <c r="T648" s="22">
        <f t="shared" si="32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>ROUND((E649/D649)*100,0)</f>
        <v>107</v>
      </c>
      <c r="P649">
        <f t="shared" si="30"/>
        <v>125.94</v>
      </c>
      <c r="Q649" s="14" t="s">
        <v>8317</v>
      </c>
      <c r="R649" t="s">
        <v>8319</v>
      </c>
      <c r="S649" s="19">
        <f t="shared" si="31"/>
        <v>42416.767928240741</v>
      </c>
      <c r="T649" s="22">
        <f t="shared" si="32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>ROUND((E650/D650)*100,0)</f>
        <v>127</v>
      </c>
      <c r="P650">
        <f t="shared" si="30"/>
        <v>1644</v>
      </c>
      <c r="Q650" s="14" t="s">
        <v>8317</v>
      </c>
      <c r="R650" t="s">
        <v>8319</v>
      </c>
      <c r="S650" s="19">
        <f t="shared" si="31"/>
        <v>41891.693379629629</v>
      </c>
      <c r="T650" s="22">
        <f t="shared" si="32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>ROUND((E651/D651)*100,0)</f>
        <v>140</v>
      </c>
      <c r="P651">
        <f t="shared" si="30"/>
        <v>42.67</v>
      </c>
      <c r="Q651" s="14" t="s">
        <v>8317</v>
      </c>
      <c r="R651" t="s">
        <v>8319</v>
      </c>
      <c r="S651" s="19">
        <f t="shared" si="31"/>
        <v>41877.912187499998</v>
      </c>
      <c r="T651" s="22">
        <f t="shared" si="32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>ROUND((E652/D652)*100,0)</f>
        <v>112</v>
      </c>
      <c r="P652">
        <f t="shared" si="30"/>
        <v>35.130000000000003</v>
      </c>
      <c r="Q652" s="14" t="s">
        <v>8317</v>
      </c>
      <c r="R652" t="s">
        <v>8319</v>
      </c>
      <c r="S652" s="19">
        <f t="shared" si="31"/>
        <v>41932.036851851852</v>
      </c>
      <c r="T652" s="22">
        <f t="shared" si="32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>ROUND((E653/D653)*100,0)</f>
        <v>101</v>
      </c>
      <c r="P653">
        <f t="shared" si="30"/>
        <v>239.35</v>
      </c>
      <c r="Q653" s="14" t="s">
        <v>8317</v>
      </c>
      <c r="R653" t="s">
        <v>8319</v>
      </c>
      <c r="S653" s="19">
        <f t="shared" si="31"/>
        <v>41956.017488425925</v>
      </c>
      <c r="T653" s="22">
        <f t="shared" si="32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>ROUND((E654/D654)*100,0)</f>
        <v>100</v>
      </c>
      <c r="P654">
        <f t="shared" si="30"/>
        <v>107.64</v>
      </c>
      <c r="Q654" s="14" t="s">
        <v>8317</v>
      </c>
      <c r="R654" t="s">
        <v>8319</v>
      </c>
      <c r="S654" s="19">
        <f t="shared" si="31"/>
        <v>42675.690393518518</v>
      </c>
      <c r="T654" s="22">
        <f t="shared" si="32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>ROUND((E655/D655)*100,0)</f>
        <v>141</v>
      </c>
      <c r="P655">
        <f t="shared" si="30"/>
        <v>95.83</v>
      </c>
      <c r="Q655" s="14" t="s">
        <v>8317</v>
      </c>
      <c r="R655" t="s">
        <v>8319</v>
      </c>
      <c r="S655" s="19">
        <f t="shared" si="31"/>
        <v>42199.618518518517</v>
      </c>
      <c r="T655" s="22">
        <f t="shared" si="32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>ROUND((E656/D656)*100,0)</f>
        <v>267</v>
      </c>
      <c r="P656">
        <f t="shared" si="30"/>
        <v>31.66</v>
      </c>
      <c r="Q656" s="14" t="s">
        <v>8317</v>
      </c>
      <c r="R656" t="s">
        <v>8319</v>
      </c>
      <c r="S656" s="19">
        <f t="shared" si="31"/>
        <v>42163.957326388889</v>
      </c>
      <c r="T656" s="22">
        <f t="shared" si="32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>ROUND((E657/D657)*100,0)</f>
        <v>147</v>
      </c>
      <c r="P657">
        <f t="shared" si="30"/>
        <v>42.89</v>
      </c>
      <c r="Q657" s="14" t="s">
        <v>8317</v>
      </c>
      <c r="R657" t="s">
        <v>8319</v>
      </c>
      <c r="S657" s="19">
        <f t="shared" si="31"/>
        <v>42045.957314814819</v>
      </c>
      <c r="T657" s="22">
        <f t="shared" si="32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>ROUND((E658/D658)*100,0)</f>
        <v>214</v>
      </c>
      <c r="P658">
        <f t="shared" si="30"/>
        <v>122.74</v>
      </c>
      <c r="Q658" s="14" t="s">
        <v>8317</v>
      </c>
      <c r="R658" t="s">
        <v>8319</v>
      </c>
      <c r="S658" s="19">
        <f t="shared" si="31"/>
        <v>42417.804618055554</v>
      </c>
      <c r="T658" s="22">
        <f t="shared" si="32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>ROUND((E659/D659)*100,0)</f>
        <v>126</v>
      </c>
      <c r="P659">
        <f t="shared" si="30"/>
        <v>190.45</v>
      </c>
      <c r="Q659" s="14" t="s">
        <v>8317</v>
      </c>
      <c r="R659" t="s">
        <v>8319</v>
      </c>
      <c r="S659" s="19">
        <f t="shared" si="31"/>
        <v>42331.84574074074</v>
      </c>
      <c r="T659" s="22">
        <f t="shared" si="32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>ROUND((E660/D660)*100,0)</f>
        <v>104</v>
      </c>
      <c r="P660">
        <f t="shared" si="30"/>
        <v>109.34</v>
      </c>
      <c r="Q660" s="14" t="s">
        <v>8317</v>
      </c>
      <c r="R660" t="s">
        <v>8319</v>
      </c>
      <c r="S660" s="19">
        <f t="shared" si="31"/>
        <v>42179.160752314812</v>
      </c>
      <c r="T660" s="22">
        <f t="shared" si="32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>ROUND((E661/D661)*100,0)</f>
        <v>101</v>
      </c>
      <c r="P661">
        <f t="shared" si="30"/>
        <v>143.66999999999999</v>
      </c>
      <c r="Q661" s="14" t="s">
        <v>8317</v>
      </c>
      <c r="R661" t="s">
        <v>8319</v>
      </c>
      <c r="S661" s="19">
        <f t="shared" si="31"/>
        <v>42209.593692129631</v>
      </c>
      <c r="T661" s="22">
        <f t="shared" si="32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>ROUND((E662/D662)*100,0)</f>
        <v>3</v>
      </c>
      <c r="P662">
        <f t="shared" si="30"/>
        <v>84.94</v>
      </c>
      <c r="Q662" s="14" t="s">
        <v>8317</v>
      </c>
      <c r="R662" t="s">
        <v>8319</v>
      </c>
      <c r="S662" s="19">
        <f t="shared" si="31"/>
        <v>41922.741655092592</v>
      </c>
      <c r="T662" s="22">
        <f t="shared" si="32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>ROUND((E663/D663)*100,0)</f>
        <v>1</v>
      </c>
      <c r="P663">
        <f t="shared" si="30"/>
        <v>10.56</v>
      </c>
      <c r="Q663" s="14" t="s">
        <v>8317</v>
      </c>
      <c r="R663" t="s">
        <v>8319</v>
      </c>
      <c r="S663" s="19">
        <f t="shared" si="31"/>
        <v>42636.645358796297</v>
      </c>
      <c r="T663" s="22">
        <f t="shared" si="32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>ROUND((E664/D664)*100,0)</f>
        <v>0</v>
      </c>
      <c r="P664">
        <f t="shared" si="30"/>
        <v>39</v>
      </c>
      <c r="Q664" s="14" t="s">
        <v>8317</v>
      </c>
      <c r="R664" t="s">
        <v>8319</v>
      </c>
      <c r="S664" s="19">
        <f t="shared" si="31"/>
        <v>41990.438043981485</v>
      </c>
      <c r="T664" s="22">
        <f t="shared" si="32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>ROUND((E665/D665)*100,0)</f>
        <v>0</v>
      </c>
      <c r="P665">
        <f t="shared" si="30"/>
        <v>100</v>
      </c>
      <c r="Q665" s="14" t="s">
        <v>8317</v>
      </c>
      <c r="R665" t="s">
        <v>8319</v>
      </c>
      <c r="S665" s="19">
        <f t="shared" si="31"/>
        <v>42173.843240740738</v>
      </c>
      <c r="T665" s="22">
        <f t="shared" si="32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>ROUND((E666/D666)*100,0)</f>
        <v>8</v>
      </c>
      <c r="P666">
        <f t="shared" si="30"/>
        <v>31.17</v>
      </c>
      <c r="Q666" s="14" t="s">
        <v>8317</v>
      </c>
      <c r="R666" t="s">
        <v>8319</v>
      </c>
      <c r="S666" s="19">
        <f t="shared" si="31"/>
        <v>42077.666377314818</v>
      </c>
      <c r="T666" s="22">
        <f t="shared" si="32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>ROUND((E667/D667)*100,0)</f>
        <v>19</v>
      </c>
      <c r="P667">
        <f t="shared" si="30"/>
        <v>155.33000000000001</v>
      </c>
      <c r="Q667" s="14" t="s">
        <v>8317</v>
      </c>
      <c r="R667" t="s">
        <v>8319</v>
      </c>
      <c r="S667" s="19">
        <f t="shared" si="31"/>
        <v>42688.711354166662</v>
      </c>
      <c r="T667" s="22">
        <f t="shared" si="32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>ROUND((E668/D668)*100,0)</f>
        <v>0</v>
      </c>
      <c r="P668">
        <f t="shared" si="30"/>
        <v>2</v>
      </c>
      <c r="Q668" s="14" t="s">
        <v>8317</v>
      </c>
      <c r="R668" t="s">
        <v>8319</v>
      </c>
      <c r="S668" s="19">
        <f t="shared" si="31"/>
        <v>41838.832152777781</v>
      </c>
      <c r="T668" s="22">
        <f t="shared" si="32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>ROUND((E669/D669)*100,0)</f>
        <v>10</v>
      </c>
      <c r="P669">
        <f t="shared" si="30"/>
        <v>178.93</v>
      </c>
      <c r="Q669" s="14" t="s">
        <v>8317</v>
      </c>
      <c r="R669" t="s">
        <v>8319</v>
      </c>
      <c r="S669" s="19">
        <f t="shared" si="31"/>
        <v>42632.373414351852</v>
      </c>
      <c r="T669" s="22">
        <f t="shared" si="32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>ROUND((E670/D670)*100,0)</f>
        <v>5</v>
      </c>
      <c r="P670">
        <f t="shared" si="30"/>
        <v>27.36</v>
      </c>
      <c r="Q670" s="14" t="s">
        <v>8317</v>
      </c>
      <c r="R670" t="s">
        <v>8319</v>
      </c>
      <c r="S670" s="19">
        <f t="shared" si="31"/>
        <v>42090.831273148149</v>
      </c>
      <c r="T670" s="22">
        <f t="shared" si="32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>ROUND((E671/D671)*100,0)</f>
        <v>22</v>
      </c>
      <c r="P671">
        <f t="shared" si="30"/>
        <v>1536.25</v>
      </c>
      <c r="Q671" s="14" t="s">
        <v>8317</v>
      </c>
      <c r="R671" t="s">
        <v>8319</v>
      </c>
      <c r="S671" s="19">
        <f t="shared" si="31"/>
        <v>42527.625671296293</v>
      </c>
      <c r="T671" s="22">
        <f t="shared" si="32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>ROUND((E672/D672)*100,0)</f>
        <v>29</v>
      </c>
      <c r="P672">
        <f t="shared" si="30"/>
        <v>85</v>
      </c>
      <c r="Q672" s="14" t="s">
        <v>8317</v>
      </c>
      <c r="R672" t="s">
        <v>8319</v>
      </c>
      <c r="S672" s="19">
        <f t="shared" si="31"/>
        <v>42506.709722222222</v>
      </c>
      <c r="T672" s="22">
        <f t="shared" si="32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>ROUND((E673/D673)*100,0)</f>
        <v>39</v>
      </c>
      <c r="P673">
        <f t="shared" si="30"/>
        <v>788.53</v>
      </c>
      <c r="Q673" s="14" t="s">
        <v>8317</v>
      </c>
      <c r="R673" t="s">
        <v>8319</v>
      </c>
      <c r="S673" s="19">
        <f t="shared" si="31"/>
        <v>41984.692731481482</v>
      </c>
      <c r="T673" s="22">
        <f t="shared" si="32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>ROUND((E674/D674)*100,0)</f>
        <v>22</v>
      </c>
      <c r="P674">
        <f t="shared" si="30"/>
        <v>50.3</v>
      </c>
      <c r="Q674" s="14" t="s">
        <v>8317</v>
      </c>
      <c r="R674" t="s">
        <v>8319</v>
      </c>
      <c r="S674" s="19">
        <f t="shared" si="31"/>
        <v>41974.219490740739</v>
      </c>
      <c r="T674" s="22">
        <f t="shared" si="32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>ROUND((E675/D675)*100,0)</f>
        <v>0</v>
      </c>
      <c r="P675">
        <f t="shared" si="30"/>
        <v>68.33</v>
      </c>
      <c r="Q675" s="14" t="s">
        <v>8317</v>
      </c>
      <c r="R675" t="s">
        <v>8319</v>
      </c>
      <c r="S675" s="19">
        <f t="shared" si="31"/>
        <v>41838.840474537035</v>
      </c>
      <c r="T675" s="22">
        <f t="shared" si="32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>ROUND((E676/D676)*100,0)</f>
        <v>0</v>
      </c>
      <c r="P676">
        <f t="shared" si="30"/>
        <v>7.5</v>
      </c>
      <c r="Q676" s="14" t="s">
        <v>8317</v>
      </c>
      <c r="R676" t="s">
        <v>8319</v>
      </c>
      <c r="S676" s="19">
        <f t="shared" si="31"/>
        <v>41803.116053240738</v>
      </c>
      <c r="T676" s="22">
        <f t="shared" si="32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>ROUND((E677/D677)*100,0)</f>
        <v>15</v>
      </c>
      <c r="P677">
        <f t="shared" si="30"/>
        <v>34.270000000000003</v>
      </c>
      <c r="Q677" s="14" t="s">
        <v>8317</v>
      </c>
      <c r="R677" t="s">
        <v>8319</v>
      </c>
      <c r="S677" s="19">
        <f t="shared" si="31"/>
        <v>41975.930601851855</v>
      </c>
      <c r="T677" s="22">
        <f t="shared" si="32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>ROUND((E678/D678)*100,0)</f>
        <v>1</v>
      </c>
      <c r="P678">
        <f t="shared" si="30"/>
        <v>61.29</v>
      </c>
      <c r="Q678" s="14" t="s">
        <v>8317</v>
      </c>
      <c r="R678" t="s">
        <v>8319</v>
      </c>
      <c r="S678" s="19">
        <f t="shared" si="31"/>
        <v>42012.768298611118</v>
      </c>
      <c r="T678" s="22">
        <f t="shared" si="32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>ROUND((E679/D679)*100,0)</f>
        <v>26</v>
      </c>
      <c r="P679">
        <f t="shared" si="30"/>
        <v>133.25</v>
      </c>
      <c r="Q679" s="14" t="s">
        <v>8317</v>
      </c>
      <c r="R679" t="s">
        <v>8319</v>
      </c>
      <c r="S679" s="19">
        <f t="shared" si="31"/>
        <v>42504.403877314813</v>
      </c>
      <c r="T679" s="22">
        <f t="shared" si="32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>ROUND((E680/D680)*100,0)</f>
        <v>4</v>
      </c>
      <c r="P680">
        <f t="shared" si="30"/>
        <v>65.180000000000007</v>
      </c>
      <c r="Q680" s="14" t="s">
        <v>8317</v>
      </c>
      <c r="R680" t="s">
        <v>8319</v>
      </c>
      <c r="S680" s="19">
        <f t="shared" si="31"/>
        <v>42481.376597222217</v>
      </c>
      <c r="T680" s="22">
        <f t="shared" si="32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>ROUND((E681/D681)*100,0)</f>
        <v>15</v>
      </c>
      <c r="P681">
        <f t="shared" si="30"/>
        <v>93.9</v>
      </c>
      <c r="Q681" s="14" t="s">
        <v>8317</v>
      </c>
      <c r="R681" t="s">
        <v>8319</v>
      </c>
      <c r="S681" s="19">
        <f t="shared" si="31"/>
        <v>42556.695706018523</v>
      </c>
      <c r="T681" s="22">
        <f t="shared" si="32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>ROUND((E682/D682)*100,0)</f>
        <v>26</v>
      </c>
      <c r="P682">
        <f t="shared" si="30"/>
        <v>150.65</v>
      </c>
      <c r="Q682" s="14" t="s">
        <v>8317</v>
      </c>
      <c r="R682" t="s">
        <v>8319</v>
      </c>
      <c r="S682" s="19">
        <f t="shared" si="31"/>
        <v>41864.501516203702</v>
      </c>
      <c r="T682" s="22">
        <f t="shared" si="32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>ROUND((E683/D683)*100,0)</f>
        <v>0</v>
      </c>
      <c r="P683">
        <f t="shared" si="30"/>
        <v>1</v>
      </c>
      <c r="Q683" s="14" t="s">
        <v>8317</v>
      </c>
      <c r="R683" t="s">
        <v>8319</v>
      </c>
      <c r="S683" s="19">
        <f t="shared" si="31"/>
        <v>42639.805601851855</v>
      </c>
      <c r="T683" s="22">
        <f t="shared" si="32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>ROUND((E684/D684)*100,0)</f>
        <v>0</v>
      </c>
      <c r="P684">
        <f t="shared" si="30"/>
        <v>13.25</v>
      </c>
      <c r="Q684" s="14" t="s">
        <v>8317</v>
      </c>
      <c r="R684" t="s">
        <v>8319</v>
      </c>
      <c r="S684" s="19">
        <f t="shared" si="31"/>
        <v>42778.765300925923</v>
      </c>
      <c r="T684" s="22">
        <f t="shared" si="32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>ROUND((E685/D685)*100,0)</f>
        <v>1</v>
      </c>
      <c r="P685">
        <f t="shared" si="30"/>
        <v>99.33</v>
      </c>
      <c r="Q685" s="14" t="s">
        <v>8317</v>
      </c>
      <c r="R685" t="s">
        <v>8319</v>
      </c>
      <c r="S685" s="19">
        <f t="shared" si="31"/>
        <v>42634.900046296301</v>
      </c>
      <c r="T685" s="22">
        <f t="shared" si="32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>ROUND((E686/D686)*100,0)</f>
        <v>7</v>
      </c>
      <c r="P686">
        <f t="shared" si="30"/>
        <v>177.39</v>
      </c>
      <c r="Q686" s="14" t="s">
        <v>8317</v>
      </c>
      <c r="R686" t="s">
        <v>8319</v>
      </c>
      <c r="S686" s="19">
        <f t="shared" si="31"/>
        <v>41809.473275462966</v>
      </c>
      <c r="T686" s="22">
        <f t="shared" si="32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>ROUND((E687/D687)*100,0)</f>
        <v>28</v>
      </c>
      <c r="P687">
        <f t="shared" si="30"/>
        <v>55.3</v>
      </c>
      <c r="Q687" s="14" t="s">
        <v>8317</v>
      </c>
      <c r="R687" t="s">
        <v>8319</v>
      </c>
      <c r="S687" s="19">
        <f t="shared" si="31"/>
        <v>41971.866574074069</v>
      </c>
      <c r="T687" s="22">
        <f t="shared" si="32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>ROUND((E688/D688)*100,0)</f>
        <v>0</v>
      </c>
      <c r="P688">
        <f t="shared" si="30"/>
        <v>0</v>
      </c>
      <c r="Q688" s="14" t="s">
        <v>8317</v>
      </c>
      <c r="R688" t="s">
        <v>8319</v>
      </c>
      <c r="S688" s="19">
        <f t="shared" si="31"/>
        <v>42189.673263888893</v>
      </c>
      <c r="T688" s="22">
        <f t="shared" si="32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>ROUND((E689/D689)*100,0)</f>
        <v>4</v>
      </c>
      <c r="P689">
        <f t="shared" si="30"/>
        <v>591.66999999999996</v>
      </c>
      <c r="Q689" s="14" t="s">
        <v>8317</v>
      </c>
      <c r="R689" t="s">
        <v>8319</v>
      </c>
      <c r="S689" s="19">
        <f t="shared" si="31"/>
        <v>42711.750613425931</v>
      </c>
      <c r="T689" s="22">
        <f t="shared" si="32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>ROUND((E690/D690)*100,0)</f>
        <v>73</v>
      </c>
      <c r="P690">
        <f t="shared" si="30"/>
        <v>405.5</v>
      </c>
      <c r="Q690" s="14" t="s">
        <v>8317</v>
      </c>
      <c r="R690" t="s">
        <v>8319</v>
      </c>
      <c r="S690" s="19">
        <f t="shared" si="31"/>
        <v>42262.104780092588</v>
      </c>
      <c r="T690" s="22">
        <f t="shared" si="32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>ROUND((E691/D691)*100,0)</f>
        <v>58</v>
      </c>
      <c r="P691">
        <f t="shared" si="30"/>
        <v>343.15</v>
      </c>
      <c r="Q691" s="14" t="s">
        <v>8317</v>
      </c>
      <c r="R691" t="s">
        <v>8319</v>
      </c>
      <c r="S691" s="19">
        <f t="shared" si="31"/>
        <v>42675.66778935185</v>
      </c>
      <c r="T691" s="22">
        <f t="shared" si="32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>ROUND((E692/D692)*100,0)</f>
        <v>12</v>
      </c>
      <c r="P692">
        <f t="shared" si="30"/>
        <v>72.59</v>
      </c>
      <c r="Q692" s="14" t="s">
        <v>8317</v>
      </c>
      <c r="R692" t="s">
        <v>8319</v>
      </c>
      <c r="S692" s="19">
        <f t="shared" si="31"/>
        <v>42579.634733796294</v>
      </c>
      <c r="T692" s="22">
        <f t="shared" si="32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>ROUND((E693/D693)*100,0)</f>
        <v>1</v>
      </c>
      <c r="P693">
        <f t="shared" si="30"/>
        <v>26</v>
      </c>
      <c r="Q693" s="14" t="s">
        <v>8317</v>
      </c>
      <c r="R693" t="s">
        <v>8319</v>
      </c>
      <c r="S693" s="19">
        <f t="shared" si="31"/>
        <v>42158.028310185182</v>
      </c>
      <c r="T693" s="22">
        <f t="shared" si="32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>ROUND((E694/D694)*100,0)</f>
        <v>7</v>
      </c>
      <c r="P694">
        <f t="shared" si="30"/>
        <v>6.5</v>
      </c>
      <c r="Q694" s="14" t="s">
        <v>8317</v>
      </c>
      <c r="R694" t="s">
        <v>8319</v>
      </c>
      <c r="S694" s="19">
        <f t="shared" si="31"/>
        <v>42696.37572916667</v>
      </c>
      <c r="T694" s="22">
        <f t="shared" si="32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>ROUND((E695/D695)*100,0)</f>
        <v>35</v>
      </c>
      <c r="P695">
        <f t="shared" si="30"/>
        <v>119.39</v>
      </c>
      <c r="Q695" s="14" t="s">
        <v>8317</v>
      </c>
      <c r="R695" t="s">
        <v>8319</v>
      </c>
      <c r="S695" s="19">
        <f t="shared" si="31"/>
        <v>42094.808182870373</v>
      </c>
      <c r="T695" s="22">
        <f t="shared" si="32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>ROUND((E696/D696)*100,0)</f>
        <v>0</v>
      </c>
      <c r="P696">
        <f t="shared" si="30"/>
        <v>84.29</v>
      </c>
      <c r="Q696" s="14" t="s">
        <v>8317</v>
      </c>
      <c r="R696" t="s">
        <v>8319</v>
      </c>
      <c r="S696" s="19">
        <f t="shared" si="31"/>
        <v>42737.663877314815</v>
      </c>
      <c r="T696" s="22">
        <f t="shared" si="32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>ROUND((E697/D697)*100,0)</f>
        <v>1</v>
      </c>
      <c r="P697">
        <f t="shared" si="30"/>
        <v>90.86</v>
      </c>
      <c r="Q697" s="14" t="s">
        <v>8317</v>
      </c>
      <c r="R697" t="s">
        <v>8319</v>
      </c>
      <c r="S697" s="19">
        <f t="shared" si="31"/>
        <v>41913.521064814813</v>
      </c>
      <c r="T697" s="22">
        <f t="shared" si="32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>ROUND((E698/D698)*100,0)</f>
        <v>0</v>
      </c>
      <c r="P698">
        <f t="shared" si="30"/>
        <v>1</v>
      </c>
      <c r="Q698" s="14" t="s">
        <v>8317</v>
      </c>
      <c r="R698" t="s">
        <v>8319</v>
      </c>
      <c r="S698" s="19">
        <f t="shared" si="31"/>
        <v>41815.927106481482</v>
      </c>
      <c r="T698" s="22">
        <f t="shared" si="32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>ROUND((E699/D699)*100,0)</f>
        <v>46</v>
      </c>
      <c r="P699">
        <f t="shared" si="30"/>
        <v>20.34</v>
      </c>
      <c r="Q699" s="14" t="s">
        <v>8317</v>
      </c>
      <c r="R699" t="s">
        <v>8319</v>
      </c>
      <c r="S699" s="19">
        <f t="shared" si="31"/>
        <v>42388.523020833338</v>
      </c>
      <c r="T699" s="22">
        <f t="shared" si="32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>ROUND((E700/D700)*100,0)</f>
        <v>15</v>
      </c>
      <c r="P700">
        <f t="shared" si="30"/>
        <v>530.69000000000005</v>
      </c>
      <c r="Q700" s="14" t="s">
        <v>8317</v>
      </c>
      <c r="R700" t="s">
        <v>8319</v>
      </c>
      <c r="S700" s="19">
        <f t="shared" si="31"/>
        <v>41866.931076388886</v>
      </c>
      <c r="T700" s="22">
        <f t="shared" si="32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>ROUND((E701/D701)*100,0)</f>
        <v>82</v>
      </c>
      <c r="P701">
        <f t="shared" si="30"/>
        <v>120.39</v>
      </c>
      <c r="Q701" s="14" t="s">
        <v>8317</v>
      </c>
      <c r="R701" t="s">
        <v>8319</v>
      </c>
      <c r="S701" s="19">
        <f t="shared" si="31"/>
        <v>41563.485509259262</v>
      </c>
      <c r="T701" s="22">
        <f t="shared" si="32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>ROUND((E702/D702)*100,0)</f>
        <v>3</v>
      </c>
      <c r="P702">
        <f t="shared" si="30"/>
        <v>13</v>
      </c>
      <c r="Q702" s="14" t="s">
        <v>8317</v>
      </c>
      <c r="R702" t="s">
        <v>8319</v>
      </c>
      <c r="S702" s="19">
        <f t="shared" si="31"/>
        <v>42715.688437500001</v>
      </c>
      <c r="T702" s="22">
        <f t="shared" si="32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>ROUND((E703/D703)*100,0)</f>
        <v>27</v>
      </c>
      <c r="P703">
        <f t="shared" si="30"/>
        <v>291.33</v>
      </c>
      <c r="Q703" s="14" t="s">
        <v>8317</v>
      </c>
      <c r="R703" t="s">
        <v>8319</v>
      </c>
      <c r="S703" s="19">
        <f t="shared" si="31"/>
        <v>41813.662962962961</v>
      </c>
      <c r="T703" s="22">
        <f t="shared" si="32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>ROUND((E704/D704)*100,0)</f>
        <v>31</v>
      </c>
      <c r="P704">
        <f t="shared" si="30"/>
        <v>124.92</v>
      </c>
      <c r="Q704" s="14" t="s">
        <v>8317</v>
      </c>
      <c r="R704" t="s">
        <v>8319</v>
      </c>
      <c r="S704" s="19">
        <f t="shared" si="31"/>
        <v>42668.726701388892</v>
      </c>
      <c r="T704" s="22">
        <f t="shared" si="32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>ROUND((E705/D705)*100,0)</f>
        <v>6</v>
      </c>
      <c r="P705">
        <f t="shared" si="30"/>
        <v>119.57</v>
      </c>
      <c r="Q705" s="14" t="s">
        <v>8317</v>
      </c>
      <c r="R705" t="s">
        <v>8319</v>
      </c>
      <c r="S705" s="19">
        <f t="shared" si="31"/>
        <v>42711.950798611113</v>
      </c>
      <c r="T705" s="22">
        <f t="shared" si="32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>ROUND((E706/D706)*100,0)</f>
        <v>1</v>
      </c>
      <c r="P706">
        <f t="shared" si="30"/>
        <v>120.25</v>
      </c>
      <c r="Q706" s="14" t="s">
        <v>8317</v>
      </c>
      <c r="R706" t="s">
        <v>8319</v>
      </c>
      <c r="S706" s="19">
        <f t="shared" si="31"/>
        <v>42726.192916666667</v>
      </c>
      <c r="T706" s="22">
        <f t="shared" si="32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>ROUND((E707/D707)*100,0)</f>
        <v>1</v>
      </c>
      <c r="P707">
        <f t="shared" ref="P707:P770" si="33">IFERROR(ROUND(E707/L707,2),0)</f>
        <v>195.4</v>
      </c>
      <c r="Q707" s="14" t="s">
        <v>8317</v>
      </c>
      <c r="R707" t="s">
        <v>8319</v>
      </c>
      <c r="S707" s="19">
        <f t="shared" ref="S707:S770" si="34">(((J707/60)/60)/24)+DATE(1970,1,1)</f>
        <v>42726.491643518515</v>
      </c>
      <c r="T707" s="22">
        <f t="shared" ref="T707:T770" si="35">(((I707/60)/60)/24)+DATE(1970,1,1)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>ROUND((E708/D708)*100,0)</f>
        <v>0</v>
      </c>
      <c r="P708">
        <f t="shared" si="33"/>
        <v>0</v>
      </c>
      <c r="Q708" s="14" t="s">
        <v>8317</v>
      </c>
      <c r="R708" t="s">
        <v>8319</v>
      </c>
      <c r="S708" s="19">
        <f t="shared" si="34"/>
        <v>42676.995173611111</v>
      </c>
      <c r="T708" s="22">
        <f t="shared" si="35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>ROUND((E709/D709)*100,0)</f>
        <v>79</v>
      </c>
      <c r="P709">
        <f t="shared" si="33"/>
        <v>117.7</v>
      </c>
      <c r="Q709" s="14" t="s">
        <v>8317</v>
      </c>
      <c r="R709" t="s">
        <v>8319</v>
      </c>
      <c r="S709" s="19">
        <f t="shared" si="34"/>
        <v>42696.663506944446</v>
      </c>
      <c r="T709" s="22">
        <f t="shared" si="35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>ROUND((E710/D710)*100,0)</f>
        <v>22</v>
      </c>
      <c r="P710">
        <f t="shared" si="33"/>
        <v>23.95</v>
      </c>
      <c r="Q710" s="14" t="s">
        <v>8317</v>
      </c>
      <c r="R710" t="s">
        <v>8319</v>
      </c>
      <c r="S710" s="19">
        <f t="shared" si="34"/>
        <v>41835.581018518518</v>
      </c>
      <c r="T710" s="22">
        <f t="shared" si="35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>ROUND((E711/D711)*100,0)</f>
        <v>0</v>
      </c>
      <c r="P711">
        <f t="shared" si="33"/>
        <v>30.5</v>
      </c>
      <c r="Q711" s="14" t="s">
        <v>8317</v>
      </c>
      <c r="R711" t="s">
        <v>8319</v>
      </c>
      <c r="S711" s="19">
        <f t="shared" si="34"/>
        <v>41948.041192129633</v>
      </c>
      <c r="T711" s="22">
        <f t="shared" si="35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>ROUND((E712/D712)*100,0)</f>
        <v>0</v>
      </c>
      <c r="P712">
        <f t="shared" si="33"/>
        <v>0</v>
      </c>
      <c r="Q712" s="14" t="s">
        <v>8317</v>
      </c>
      <c r="R712" t="s">
        <v>8319</v>
      </c>
      <c r="S712" s="19">
        <f t="shared" si="34"/>
        <v>41837.984976851854</v>
      </c>
      <c r="T712" s="22">
        <f t="shared" si="35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>ROUND((E713/D713)*100,0)</f>
        <v>34</v>
      </c>
      <c r="P713">
        <f t="shared" si="33"/>
        <v>99.97</v>
      </c>
      <c r="Q713" s="14" t="s">
        <v>8317</v>
      </c>
      <c r="R713" t="s">
        <v>8319</v>
      </c>
      <c r="S713" s="19">
        <f t="shared" si="34"/>
        <v>42678.459120370375</v>
      </c>
      <c r="T713" s="22">
        <f t="shared" si="35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>ROUND((E714/D714)*100,0)</f>
        <v>0</v>
      </c>
      <c r="P714">
        <f t="shared" si="33"/>
        <v>26.25</v>
      </c>
      <c r="Q714" s="14" t="s">
        <v>8317</v>
      </c>
      <c r="R714" t="s">
        <v>8319</v>
      </c>
      <c r="S714" s="19">
        <f t="shared" si="34"/>
        <v>42384.680925925932</v>
      </c>
      <c r="T714" s="22">
        <f t="shared" si="35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>ROUND((E715/D715)*100,0)</f>
        <v>1</v>
      </c>
      <c r="P715">
        <f t="shared" si="33"/>
        <v>199</v>
      </c>
      <c r="Q715" s="14" t="s">
        <v>8317</v>
      </c>
      <c r="R715" t="s">
        <v>8319</v>
      </c>
      <c r="S715" s="19">
        <f t="shared" si="34"/>
        <v>42496.529305555552</v>
      </c>
      <c r="T715" s="22">
        <f t="shared" si="35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>ROUND((E716/D716)*100,0)</f>
        <v>15</v>
      </c>
      <c r="P716">
        <f t="shared" si="33"/>
        <v>80.319999999999993</v>
      </c>
      <c r="Q716" s="14" t="s">
        <v>8317</v>
      </c>
      <c r="R716" t="s">
        <v>8319</v>
      </c>
      <c r="S716" s="19">
        <f t="shared" si="34"/>
        <v>42734.787986111114</v>
      </c>
      <c r="T716" s="22">
        <f t="shared" si="35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>ROUND((E717/D717)*100,0)</f>
        <v>5</v>
      </c>
      <c r="P717">
        <f t="shared" si="33"/>
        <v>115.75</v>
      </c>
      <c r="Q717" s="14" t="s">
        <v>8317</v>
      </c>
      <c r="R717" t="s">
        <v>8319</v>
      </c>
      <c r="S717" s="19">
        <f t="shared" si="34"/>
        <v>42273.090740740736</v>
      </c>
      <c r="T717" s="22">
        <f t="shared" si="35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>ROUND((E718/D718)*100,0)</f>
        <v>10</v>
      </c>
      <c r="P718">
        <f t="shared" si="33"/>
        <v>44.69</v>
      </c>
      <c r="Q718" s="14" t="s">
        <v>8317</v>
      </c>
      <c r="R718" t="s">
        <v>8319</v>
      </c>
      <c r="S718" s="19">
        <f t="shared" si="34"/>
        <v>41940.658645833333</v>
      </c>
      <c r="T718" s="22">
        <f t="shared" si="35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>ROUND((E719/D719)*100,0)</f>
        <v>0</v>
      </c>
      <c r="P719">
        <f t="shared" si="33"/>
        <v>76.25</v>
      </c>
      <c r="Q719" s="14" t="s">
        <v>8317</v>
      </c>
      <c r="R719" t="s">
        <v>8319</v>
      </c>
      <c r="S719" s="19">
        <f t="shared" si="34"/>
        <v>41857.854189814818</v>
      </c>
      <c r="T719" s="22">
        <f t="shared" si="35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>ROUND((E720/D720)*100,0)</f>
        <v>1</v>
      </c>
      <c r="P720">
        <f t="shared" si="33"/>
        <v>22.5</v>
      </c>
      <c r="Q720" s="14" t="s">
        <v>8317</v>
      </c>
      <c r="R720" t="s">
        <v>8319</v>
      </c>
      <c r="S720" s="19">
        <f t="shared" si="34"/>
        <v>42752.845451388886</v>
      </c>
      <c r="T720" s="22">
        <f t="shared" si="35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>ROUND((E721/D721)*100,0)</f>
        <v>1</v>
      </c>
      <c r="P721">
        <f t="shared" si="33"/>
        <v>19.399999999999999</v>
      </c>
      <c r="Q721" s="14" t="s">
        <v>8317</v>
      </c>
      <c r="R721" t="s">
        <v>8319</v>
      </c>
      <c r="S721" s="19">
        <f t="shared" si="34"/>
        <v>42409.040231481486</v>
      </c>
      <c r="T721" s="22">
        <f t="shared" si="35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>ROUND((E722/D722)*100,0)</f>
        <v>144</v>
      </c>
      <c r="P722">
        <f t="shared" si="33"/>
        <v>66.709999999999994</v>
      </c>
      <c r="Q722" s="14" t="s">
        <v>8320</v>
      </c>
      <c r="R722" t="s">
        <v>8321</v>
      </c>
      <c r="S722" s="19">
        <f t="shared" si="34"/>
        <v>40909.649201388893</v>
      </c>
      <c r="T722" s="22">
        <f t="shared" si="35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>ROUND((E723/D723)*100,0)</f>
        <v>122</v>
      </c>
      <c r="P723">
        <f t="shared" si="33"/>
        <v>84.14</v>
      </c>
      <c r="Q723" s="14" t="s">
        <v>8320</v>
      </c>
      <c r="R723" t="s">
        <v>8321</v>
      </c>
      <c r="S723" s="19">
        <f t="shared" si="34"/>
        <v>41807.571840277778</v>
      </c>
      <c r="T723" s="22">
        <f t="shared" si="35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>ROUND((E724/D724)*100,0)</f>
        <v>132</v>
      </c>
      <c r="P724">
        <f t="shared" si="33"/>
        <v>215.73</v>
      </c>
      <c r="Q724" s="14" t="s">
        <v>8320</v>
      </c>
      <c r="R724" t="s">
        <v>8321</v>
      </c>
      <c r="S724" s="19">
        <f t="shared" si="34"/>
        <v>40977.805300925924</v>
      </c>
      <c r="T724" s="22">
        <f t="shared" si="35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>ROUND((E725/D725)*100,0)</f>
        <v>109</v>
      </c>
      <c r="P725">
        <f t="shared" si="33"/>
        <v>54.69</v>
      </c>
      <c r="Q725" s="14" t="s">
        <v>8320</v>
      </c>
      <c r="R725" t="s">
        <v>8321</v>
      </c>
      <c r="S725" s="19">
        <f t="shared" si="34"/>
        <v>42184.816539351858</v>
      </c>
      <c r="T725" s="22">
        <f t="shared" si="35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>ROUND((E726/D726)*100,0)</f>
        <v>105</v>
      </c>
      <c r="P726">
        <f t="shared" si="33"/>
        <v>51.63</v>
      </c>
      <c r="Q726" s="14" t="s">
        <v>8320</v>
      </c>
      <c r="R726" t="s">
        <v>8321</v>
      </c>
      <c r="S726" s="19">
        <f t="shared" si="34"/>
        <v>40694.638460648144</v>
      </c>
      <c r="T726" s="22">
        <f t="shared" si="35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>ROUND((E727/D727)*100,0)</f>
        <v>100</v>
      </c>
      <c r="P727">
        <f t="shared" si="33"/>
        <v>143.36000000000001</v>
      </c>
      <c r="Q727" s="14" t="s">
        <v>8320</v>
      </c>
      <c r="R727" t="s">
        <v>8321</v>
      </c>
      <c r="S727" s="19">
        <f t="shared" si="34"/>
        <v>42321.626296296294</v>
      </c>
      <c r="T727" s="22">
        <f t="shared" si="35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>ROUND((E728/D728)*100,0)</f>
        <v>101</v>
      </c>
      <c r="P728">
        <f t="shared" si="33"/>
        <v>72.430000000000007</v>
      </c>
      <c r="Q728" s="14" t="s">
        <v>8320</v>
      </c>
      <c r="R728" t="s">
        <v>8321</v>
      </c>
      <c r="S728" s="19">
        <f t="shared" si="34"/>
        <v>41346.042673611111</v>
      </c>
      <c r="T728" s="22">
        <f t="shared" si="35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>ROUND((E729/D729)*100,0)</f>
        <v>156</v>
      </c>
      <c r="P729">
        <f t="shared" si="33"/>
        <v>36.53</v>
      </c>
      <c r="Q729" s="14" t="s">
        <v>8320</v>
      </c>
      <c r="R729" t="s">
        <v>8321</v>
      </c>
      <c r="S729" s="19">
        <f t="shared" si="34"/>
        <v>41247.020243055551</v>
      </c>
      <c r="T729" s="22">
        <f t="shared" si="35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>ROUND((E730/D730)*100,0)</f>
        <v>106</v>
      </c>
      <c r="P730">
        <f t="shared" si="33"/>
        <v>60.9</v>
      </c>
      <c r="Q730" s="14" t="s">
        <v>8320</v>
      </c>
      <c r="R730" t="s">
        <v>8321</v>
      </c>
      <c r="S730" s="19">
        <f t="shared" si="34"/>
        <v>40731.837465277778</v>
      </c>
      <c r="T730" s="22">
        <f t="shared" si="35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>ROUND((E731/D731)*100,0)</f>
        <v>131</v>
      </c>
      <c r="P731">
        <f t="shared" si="33"/>
        <v>43.55</v>
      </c>
      <c r="Q731" s="14" t="s">
        <v>8320</v>
      </c>
      <c r="R731" t="s">
        <v>8321</v>
      </c>
      <c r="S731" s="19">
        <f t="shared" si="34"/>
        <v>41111.185891203706</v>
      </c>
      <c r="T731" s="22">
        <f t="shared" si="35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>ROUND((E732/D732)*100,0)</f>
        <v>132</v>
      </c>
      <c r="P732">
        <f t="shared" si="33"/>
        <v>99.77</v>
      </c>
      <c r="Q732" s="14" t="s">
        <v>8320</v>
      </c>
      <c r="R732" t="s">
        <v>8321</v>
      </c>
      <c r="S732" s="19">
        <f t="shared" si="34"/>
        <v>40854.745266203703</v>
      </c>
      <c r="T732" s="22">
        <f t="shared" si="35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>ROUND((E733/D733)*100,0)</f>
        <v>126</v>
      </c>
      <c r="P733">
        <f t="shared" si="33"/>
        <v>88.73</v>
      </c>
      <c r="Q733" s="14" t="s">
        <v>8320</v>
      </c>
      <c r="R733" t="s">
        <v>8321</v>
      </c>
      <c r="S733" s="19">
        <f t="shared" si="34"/>
        <v>40879.795682870368</v>
      </c>
      <c r="T733" s="22">
        <f t="shared" si="35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>ROUND((E734/D734)*100,0)</f>
        <v>160</v>
      </c>
      <c r="P734">
        <f t="shared" si="33"/>
        <v>4.92</v>
      </c>
      <c r="Q734" s="14" t="s">
        <v>8320</v>
      </c>
      <c r="R734" t="s">
        <v>8321</v>
      </c>
      <c r="S734" s="19">
        <f t="shared" si="34"/>
        <v>41486.424317129626</v>
      </c>
      <c r="T734" s="22">
        <f t="shared" si="35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>ROUND((E735/D735)*100,0)</f>
        <v>120</v>
      </c>
      <c r="P735">
        <f t="shared" si="33"/>
        <v>17.82</v>
      </c>
      <c r="Q735" s="14" t="s">
        <v>8320</v>
      </c>
      <c r="R735" t="s">
        <v>8321</v>
      </c>
      <c r="S735" s="19">
        <f t="shared" si="34"/>
        <v>41598.420046296298</v>
      </c>
      <c r="T735" s="22">
        <f t="shared" si="35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>ROUND((E736/D736)*100,0)</f>
        <v>126</v>
      </c>
      <c r="P736">
        <f t="shared" si="33"/>
        <v>187.19</v>
      </c>
      <c r="Q736" s="14" t="s">
        <v>8320</v>
      </c>
      <c r="R736" t="s">
        <v>8321</v>
      </c>
      <c r="S736" s="19">
        <f t="shared" si="34"/>
        <v>42102.164583333331</v>
      </c>
      <c r="T736" s="22">
        <f t="shared" si="35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>ROUND((E737/D737)*100,0)</f>
        <v>114</v>
      </c>
      <c r="P737">
        <f t="shared" si="33"/>
        <v>234.81</v>
      </c>
      <c r="Q737" s="14" t="s">
        <v>8320</v>
      </c>
      <c r="R737" t="s">
        <v>8321</v>
      </c>
      <c r="S737" s="19">
        <f t="shared" si="34"/>
        <v>41946.029467592591</v>
      </c>
      <c r="T737" s="22">
        <f t="shared" si="35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>ROUND((E738/D738)*100,0)</f>
        <v>315</v>
      </c>
      <c r="P738">
        <f t="shared" si="33"/>
        <v>105.05</v>
      </c>
      <c r="Q738" s="14" t="s">
        <v>8320</v>
      </c>
      <c r="R738" t="s">
        <v>8321</v>
      </c>
      <c r="S738" s="19">
        <f t="shared" si="34"/>
        <v>41579.734259259261</v>
      </c>
      <c r="T738" s="22">
        <f t="shared" si="35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>ROUND((E739/D739)*100,0)</f>
        <v>122</v>
      </c>
      <c r="P739">
        <f t="shared" si="33"/>
        <v>56.67</v>
      </c>
      <c r="Q739" s="14" t="s">
        <v>8320</v>
      </c>
      <c r="R739" t="s">
        <v>8321</v>
      </c>
      <c r="S739" s="19">
        <f t="shared" si="34"/>
        <v>41667.275312500002</v>
      </c>
      <c r="T739" s="22">
        <f t="shared" si="35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>ROUND((E740/D740)*100,0)</f>
        <v>107</v>
      </c>
      <c r="P740">
        <f t="shared" si="33"/>
        <v>39.049999999999997</v>
      </c>
      <c r="Q740" s="14" t="s">
        <v>8320</v>
      </c>
      <c r="R740" t="s">
        <v>8321</v>
      </c>
      <c r="S740" s="19">
        <f t="shared" si="34"/>
        <v>41943.604097222218</v>
      </c>
      <c r="T740" s="22">
        <f t="shared" si="35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>ROUND((E741/D741)*100,0)</f>
        <v>158</v>
      </c>
      <c r="P741">
        <f t="shared" si="33"/>
        <v>68.349999999999994</v>
      </c>
      <c r="Q741" s="14" t="s">
        <v>8320</v>
      </c>
      <c r="R741" t="s">
        <v>8321</v>
      </c>
      <c r="S741" s="19">
        <f t="shared" si="34"/>
        <v>41829.502650462964</v>
      </c>
      <c r="T741" s="22">
        <f t="shared" si="35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>ROUND((E742/D742)*100,0)</f>
        <v>107</v>
      </c>
      <c r="P742">
        <f t="shared" si="33"/>
        <v>169.58</v>
      </c>
      <c r="Q742" s="14" t="s">
        <v>8320</v>
      </c>
      <c r="R742" t="s">
        <v>8321</v>
      </c>
      <c r="S742" s="19">
        <f t="shared" si="34"/>
        <v>42162.146782407406</v>
      </c>
      <c r="T742" s="22">
        <f t="shared" si="35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>ROUND((E743/D743)*100,0)</f>
        <v>102</v>
      </c>
      <c r="P743">
        <f t="shared" si="33"/>
        <v>141.41999999999999</v>
      </c>
      <c r="Q743" s="14" t="s">
        <v>8320</v>
      </c>
      <c r="R743" t="s">
        <v>8321</v>
      </c>
      <c r="S743" s="19">
        <f t="shared" si="34"/>
        <v>41401.648217592592</v>
      </c>
      <c r="T743" s="22">
        <f t="shared" si="35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>ROUND((E744/D744)*100,0)</f>
        <v>111</v>
      </c>
      <c r="P744">
        <f t="shared" si="33"/>
        <v>67.39</v>
      </c>
      <c r="Q744" s="14" t="s">
        <v>8320</v>
      </c>
      <c r="R744" t="s">
        <v>8321</v>
      </c>
      <c r="S744" s="19">
        <f t="shared" si="34"/>
        <v>41689.917962962965</v>
      </c>
      <c r="T744" s="22">
        <f t="shared" si="35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>ROUND((E745/D745)*100,0)</f>
        <v>148</v>
      </c>
      <c r="P745">
        <f t="shared" si="33"/>
        <v>54.27</v>
      </c>
      <c r="Q745" s="14" t="s">
        <v>8320</v>
      </c>
      <c r="R745" t="s">
        <v>8321</v>
      </c>
      <c r="S745" s="19">
        <f t="shared" si="34"/>
        <v>40990.709317129629</v>
      </c>
      <c r="T745" s="22">
        <f t="shared" si="35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>ROUND((E746/D746)*100,0)</f>
        <v>102</v>
      </c>
      <c r="P746">
        <f t="shared" si="33"/>
        <v>82.52</v>
      </c>
      <c r="Q746" s="14" t="s">
        <v>8320</v>
      </c>
      <c r="R746" t="s">
        <v>8321</v>
      </c>
      <c r="S746" s="19">
        <f t="shared" si="34"/>
        <v>41226.95721064815</v>
      </c>
      <c r="T746" s="22">
        <f t="shared" si="35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>ROUND((E747/D747)*100,0)</f>
        <v>179</v>
      </c>
      <c r="P747">
        <f t="shared" si="33"/>
        <v>53.73</v>
      </c>
      <c r="Q747" s="14" t="s">
        <v>8320</v>
      </c>
      <c r="R747" t="s">
        <v>8321</v>
      </c>
      <c r="S747" s="19">
        <f t="shared" si="34"/>
        <v>41367.572280092594</v>
      </c>
      <c r="T747" s="22">
        <f t="shared" si="35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>ROUND((E748/D748)*100,0)</f>
        <v>111</v>
      </c>
      <c r="P748">
        <f t="shared" si="33"/>
        <v>34.21</v>
      </c>
      <c r="Q748" s="14" t="s">
        <v>8320</v>
      </c>
      <c r="R748" t="s">
        <v>8321</v>
      </c>
      <c r="S748" s="19">
        <f t="shared" si="34"/>
        <v>41157.042928240742</v>
      </c>
      <c r="T748" s="22">
        <f t="shared" si="35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>ROUND((E749/D749)*100,0)</f>
        <v>100</v>
      </c>
      <c r="P749">
        <f t="shared" si="33"/>
        <v>127.33</v>
      </c>
      <c r="Q749" s="14" t="s">
        <v>8320</v>
      </c>
      <c r="R749" t="s">
        <v>8321</v>
      </c>
      <c r="S749" s="19">
        <f t="shared" si="34"/>
        <v>41988.548831018517</v>
      </c>
      <c r="T749" s="22">
        <f t="shared" si="35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>ROUND((E750/D750)*100,0)</f>
        <v>100</v>
      </c>
      <c r="P750">
        <f t="shared" si="33"/>
        <v>45.57</v>
      </c>
      <c r="Q750" s="14" t="s">
        <v>8320</v>
      </c>
      <c r="R750" t="s">
        <v>8321</v>
      </c>
      <c r="S750" s="19">
        <f t="shared" si="34"/>
        <v>41831.846828703703</v>
      </c>
      <c r="T750" s="22">
        <f t="shared" si="35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>ROUND((E751/D751)*100,0)</f>
        <v>106</v>
      </c>
      <c r="P751">
        <f t="shared" si="33"/>
        <v>95.96</v>
      </c>
      <c r="Q751" s="14" t="s">
        <v>8320</v>
      </c>
      <c r="R751" t="s">
        <v>8321</v>
      </c>
      <c r="S751" s="19">
        <f t="shared" si="34"/>
        <v>42733.94131944445</v>
      </c>
      <c r="T751" s="22">
        <f t="shared" si="35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>ROUND((E752/D752)*100,0)</f>
        <v>103</v>
      </c>
      <c r="P752">
        <f t="shared" si="33"/>
        <v>77.27</v>
      </c>
      <c r="Q752" s="14" t="s">
        <v>8320</v>
      </c>
      <c r="R752" t="s">
        <v>8321</v>
      </c>
      <c r="S752" s="19">
        <f t="shared" si="34"/>
        <v>41299.878148148149</v>
      </c>
      <c r="T752" s="22">
        <f t="shared" si="35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>ROUND((E753/D753)*100,0)</f>
        <v>119</v>
      </c>
      <c r="P753">
        <f t="shared" si="33"/>
        <v>57.34</v>
      </c>
      <c r="Q753" s="14" t="s">
        <v>8320</v>
      </c>
      <c r="R753" t="s">
        <v>8321</v>
      </c>
      <c r="S753" s="19">
        <f t="shared" si="34"/>
        <v>40713.630497685182</v>
      </c>
      <c r="T753" s="22">
        <f t="shared" si="35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>ROUND((E754/D754)*100,0)</f>
        <v>112</v>
      </c>
      <c r="P754">
        <f t="shared" si="33"/>
        <v>53.19</v>
      </c>
      <c r="Q754" s="14" t="s">
        <v>8320</v>
      </c>
      <c r="R754" t="s">
        <v>8321</v>
      </c>
      <c r="S754" s="19">
        <f t="shared" si="34"/>
        <v>42639.421493055561</v>
      </c>
      <c r="T754" s="22">
        <f t="shared" si="35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>ROUND((E755/D755)*100,0)</f>
        <v>128</v>
      </c>
      <c r="P755">
        <f t="shared" si="33"/>
        <v>492.31</v>
      </c>
      <c r="Q755" s="14" t="s">
        <v>8320</v>
      </c>
      <c r="R755" t="s">
        <v>8321</v>
      </c>
      <c r="S755" s="19">
        <f t="shared" si="34"/>
        <v>42019.590173611112</v>
      </c>
      <c r="T755" s="22">
        <f t="shared" si="35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>ROUND((E756/D756)*100,0)</f>
        <v>104</v>
      </c>
      <c r="P756">
        <f t="shared" si="33"/>
        <v>42.35</v>
      </c>
      <c r="Q756" s="14" t="s">
        <v>8320</v>
      </c>
      <c r="R756" t="s">
        <v>8321</v>
      </c>
      <c r="S756" s="19">
        <f t="shared" si="34"/>
        <v>41249.749085648145</v>
      </c>
      <c r="T756" s="22">
        <f t="shared" si="35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>ROUND((E757/D757)*100,0)</f>
        <v>102</v>
      </c>
      <c r="P757">
        <f t="shared" si="33"/>
        <v>37.47</v>
      </c>
      <c r="Q757" s="14" t="s">
        <v>8320</v>
      </c>
      <c r="R757" t="s">
        <v>8321</v>
      </c>
      <c r="S757" s="19">
        <f t="shared" si="34"/>
        <v>41383.605057870373</v>
      </c>
      <c r="T757" s="22">
        <f t="shared" si="35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>ROUND((E758/D758)*100,0)</f>
        <v>118</v>
      </c>
      <c r="P758">
        <f t="shared" si="33"/>
        <v>37.450000000000003</v>
      </c>
      <c r="Q758" s="14" t="s">
        <v>8320</v>
      </c>
      <c r="R758" t="s">
        <v>8321</v>
      </c>
      <c r="S758" s="19">
        <f t="shared" si="34"/>
        <v>40590.766886574071</v>
      </c>
      <c r="T758" s="22">
        <f t="shared" si="35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>ROUND((E759/D759)*100,0)</f>
        <v>238</v>
      </c>
      <c r="P759">
        <f t="shared" si="33"/>
        <v>33.06</v>
      </c>
      <c r="Q759" s="14" t="s">
        <v>8320</v>
      </c>
      <c r="R759" t="s">
        <v>8321</v>
      </c>
      <c r="S759" s="19">
        <f t="shared" si="34"/>
        <v>41235.054560185185</v>
      </c>
      <c r="T759" s="22">
        <f t="shared" si="35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>ROUND((E760/D760)*100,0)</f>
        <v>102</v>
      </c>
      <c r="P760">
        <f t="shared" si="33"/>
        <v>134.21</v>
      </c>
      <c r="Q760" s="14" t="s">
        <v>8320</v>
      </c>
      <c r="R760" t="s">
        <v>8321</v>
      </c>
      <c r="S760" s="19">
        <f t="shared" si="34"/>
        <v>40429.836435185185</v>
      </c>
      <c r="T760" s="22">
        <f t="shared" si="35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>ROUND((E761/D761)*100,0)</f>
        <v>102</v>
      </c>
      <c r="P761">
        <f t="shared" si="33"/>
        <v>51.47</v>
      </c>
      <c r="Q761" s="14" t="s">
        <v>8320</v>
      </c>
      <c r="R761" t="s">
        <v>8321</v>
      </c>
      <c r="S761" s="19">
        <f t="shared" si="34"/>
        <v>41789.330312500002</v>
      </c>
      <c r="T761" s="22">
        <f t="shared" si="35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>ROUND((E762/D762)*100,0)</f>
        <v>0</v>
      </c>
      <c r="P762">
        <f t="shared" si="33"/>
        <v>0</v>
      </c>
      <c r="Q762" s="14" t="s">
        <v>8320</v>
      </c>
      <c r="R762" t="s">
        <v>8322</v>
      </c>
      <c r="S762" s="19">
        <f t="shared" si="34"/>
        <v>42670.764039351852</v>
      </c>
      <c r="T762" s="22">
        <f t="shared" si="35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>ROUND((E763/D763)*100,0)</f>
        <v>5</v>
      </c>
      <c r="P763">
        <f t="shared" si="33"/>
        <v>39.17</v>
      </c>
      <c r="Q763" s="14" t="s">
        <v>8320</v>
      </c>
      <c r="R763" t="s">
        <v>8322</v>
      </c>
      <c r="S763" s="19">
        <f t="shared" si="34"/>
        <v>41642.751458333332</v>
      </c>
      <c r="T763" s="22">
        <f t="shared" si="35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>ROUND((E764/D764)*100,0)</f>
        <v>0</v>
      </c>
      <c r="P764">
        <f t="shared" si="33"/>
        <v>0</v>
      </c>
      <c r="Q764" s="14" t="s">
        <v>8320</v>
      </c>
      <c r="R764" t="s">
        <v>8322</v>
      </c>
      <c r="S764" s="19">
        <f t="shared" si="34"/>
        <v>42690.858449074076</v>
      </c>
      <c r="T764" s="22">
        <f t="shared" si="35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>ROUND((E765/D765)*100,0)</f>
        <v>0</v>
      </c>
      <c r="P765">
        <f t="shared" si="33"/>
        <v>5</v>
      </c>
      <c r="Q765" s="14" t="s">
        <v>8320</v>
      </c>
      <c r="R765" t="s">
        <v>8322</v>
      </c>
      <c r="S765" s="19">
        <f t="shared" si="34"/>
        <v>41471.446851851848</v>
      </c>
      <c r="T765" s="22">
        <f t="shared" si="35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>ROUND((E766/D766)*100,0)</f>
        <v>0</v>
      </c>
      <c r="P766">
        <f t="shared" si="33"/>
        <v>0</v>
      </c>
      <c r="Q766" s="14" t="s">
        <v>8320</v>
      </c>
      <c r="R766" t="s">
        <v>8322</v>
      </c>
      <c r="S766" s="19">
        <f t="shared" si="34"/>
        <v>42227.173159722224</v>
      </c>
      <c r="T766" s="22">
        <f t="shared" si="35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>ROUND((E767/D767)*100,0)</f>
        <v>36</v>
      </c>
      <c r="P767">
        <f t="shared" si="33"/>
        <v>57.3</v>
      </c>
      <c r="Q767" s="14" t="s">
        <v>8320</v>
      </c>
      <c r="R767" t="s">
        <v>8322</v>
      </c>
      <c r="S767" s="19">
        <f t="shared" si="34"/>
        <v>41901.542638888888</v>
      </c>
      <c r="T767" s="22">
        <f t="shared" si="35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>ROUND((E768/D768)*100,0)</f>
        <v>0</v>
      </c>
      <c r="P768">
        <f t="shared" si="33"/>
        <v>0</v>
      </c>
      <c r="Q768" s="14" t="s">
        <v>8320</v>
      </c>
      <c r="R768" t="s">
        <v>8322</v>
      </c>
      <c r="S768" s="19">
        <f t="shared" si="34"/>
        <v>42021.783368055556</v>
      </c>
      <c r="T768" s="22">
        <f t="shared" si="35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>ROUND((E769/D769)*100,0)</f>
        <v>4</v>
      </c>
      <c r="P769">
        <f t="shared" si="33"/>
        <v>59</v>
      </c>
      <c r="Q769" s="14" t="s">
        <v>8320</v>
      </c>
      <c r="R769" t="s">
        <v>8322</v>
      </c>
      <c r="S769" s="19">
        <f t="shared" si="34"/>
        <v>42115.143634259264</v>
      </c>
      <c r="T769" s="22">
        <f t="shared" si="35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>ROUND((E770/D770)*100,0)</f>
        <v>0</v>
      </c>
      <c r="P770">
        <f t="shared" si="33"/>
        <v>0</v>
      </c>
      <c r="Q770" s="14" t="s">
        <v>8320</v>
      </c>
      <c r="R770" t="s">
        <v>8322</v>
      </c>
      <c r="S770" s="19">
        <f t="shared" si="34"/>
        <v>41594.207060185188</v>
      </c>
      <c r="T770" s="22">
        <f t="shared" si="35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>ROUND((E771/D771)*100,0)</f>
        <v>41</v>
      </c>
      <c r="P771">
        <f t="shared" ref="P771:P834" si="36">IFERROR(ROUND(E771/L771,2),0)</f>
        <v>31.85</v>
      </c>
      <c r="Q771" s="14" t="s">
        <v>8320</v>
      </c>
      <c r="R771" t="s">
        <v>8322</v>
      </c>
      <c r="S771" s="19">
        <f t="shared" ref="S771:S834" si="37">(((J771/60)/60)/24)+DATE(1970,1,1)</f>
        <v>41604.996458333335</v>
      </c>
      <c r="T771" s="22">
        <f t="shared" ref="T771:T834" si="38">(((I771/60)/60)/24)+DATE(1970,1,1)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>ROUND((E772/D772)*100,0)</f>
        <v>0</v>
      </c>
      <c r="P772">
        <f t="shared" si="36"/>
        <v>0</v>
      </c>
      <c r="Q772" s="14" t="s">
        <v>8320</v>
      </c>
      <c r="R772" t="s">
        <v>8322</v>
      </c>
      <c r="S772" s="19">
        <f t="shared" si="37"/>
        <v>41289.999641203707</v>
      </c>
      <c r="T772" s="22">
        <f t="shared" si="38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>ROUND((E773/D773)*100,0)</f>
        <v>0</v>
      </c>
      <c r="P773">
        <f t="shared" si="36"/>
        <v>10</v>
      </c>
      <c r="Q773" s="14" t="s">
        <v>8320</v>
      </c>
      <c r="R773" t="s">
        <v>8322</v>
      </c>
      <c r="S773" s="19">
        <f t="shared" si="37"/>
        <v>42349.824097222227</v>
      </c>
      <c r="T773" s="22">
        <f t="shared" si="38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>ROUND((E774/D774)*100,0)</f>
        <v>3</v>
      </c>
      <c r="P774">
        <f t="shared" si="36"/>
        <v>50</v>
      </c>
      <c r="Q774" s="14" t="s">
        <v>8320</v>
      </c>
      <c r="R774" t="s">
        <v>8322</v>
      </c>
      <c r="S774" s="19">
        <f t="shared" si="37"/>
        <v>40068.056932870371</v>
      </c>
      <c r="T774" s="22">
        <f t="shared" si="38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>ROUND((E775/D775)*100,0)</f>
        <v>1</v>
      </c>
      <c r="P775">
        <f t="shared" si="36"/>
        <v>16</v>
      </c>
      <c r="Q775" s="14" t="s">
        <v>8320</v>
      </c>
      <c r="R775" t="s">
        <v>8322</v>
      </c>
      <c r="S775" s="19">
        <f t="shared" si="37"/>
        <v>42100.735937499994</v>
      </c>
      <c r="T775" s="22">
        <f t="shared" si="38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>ROUND((E776/D776)*100,0)</f>
        <v>70</v>
      </c>
      <c r="P776">
        <f t="shared" si="36"/>
        <v>39</v>
      </c>
      <c r="Q776" s="14" t="s">
        <v>8320</v>
      </c>
      <c r="R776" t="s">
        <v>8322</v>
      </c>
      <c r="S776" s="19">
        <f t="shared" si="37"/>
        <v>41663.780300925922</v>
      </c>
      <c r="T776" s="22">
        <f t="shared" si="38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>ROUND((E777/D777)*100,0)</f>
        <v>2</v>
      </c>
      <c r="P777">
        <f t="shared" si="36"/>
        <v>34</v>
      </c>
      <c r="Q777" s="14" t="s">
        <v>8320</v>
      </c>
      <c r="R777" t="s">
        <v>8322</v>
      </c>
      <c r="S777" s="19">
        <f t="shared" si="37"/>
        <v>40863.060127314813</v>
      </c>
      <c r="T777" s="22">
        <f t="shared" si="38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>ROUND((E778/D778)*100,0)</f>
        <v>51</v>
      </c>
      <c r="P778">
        <f t="shared" si="36"/>
        <v>63.12</v>
      </c>
      <c r="Q778" s="14" t="s">
        <v>8320</v>
      </c>
      <c r="R778" t="s">
        <v>8322</v>
      </c>
      <c r="S778" s="19">
        <f t="shared" si="37"/>
        <v>42250.685706018514</v>
      </c>
      <c r="T778" s="22">
        <f t="shared" si="38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>ROUND((E779/D779)*100,0)</f>
        <v>1</v>
      </c>
      <c r="P779">
        <f t="shared" si="36"/>
        <v>7</v>
      </c>
      <c r="Q779" s="14" t="s">
        <v>8320</v>
      </c>
      <c r="R779" t="s">
        <v>8322</v>
      </c>
      <c r="S779" s="19">
        <f t="shared" si="37"/>
        <v>41456.981215277774</v>
      </c>
      <c r="T779" s="22">
        <f t="shared" si="38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>ROUND((E780/D780)*100,0)</f>
        <v>0</v>
      </c>
      <c r="P780">
        <f t="shared" si="36"/>
        <v>2</v>
      </c>
      <c r="Q780" s="14" t="s">
        <v>8320</v>
      </c>
      <c r="R780" t="s">
        <v>8322</v>
      </c>
      <c r="S780" s="19">
        <f t="shared" si="37"/>
        <v>41729.702314814815</v>
      </c>
      <c r="T780" s="22">
        <f t="shared" si="38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>ROUND((E781/D781)*100,0)</f>
        <v>3</v>
      </c>
      <c r="P781">
        <f t="shared" si="36"/>
        <v>66.67</v>
      </c>
      <c r="Q781" s="14" t="s">
        <v>8320</v>
      </c>
      <c r="R781" t="s">
        <v>8322</v>
      </c>
      <c r="S781" s="19">
        <f t="shared" si="37"/>
        <v>40436.68408564815</v>
      </c>
      <c r="T781" s="22">
        <f t="shared" si="38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>ROUND((E782/D782)*100,0)</f>
        <v>104</v>
      </c>
      <c r="P782">
        <f t="shared" si="36"/>
        <v>38.520000000000003</v>
      </c>
      <c r="Q782" s="14" t="s">
        <v>8323</v>
      </c>
      <c r="R782" t="s">
        <v>8324</v>
      </c>
      <c r="S782" s="19">
        <f t="shared" si="37"/>
        <v>40636.673900462964</v>
      </c>
      <c r="T782" s="22">
        <f t="shared" si="38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>ROUND((E783/D783)*100,0)</f>
        <v>133</v>
      </c>
      <c r="P783">
        <f t="shared" si="36"/>
        <v>42.61</v>
      </c>
      <c r="Q783" s="14" t="s">
        <v>8323</v>
      </c>
      <c r="R783" t="s">
        <v>8324</v>
      </c>
      <c r="S783" s="19">
        <f t="shared" si="37"/>
        <v>41403.000856481485</v>
      </c>
      <c r="T783" s="22">
        <f t="shared" si="38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>ROUND((E784/D784)*100,0)</f>
        <v>100</v>
      </c>
      <c r="P784">
        <f t="shared" si="36"/>
        <v>50</v>
      </c>
      <c r="Q784" s="14" t="s">
        <v>8323</v>
      </c>
      <c r="R784" t="s">
        <v>8324</v>
      </c>
      <c r="S784" s="19">
        <f t="shared" si="37"/>
        <v>41116.758125</v>
      </c>
      <c r="T784" s="22">
        <f t="shared" si="38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>ROUND((E785/D785)*100,0)</f>
        <v>148</v>
      </c>
      <c r="P785">
        <f t="shared" si="36"/>
        <v>63.49</v>
      </c>
      <c r="Q785" s="14" t="s">
        <v>8323</v>
      </c>
      <c r="R785" t="s">
        <v>8324</v>
      </c>
      <c r="S785" s="19">
        <f t="shared" si="37"/>
        <v>40987.773715277777</v>
      </c>
      <c r="T785" s="22">
        <f t="shared" si="38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>ROUND((E786/D786)*100,0)</f>
        <v>103</v>
      </c>
      <c r="P786">
        <f t="shared" si="36"/>
        <v>102.5</v>
      </c>
      <c r="Q786" s="14" t="s">
        <v>8323</v>
      </c>
      <c r="R786" t="s">
        <v>8324</v>
      </c>
      <c r="S786" s="19">
        <f t="shared" si="37"/>
        <v>41675.149525462963</v>
      </c>
      <c r="T786" s="22">
        <f t="shared" si="38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>ROUND((E787/D787)*100,0)</f>
        <v>181</v>
      </c>
      <c r="P787">
        <f t="shared" si="36"/>
        <v>31.14</v>
      </c>
      <c r="Q787" s="14" t="s">
        <v>8323</v>
      </c>
      <c r="R787" t="s">
        <v>8324</v>
      </c>
      <c r="S787" s="19">
        <f t="shared" si="37"/>
        <v>41303.593923611108</v>
      </c>
      <c r="T787" s="22">
        <f t="shared" si="38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>ROUND((E788/D788)*100,0)</f>
        <v>143</v>
      </c>
      <c r="P788">
        <f t="shared" si="36"/>
        <v>162.27000000000001</v>
      </c>
      <c r="Q788" s="14" t="s">
        <v>8323</v>
      </c>
      <c r="R788" t="s">
        <v>8324</v>
      </c>
      <c r="S788" s="19">
        <f t="shared" si="37"/>
        <v>40983.055949074071</v>
      </c>
      <c r="T788" s="22">
        <f t="shared" si="38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>ROUND((E789/D789)*100,0)</f>
        <v>114</v>
      </c>
      <c r="P789">
        <f t="shared" si="36"/>
        <v>80.59</v>
      </c>
      <c r="Q789" s="14" t="s">
        <v>8323</v>
      </c>
      <c r="R789" t="s">
        <v>8324</v>
      </c>
      <c r="S789" s="19">
        <f t="shared" si="37"/>
        <v>41549.627615740741</v>
      </c>
      <c r="T789" s="22">
        <f t="shared" si="38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>ROUND((E790/D790)*100,0)</f>
        <v>204</v>
      </c>
      <c r="P790">
        <f t="shared" si="36"/>
        <v>59.85</v>
      </c>
      <c r="Q790" s="14" t="s">
        <v>8323</v>
      </c>
      <c r="R790" t="s">
        <v>8324</v>
      </c>
      <c r="S790" s="19">
        <f t="shared" si="37"/>
        <v>41059.006805555553</v>
      </c>
      <c r="T790" s="22">
        <f t="shared" si="38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>ROUND((E791/D791)*100,0)</f>
        <v>109</v>
      </c>
      <c r="P791">
        <f t="shared" si="36"/>
        <v>132.86000000000001</v>
      </c>
      <c r="Q791" s="14" t="s">
        <v>8323</v>
      </c>
      <c r="R791" t="s">
        <v>8324</v>
      </c>
      <c r="S791" s="19">
        <f t="shared" si="37"/>
        <v>41277.186111111114</v>
      </c>
      <c r="T791" s="22">
        <f t="shared" si="38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>ROUND((E792/D792)*100,0)</f>
        <v>144</v>
      </c>
      <c r="P792">
        <f t="shared" si="36"/>
        <v>92.55</v>
      </c>
      <c r="Q792" s="14" t="s">
        <v>8323</v>
      </c>
      <c r="R792" t="s">
        <v>8324</v>
      </c>
      <c r="S792" s="19">
        <f t="shared" si="37"/>
        <v>41276.047905092593</v>
      </c>
      <c r="T792" s="22">
        <f t="shared" si="38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>ROUND((E793/D793)*100,0)</f>
        <v>104</v>
      </c>
      <c r="P793">
        <f t="shared" si="36"/>
        <v>60.86</v>
      </c>
      <c r="Q793" s="14" t="s">
        <v>8323</v>
      </c>
      <c r="R793" t="s">
        <v>8324</v>
      </c>
      <c r="S793" s="19">
        <f t="shared" si="37"/>
        <v>41557.780624999999</v>
      </c>
      <c r="T793" s="22">
        <f t="shared" si="38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>ROUND((E794/D794)*100,0)</f>
        <v>100</v>
      </c>
      <c r="P794">
        <f t="shared" si="36"/>
        <v>41.85</v>
      </c>
      <c r="Q794" s="14" t="s">
        <v>8323</v>
      </c>
      <c r="R794" t="s">
        <v>8324</v>
      </c>
      <c r="S794" s="19">
        <f t="shared" si="37"/>
        <v>41555.873645833337</v>
      </c>
      <c r="T794" s="22">
        <f t="shared" si="38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>ROUND((E795/D795)*100,0)</f>
        <v>103</v>
      </c>
      <c r="P795">
        <f t="shared" si="36"/>
        <v>88.33</v>
      </c>
      <c r="Q795" s="14" t="s">
        <v>8323</v>
      </c>
      <c r="R795" t="s">
        <v>8324</v>
      </c>
      <c r="S795" s="19">
        <f t="shared" si="37"/>
        <v>41442.741249999999</v>
      </c>
      <c r="T795" s="22">
        <f t="shared" si="38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>ROUND((E796/D796)*100,0)</f>
        <v>105</v>
      </c>
      <c r="P796">
        <f t="shared" si="36"/>
        <v>158.96</v>
      </c>
      <c r="Q796" s="14" t="s">
        <v>8323</v>
      </c>
      <c r="R796" t="s">
        <v>8324</v>
      </c>
      <c r="S796" s="19">
        <f t="shared" si="37"/>
        <v>40736.115011574075</v>
      </c>
      <c r="T796" s="22">
        <f t="shared" si="38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>ROUND((E797/D797)*100,0)</f>
        <v>112</v>
      </c>
      <c r="P797">
        <f t="shared" si="36"/>
        <v>85.05</v>
      </c>
      <c r="Q797" s="14" t="s">
        <v>8323</v>
      </c>
      <c r="R797" t="s">
        <v>8324</v>
      </c>
      <c r="S797" s="19">
        <f t="shared" si="37"/>
        <v>40963.613032407404</v>
      </c>
      <c r="T797" s="22">
        <f t="shared" si="38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>ROUND((E798/D798)*100,0)</f>
        <v>101</v>
      </c>
      <c r="P798">
        <f t="shared" si="36"/>
        <v>112.61</v>
      </c>
      <c r="Q798" s="14" t="s">
        <v>8323</v>
      </c>
      <c r="R798" t="s">
        <v>8324</v>
      </c>
      <c r="S798" s="19">
        <f t="shared" si="37"/>
        <v>41502.882928240739</v>
      </c>
      <c r="T798" s="22">
        <f t="shared" si="38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>ROUND((E799/D799)*100,0)</f>
        <v>108</v>
      </c>
      <c r="P799">
        <f t="shared" si="36"/>
        <v>45.44</v>
      </c>
      <c r="Q799" s="14" t="s">
        <v>8323</v>
      </c>
      <c r="R799" t="s">
        <v>8324</v>
      </c>
      <c r="S799" s="19">
        <f t="shared" si="37"/>
        <v>40996.994074074071</v>
      </c>
      <c r="T799" s="22">
        <f t="shared" si="38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>ROUND((E800/D800)*100,0)</f>
        <v>115</v>
      </c>
      <c r="P800">
        <f t="shared" si="36"/>
        <v>46.22</v>
      </c>
      <c r="Q800" s="14" t="s">
        <v>8323</v>
      </c>
      <c r="R800" t="s">
        <v>8324</v>
      </c>
      <c r="S800" s="19">
        <f t="shared" si="37"/>
        <v>41882.590127314819</v>
      </c>
      <c r="T800" s="22">
        <f t="shared" si="38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>ROUND((E801/D801)*100,0)</f>
        <v>100</v>
      </c>
      <c r="P801">
        <f t="shared" si="36"/>
        <v>178.61</v>
      </c>
      <c r="Q801" s="14" t="s">
        <v>8323</v>
      </c>
      <c r="R801" t="s">
        <v>8324</v>
      </c>
      <c r="S801" s="19">
        <f t="shared" si="37"/>
        <v>40996.667199074072</v>
      </c>
      <c r="T801" s="22">
        <f t="shared" si="38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>ROUND((E802/D802)*100,0)</f>
        <v>152</v>
      </c>
      <c r="P802">
        <f t="shared" si="36"/>
        <v>40.75</v>
      </c>
      <c r="Q802" s="14" t="s">
        <v>8323</v>
      </c>
      <c r="R802" t="s">
        <v>8324</v>
      </c>
      <c r="S802" s="19">
        <f t="shared" si="37"/>
        <v>41863.433495370373</v>
      </c>
      <c r="T802" s="22">
        <f t="shared" si="38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>ROUND((E803/D803)*100,0)</f>
        <v>112</v>
      </c>
      <c r="P803">
        <f t="shared" si="36"/>
        <v>43.73</v>
      </c>
      <c r="Q803" s="14" t="s">
        <v>8323</v>
      </c>
      <c r="R803" t="s">
        <v>8324</v>
      </c>
      <c r="S803" s="19">
        <f t="shared" si="37"/>
        <v>40695.795370370368</v>
      </c>
      <c r="T803" s="22">
        <f t="shared" si="38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>ROUND((E804/D804)*100,0)</f>
        <v>101</v>
      </c>
      <c r="P804">
        <f t="shared" si="36"/>
        <v>81.069999999999993</v>
      </c>
      <c r="Q804" s="14" t="s">
        <v>8323</v>
      </c>
      <c r="R804" t="s">
        <v>8324</v>
      </c>
      <c r="S804" s="19">
        <f t="shared" si="37"/>
        <v>41123.022268518522</v>
      </c>
      <c r="T804" s="22">
        <f t="shared" si="38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>ROUND((E805/D805)*100,0)</f>
        <v>123</v>
      </c>
      <c r="P805">
        <f t="shared" si="36"/>
        <v>74.61</v>
      </c>
      <c r="Q805" s="14" t="s">
        <v>8323</v>
      </c>
      <c r="R805" t="s">
        <v>8324</v>
      </c>
      <c r="S805" s="19">
        <f t="shared" si="37"/>
        <v>40665.949976851851</v>
      </c>
      <c r="T805" s="22">
        <f t="shared" si="38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>ROUND((E806/D806)*100,0)</f>
        <v>100</v>
      </c>
      <c r="P806">
        <f t="shared" si="36"/>
        <v>305.56</v>
      </c>
      <c r="Q806" s="14" t="s">
        <v>8323</v>
      </c>
      <c r="R806" t="s">
        <v>8324</v>
      </c>
      <c r="S806" s="19">
        <f t="shared" si="37"/>
        <v>40730.105625000004</v>
      </c>
      <c r="T806" s="22">
        <f t="shared" si="38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>ROUND((E807/D807)*100,0)</f>
        <v>105</v>
      </c>
      <c r="P807">
        <f t="shared" si="36"/>
        <v>58.33</v>
      </c>
      <c r="Q807" s="14" t="s">
        <v>8323</v>
      </c>
      <c r="R807" t="s">
        <v>8324</v>
      </c>
      <c r="S807" s="19">
        <f t="shared" si="37"/>
        <v>40690.823055555556</v>
      </c>
      <c r="T807" s="22">
        <f t="shared" si="38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>ROUND((E808/D808)*100,0)</f>
        <v>104</v>
      </c>
      <c r="P808">
        <f t="shared" si="36"/>
        <v>117.68</v>
      </c>
      <c r="Q808" s="14" t="s">
        <v>8323</v>
      </c>
      <c r="R808" t="s">
        <v>8324</v>
      </c>
      <c r="S808" s="19">
        <f t="shared" si="37"/>
        <v>40763.691423611112</v>
      </c>
      <c r="T808" s="22">
        <f t="shared" si="38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>ROUND((E809/D809)*100,0)</f>
        <v>105</v>
      </c>
      <c r="P809">
        <f t="shared" si="36"/>
        <v>73.77</v>
      </c>
      <c r="Q809" s="14" t="s">
        <v>8323</v>
      </c>
      <c r="R809" t="s">
        <v>8324</v>
      </c>
      <c r="S809" s="19">
        <f t="shared" si="37"/>
        <v>42759.628599537042</v>
      </c>
      <c r="T809" s="22">
        <f t="shared" si="38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>ROUND((E810/D810)*100,0)</f>
        <v>100</v>
      </c>
      <c r="P810">
        <f t="shared" si="36"/>
        <v>104.65</v>
      </c>
      <c r="Q810" s="14" t="s">
        <v>8323</v>
      </c>
      <c r="R810" t="s">
        <v>8324</v>
      </c>
      <c r="S810" s="19">
        <f t="shared" si="37"/>
        <v>41962.100532407407</v>
      </c>
      <c r="T810" s="22">
        <f t="shared" si="38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>ROUND((E811/D811)*100,0)</f>
        <v>104</v>
      </c>
      <c r="P811">
        <f t="shared" si="36"/>
        <v>79.83</v>
      </c>
      <c r="Q811" s="14" t="s">
        <v>8323</v>
      </c>
      <c r="R811" t="s">
        <v>8324</v>
      </c>
      <c r="S811" s="19">
        <f t="shared" si="37"/>
        <v>41628.833680555559</v>
      </c>
      <c r="T811" s="22">
        <f t="shared" si="38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>ROUND((E812/D812)*100,0)</f>
        <v>105</v>
      </c>
      <c r="P812">
        <f t="shared" si="36"/>
        <v>58.33</v>
      </c>
      <c r="Q812" s="14" t="s">
        <v>8323</v>
      </c>
      <c r="R812" t="s">
        <v>8324</v>
      </c>
      <c r="S812" s="19">
        <f t="shared" si="37"/>
        <v>41123.056273148148</v>
      </c>
      <c r="T812" s="22">
        <f t="shared" si="38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>ROUND((E813/D813)*100,0)</f>
        <v>104</v>
      </c>
      <c r="P813">
        <f t="shared" si="36"/>
        <v>86.67</v>
      </c>
      <c r="Q813" s="14" t="s">
        <v>8323</v>
      </c>
      <c r="R813" t="s">
        <v>8324</v>
      </c>
      <c r="S813" s="19">
        <f t="shared" si="37"/>
        <v>41443.643541666665</v>
      </c>
      <c r="T813" s="22">
        <f t="shared" si="38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>ROUND((E814/D814)*100,0)</f>
        <v>152</v>
      </c>
      <c r="P814">
        <f t="shared" si="36"/>
        <v>27.61</v>
      </c>
      <c r="Q814" s="14" t="s">
        <v>8323</v>
      </c>
      <c r="R814" t="s">
        <v>8324</v>
      </c>
      <c r="S814" s="19">
        <f t="shared" si="37"/>
        <v>41282.017962962964</v>
      </c>
      <c r="T814" s="22">
        <f t="shared" si="38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>ROUND((E815/D815)*100,0)</f>
        <v>160</v>
      </c>
      <c r="P815">
        <f t="shared" si="36"/>
        <v>25</v>
      </c>
      <c r="Q815" s="14" t="s">
        <v>8323</v>
      </c>
      <c r="R815" t="s">
        <v>8324</v>
      </c>
      <c r="S815" s="19">
        <f t="shared" si="37"/>
        <v>41080.960243055553</v>
      </c>
      <c r="T815" s="22">
        <f t="shared" si="38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>ROUND((E816/D816)*100,0)</f>
        <v>127</v>
      </c>
      <c r="P816">
        <f t="shared" si="36"/>
        <v>45.46</v>
      </c>
      <c r="Q816" s="14" t="s">
        <v>8323</v>
      </c>
      <c r="R816" t="s">
        <v>8324</v>
      </c>
      <c r="S816" s="19">
        <f t="shared" si="37"/>
        <v>40679.743067129632</v>
      </c>
      <c r="T816" s="22">
        <f t="shared" si="38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>ROUND((E817/D817)*100,0)</f>
        <v>107</v>
      </c>
      <c r="P817">
        <f t="shared" si="36"/>
        <v>99.53</v>
      </c>
      <c r="Q817" s="14" t="s">
        <v>8323</v>
      </c>
      <c r="R817" t="s">
        <v>8324</v>
      </c>
      <c r="S817" s="19">
        <f t="shared" si="37"/>
        <v>41914.917858796296</v>
      </c>
      <c r="T817" s="22">
        <f t="shared" si="38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>ROUND((E818/D818)*100,0)</f>
        <v>115</v>
      </c>
      <c r="P818">
        <f t="shared" si="36"/>
        <v>39.31</v>
      </c>
      <c r="Q818" s="14" t="s">
        <v>8323</v>
      </c>
      <c r="R818" t="s">
        <v>8324</v>
      </c>
      <c r="S818" s="19">
        <f t="shared" si="37"/>
        <v>41341.870868055557</v>
      </c>
      <c r="T818" s="22">
        <f t="shared" si="38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>ROUND((E819/D819)*100,0)</f>
        <v>137</v>
      </c>
      <c r="P819">
        <f t="shared" si="36"/>
        <v>89.42</v>
      </c>
      <c r="Q819" s="14" t="s">
        <v>8323</v>
      </c>
      <c r="R819" t="s">
        <v>8324</v>
      </c>
      <c r="S819" s="19">
        <f t="shared" si="37"/>
        <v>40925.599664351852</v>
      </c>
      <c r="T819" s="22">
        <f t="shared" si="38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>ROUND((E820/D820)*100,0)</f>
        <v>156</v>
      </c>
      <c r="P820">
        <f t="shared" si="36"/>
        <v>28.68</v>
      </c>
      <c r="Q820" s="14" t="s">
        <v>8323</v>
      </c>
      <c r="R820" t="s">
        <v>8324</v>
      </c>
      <c r="S820" s="19">
        <f t="shared" si="37"/>
        <v>41120.882881944446</v>
      </c>
      <c r="T820" s="22">
        <f t="shared" si="38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>ROUND((E821/D821)*100,0)</f>
        <v>109</v>
      </c>
      <c r="P821">
        <f t="shared" si="36"/>
        <v>31.07</v>
      </c>
      <c r="Q821" s="14" t="s">
        <v>8323</v>
      </c>
      <c r="R821" t="s">
        <v>8324</v>
      </c>
      <c r="S821" s="19">
        <f t="shared" si="37"/>
        <v>41619.998310185183</v>
      </c>
      <c r="T821" s="22">
        <f t="shared" si="38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>ROUND((E822/D822)*100,0)</f>
        <v>134</v>
      </c>
      <c r="P822">
        <f t="shared" si="36"/>
        <v>70.55</v>
      </c>
      <c r="Q822" s="14" t="s">
        <v>8323</v>
      </c>
      <c r="R822" t="s">
        <v>8324</v>
      </c>
      <c r="S822" s="19">
        <f t="shared" si="37"/>
        <v>41768.841921296298</v>
      </c>
      <c r="T822" s="22">
        <f t="shared" si="38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>ROUND((E823/D823)*100,0)</f>
        <v>100</v>
      </c>
      <c r="P823">
        <f t="shared" si="36"/>
        <v>224.13</v>
      </c>
      <c r="Q823" s="14" t="s">
        <v>8323</v>
      </c>
      <c r="R823" t="s">
        <v>8324</v>
      </c>
      <c r="S823" s="19">
        <f t="shared" si="37"/>
        <v>42093.922048611115</v>
      </c>
      <c r="T823" s="22">
        <f t="shared" si="38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>ROUND((E824/D824)*100,0)</f>
        <v>119</v>
      </c>
      <c r="P824">
        <f t="shared" si="36"/>
        <v>51.81</v>
      </c>
      <c r="Q824" s="14" t="s">
        <v>8323</v>
      </c>
      <c r="R824" t="s">
        <v>8324</v>
      </c>
      <c r="S824" s="19">
        <f t="shared" si="37"/>
        <v>41157.947337962964</v>
      </c>
      <c r="T824" s="22">
        <f t="shared" si="38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>ROUND((E825/D825)*100,0)</f>
        <v>180</v>
      </c>
      <c r="P825">
        <f t="shared" si="36"/>
        <v>43.52</v>
      </c>
      <c r="Q825" s="14" t="s">
        <v>8323</v>
      </c>
      <c r="R825" t="s">
        <v>8324</v>
      </c>
      <c r="S825" s="19">
        <f t="shared" si="37"/>
        <v>42055.972824074073</v>
      </c>
      <c r="T825" s="22">
        <f t="shared" si="38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>ROUND((E826/D826)*100,0)</f>
        <v>134</v>
      </c>
      <c r="P826">
        <f t="shared" si="36"/>
        <v>39.82</v>
      </c>
      <c r="Q826" s="14" t="s">
        <v>8323</v>
      </c>
      <c r="R826" t="s">
        <v>8324</v>
      </c>
      <c r="S826" s="19">
        <f t="shared" si="37"/>
        <v>40250.242106481484</v>
      </c>
      <c r="T826" s="22">
        <f t="shared" si="38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>ROUND((E827/D827)*100,0)</f>
        <v>100</v>
      </c>
      <c r="P827">
        <f t="shared" si="36"/>
        <v>126.81</v>
      </c>
      <c r="Q827" s="14" t="s">
        <v>8323</v>
      </c>
      <c r="R827" t="s">
        <v>8324</v>
      </c>
      <c r="S827" s="19">
        <f t="shared" si="37"/>
        <v>41186.306527777779</v>
      </c>
      <c r="T827" s="22">
        <f t="shared" si="38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>ROUND((E828/D828)*100,0)</f>
        <v>101</v>
      </c>
      <c r="P828">
        <f t="shared" si="36"/>
        <v>113.88</v>
      </c>
      <c r="Q828" s="14" t="s">
        <v>8323</v>
      </c>
      <c r="R828" t="s">
        <v>8324</v>
      </c>
      <c r="S828" s="19">
        <f t="shared" si="37"/>
        <v>40973.038541666669</v>
      </c>
      <c r="T828" s="22">
        <f t="shared" si="38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>ROUND((E829/D829)*100,0)</f>
        <v>103</v>
      </c>
      <c r="P829">
        <f t="shared" si="36"/>
        <v>28.18</v>
      </c>
      <c r="Q829" s="14" t="s">
        <v>8323</v>
      </c>
      <c r="R829" t="s">
        <v>8324</v>
      </c>
      <c r="S829" s="19">
        <f t="shared" si="37"/>
        <v>40927.473460648151</v>
      </c>
      <c r="T829" s="22">
        <f t="shared" si="38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>ROUND((E830/D830)*100,0)</f>
        <v>107</v>
      </c>
      <c r="P830">
        <f t="shared" si="36"/>
        <v>36.61</v>
      </c>
      <c r="Q830" s="14" t="s">
        <v>8323</v>
      </c>
      <c r="R830" t="s">
        <v>8324</v>
      </c>
      <c r="S830" s="19">
        <f t="shared" si="37"/>
        <v>41073.050717592596</v>
      </c>
      <c r="T830" s="22">
        <f t="shared" si="38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>ROUND((E831/D831)*100,0)</f>
        <v>104</v>
      </c>
      <c r="P831">
        <f t="shared" si="36"/>
        <v>32.5</v>
      </c>
      <c r="Q831" s="14" t="s">
        <v>8323</v>
      </c>
      <c r="R831" t="s">
        <v>8324</v>
      </c>
      <c r="S831" s="19">
        <f t="shared" si="37"/>
        <v>42504.801388888889</v>
      </c>
      <c r="T831" s="22">
        <f t="shared" si="38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>ROUND((E832/D832)*100,0)</f>
        <v>108</v>
      </c>
      <c r="P832">
        <f t="shared" si="36"/>
        <v>60.66</v>
      </c>
      <c r="Q832" s="14" t="s">
        <v>8323</v>
      </c>
      <c r="R832" t="s">
        <v>8324</v>
      </c>
      <c r="S832" s="19">
        <f t="shared" si="37"/>
        <v>41325.525752314818</v>
      </c>
      <c r="T832" s="22">
        <f t="shared" si="38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>ROUND((E833/D833)*100,0)</f>
        <v>233</v>
      </c>
      <c r="P833">
        <f t="shared" si="36"/>
        <v>175</v>
      </c>
      <c r="Q833" s="14" t="s">
        <v>8323</v>
      </c>
      <c r="R833" t="s">
        <v>8324</v>
      </c>
      <c r="S833" s="19">
        <f t="shared" si="37"/>
        <v>40996.646921296298</v>
      </c>
      <c r="T833" s="22">
        <f t="shared" si="38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>ROUND((E834/D834)*100,0)</f>
        <v>101</v>
      </c>
      <c r="P834">
        <f t="shared" si="36"/>
        <v>97.99</v>
      </c>
      <c r="Q834" s="14" t="s">
        <v>8323</v>
      </c>
      <c r="R834" t="s">
        <v>8324</v>
      </c>
      <c r="S834" s="19">
        <f t="shared" si="37"/>
        <v>40869.675173611111</v>
      </c>
      <c r="T834" s="22">
        <f t="shared" si="38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>ROUND((E835/D835)*100,0)</f>
        <v>102</v>
      </c>
      <c r="P835">
        <f t="shared" ref="P835:P898" si="39">IFERROR(ROUND(E835/L835,2),0)</f>
        <v>148.78</v>
      </c>
      <c r="Q835" s="14" t="s">
        <v>8323</v>
      </c>
      <c r="R835" t="s">
        <v>8324</v>
      </c>
      <c r="S835" s="19">
        <f t="shared" ref="S835:S898" si="40">(((J835/60)/60)/24)+DATE(1970,1,1)</f>
        <v>41718.878182870372</v>
      </c>
      <c r="T835" s="22">
        <f t="shared" ref="T835:T898" si="41">(((I835/60)/60)/24)+DATE(1970,1,1)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>ROUND((E836/D836)*100,0)</f>
        <v>131</v>
      </c>
      <c r="P836">
        <f t="shared" si="39"/>
        <v>96.08</v>
      </c>
      <c r="Q836" s="14" t="s">
        <v>8323</v>
      </c>
      <c r="R836" t="s">
        <v>8324</v>
      </c>
      <c r="S836" s="19">
        <f t="shared" si="40"/>
        <v>41422.822824074072</v>
      </c>
      <c r="T836" s="22">
        <f t="shared" si="41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>ROUND((E837/D837)*100,0)</f>
        <v>117</v>
      </c>
      <c r="P837">
        <f t="shared" si="39"/>
        <v>58.63</v>
      </c>
      <c r="Q837" s="14" t="s">
        <v>8323</v>
      </c>
      <c r="R837" t="s">
        <v>8324</v>
      </c>
      <c r="S837" s="19">
        <f t="shared" si="40"/>
        <v>41005.45784722222</v>
      </c>
      <c r="T837" s="22">
        <f t="shared" si="41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>ROUND((E838/D838)*100,0)</f>
        <v>101</v>
      </c>
      <c r="P838">
        <f t="shared" si="39"/>
        <v>109.71</v>
      </c>
      <c r="Q838" s="14" t="s">
        <v>8323</v>
      </c>
      <c r="R838" t="s">
        <v>8324</v>
      </c>
      <c r="S838" s="19">
        <f t="shared" si="40"/>
        <v>41524.056921296295</v>
      </c>
      <c r="T838" s="22">
        <f t="shared" si="41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>ROUND((E839/D839)*100,0)</f>
        <v>122</v>
      </c>
      <c r="P839">
        <f t="shared" si="39"/>
        <v>49.11</v>
      </c>
      <c r="Q839" s="14" t="s">
        <v>8323</v>
      </c>
      <c r="R839" t="s">
        <v>8324</v>
      </c>
      <c r="S839" s="19">
        <f t="shared" si="40"/>
        <v>41730.998402777775</v>
      </c>
      <c r="T839" s="22">
        <f t="shared" si="41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>ROUND((E840/D840)*100,0)</f>
        <v>145</v>
      </c>
      <c r="P840">
        <f t="shared" si="39"/>
        <v>47.67</v>
      </c>
      <c r="Q840" s="14" t="s">
        <v>8323</v>
      </c>
      <c r="R840" t="s">
        <v>8324</v>
      </c>
      <c r="S840" s="19">
        <f t="shared" si="40"/>
        <v>40895.897974537038</v>
      </c>
      <c r="T840" s="22">
        <f t="shared" si="41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>ROUND((E841/D841)*100,0)</f>
        <v>117</v>
      </c>
      <c r="P841">
        <f t="shared" si="39"/>
        <v>60.74</v>
      </c>
      <c r="Q841" s="14" t="s">
        <v>8323</v>
      </c>
      <c r="R841" t="s">
        <v>8324</v>
      </c>
      <c r="S841" s="19">
        <f t="shared" si="40"/>
        <v>41144.763379629629</v>
      </c>
      <c r="T841" s="22">
        <f t="shared" si="41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>ROUND((E842/D842)*100,0)</f>
        <v>120</v>
      </c>
      <c r="P842">
        <f t="shared" si="39"/>
        <v>63.38</v>
      </c>
      <c r="Q842" s="14" t="s">
        <v>8323</v>
      </c>
      <c r="R842" t="s">
        <v>8325</v>
      </c>
      <c r="S842" s="19">
        <f t="shared" si="40"/>
        <v>42607.226701388892</v>
      </c>
      <c r="T842" s="22">
        <f t="shared" si="41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>ROUND((E843/D843)*100,0)</f>
        <v>101</v>
      </c>
      <c r="P843">
        <f t="shared" si="39"/>
        <v>53.89</v>
      </c>
      <c r="Q843" s="14" t="s">
        <v>8323</v>
      </c>
      <c r="R843" t="s">
        <v>8325</v>
      </c>
      <c r="S843" s="19">
        <f t="shared" si="40"/>
        <v>41923.838692129626</v>
      </c>
      <c r="T843" s="22">
        <f t="shared" si="41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>ROUND((E844/D844)*100,0)</f>
        <v>104</v>
      </c>
      <c r="P844">
        <f t="shared" si="39"/>
        <v>66.87</v>
      </c>
      <c r="Q844" s="14" t="s">
        <v>8323</v>
      </c>
      <c r="R844" t="s">
        <v>8325</v>
      </c>
      <c r="S844" s="19">
        <f t="shared" si="40"/>
        <v>41526.592395833337</v>
      </c>
      <c r="T844" s="22">
        <f t="shared" si="41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>ROUND((E845/D845)*100,0)</f>
        <v>267</v>
      </c>
      <c r="P845">
        <f t="shared" si="39"/>
        <v>63.1</v>
      </c>
      <c r="Q845" s="14" t="s">
        <v>8323</v>
      </c>
      <c r="R845" t="s">
        <v>8325</v>
      </c>
      <c r="S845" s="19">
        <f t="shared" si="40"/>
        <v>42695.257870370369</v>
      </c>
      <c r="T845" s="22">
        <f t="shared" si="41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>ROUND((E846/D846)*100,0)</f>
        <v>194</v>
      </c>
      <c r="P846">
        <f t="shared" si="39"/>
        <v>36.630000000000003</v>
      </c>
      <c r="Q846" s="14" t="s">
        <v>8323</v>
      </c>
      <c r="R846" t="s">
        <v>8325</v>
      </c>
      <c r="S846" s="19">
        <f t="shared" si="40"/>
        <v>41905.684629629628</v>
      </c>
      <c r="T846" s="22">
        <f t="shared" si="41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>ROUND((E847/D847)*100,0)</f>
        <v>120</v>
      </c>
      <c r="P847">
        <f t="shared" si="39"/>
        <v>34.01</v>
      </c>
      <c r="Q847" s="14" t="s">
        <v>8323</v>
      </c>
      <c r="R847" t="s">
        <v>8325</v>
      </c>
      <c r="S847" s="19">
        <f t="shared" si="40"/>
        <v>42578.205972222218</v>
      </c>
      <c r="T847" s="22">
        <f t="shared" si="41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>ROUND((E848/D848)*100,0)</f>
        <v>122</v>
      </c>
      <c r="P848">
        <f t="shared" si="39"/>
        <v>28.55</v>
      </c>
      <c r="Q848" s="14" t="s">
        <v>8323</v>
      </c>
      <c r="R848" t="s">
        <v>8325</v>
      </c>
      <c r="S848" s="19">
        <f t="shared" si="40"/>
        <v>41694.391840277778</v>
      </c>
      <c r="T848" s="22">
        <f t="shared" si="41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>ROUND((E849/D849)*100,0)</f>
        <v>100</v>
      </c>
      <c r="P849">
        <f t="shared" si="39"/>
        <v>10</v>
      </c>
      <c r="Q849" s="14" t="s">
        <v>8323</v>
      </c>
      <c r="R849" t="s">
        <v>8325</v>
      </c>
      <c r="S849" s="19">
        <f t="shared" si="40"/>
        <v>42165.79833333334</v>
      </c>
      <c r="T849" s="22">
        <f t="shared" si="41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>ROUND((E850/D850)*100,0)</f>
        <v>100</v>
      </c>
      <c r="P850">
        <f t="shared" si="39"/>
        <v>18.75</v>
      </c>
      <c r="Q850" s="14" t="s">
        <v>8323</v>
      </c>
      <c r="R850" t="s">
        <v>8325</v>
      </c>
      <c r="S850" s="19">
        <f t="shared" si="40"/>
        <v>42078.792048611111</v>
      </c>
      <c r="T850" s="22">
        <f t="shared" si="41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>ROUND((E851/D851)*100,0)</f>
        <v>120</v>
      </c>
      <c r="P851">
        <f t="shared" si="39"/>
        <v>41.7</v>
      </c>
      <c r="Q851" s="14" t="s">
        <v>8323</v>
      </c>
      <c r="R851" t="s">
        <v>8325</v>
      </c>
      <c r="S851" s="19">
        <f t="shared" si="40"/>
        <v>42051.148888888885</v>
      </c>
      <c r="T851" s="22">
        <f t="shared" si="41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>ROUND((E852/D852)*100,0)</f>
        <v>155</v>
      </c>
      <c r="P852">
        <f t="shared" si="39"/>
        <v>46.67</v>
      </c>
      <c r="Q852" s="14" t="s">
        <v>8323</v>
      </c>
      <c r="R852" t="s">
        <v>8325</v>
      </c>
      <c r="S852" s="19">
        <f t="shared" si="40"/>
        <v>42452.827743055561</v>
      </c>
      <c r="T852" s="22">
        <f t="shared" si="41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>ROUND((E853/D853)*100,0)</f>
        <v>130</v>
      </c>
      <c r="P853">
        <f t="shared" si="39"/>
        <v>37.270000000000003</v>
      </c>
      <c r="Q853" s="14" t="s">
        <v>8323</v>
      </c>
      <c r="R853" t="s">
        <v>8325</v>
      </c>
      <c r="S853" s="19">
        <f t="shared" si="40"/>
        <v>42522.880243055552</v>
      </c>
      <c r="T853" s="22">
        <f t="shared" si="41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>ROUND((E854/D854)*100,0)</f>
        <v>105</v>
      </c>
      <c r="P854">
        <f t="shared" si="39"/>
        <v>59.26</v>
      </c>
      <c r="Q854" s="14" t="s">
        <v>8323</v>
      </c>
      <c r="R854" t="s">
        <v>8325</v>
      </c>
      <c r="S854" s="19">
        <f t="shared" si="40"/>
        <v>42656.805497685185</v>
      </c>
      <c r="T854" s="22">
        <f t="shared" si="41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>ROUND((E855/D855)*100,0)</f>
        <v>100</v>
      </c>
      <c r="P855">
        <f t="shared" si="39"/>
        <v>30</v>
      </c>
      <c r="Q855" s="14" t="s">
        <v>8323</v>
      </c>
      <c r="R855" t="s">
        <v>8325</v>
      </c>
      <c r="S855" s="19">
        <f t="shared" si="40"/>
        <v>42021.832280092596</v>
      </c>
      <c r="T855" s="22">
        <f t="shared" si="41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>ROUND((E856/D856)*100,0)</f>
        <v>118</v>
      </c>
      <c r="P856">
        <f t="shared" si="39"/>
        <v>65.86</v>
      </c>
      <c r="Q856" s="14" t="s">
        <v>8323</v>
      </c>
      <c r="R856" t="s">
        <v>8325</v>
      </c>
      <c r="S856" s="19">
        <f t="shared" si="40"/>
        <v>42702.212337962963</v>
      </c>
      <c r="T856" s="22">
        <f t="shared" si="41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>ROUND((E857/D857)*100,0)</f>
        <v>103</v>
      </c>
      <c r="P857">
        <f t="shared" si="39"/>
        <v>31.91</v>
      </c>
      <c r="Q857" s="14" t="s">
        <v>8323</v>
      </c>
      <c r="R857" t="s">
        <v>8325</v>
      </c>
      <c r="S857" s="19">
        <f t="shared" si="40"/>
        <v>42545.125196759262</v>
      </c>
      <c r="T857" s="22">
        <f t="shared" si="41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>ROUND((E858/D858)*100,0)</f>
        <v>218</v>
      </c>
      <c r="P858">
        <f t="shared" si="39"/>
        <v>19.46</v>
      </c>
      <c r="Q858" s="14" t="s">
        <v>8323</v>
      </c>
      <c r="R858" t="s">
        <v>8325</v>
      </c>
      <c r="S858" s="19">
        <f t="shared" si="40"/>
        <v>42609.311990740738</v>
      </c>
      <c r="T858" s="22">
        <f t="shared" si="41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>ROUND((E859/D859)*100,0)</f>
        <v>100</v>
      </c>
      <c r="P859">
        <f t="shared" si="39"/>
        <v>50</v>
      </c>
      <c r="Q859" s="14" t="s">
        <v>8323</v>
      </c>
      <c r="R859" t="s">
        <v>8325</v>
      </c>
      <c r="S859" s="19">
        <f t="shared" si="40"/>
        <v>42291.581377314811</v>
      </c>
      <c r="T859" s="22">
        <f t="shared" si="41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>ROUND((E860/D860)*100,0)</f>
        <v>144</v>
      </c>
      <c r="P860">
        <f t="shared" si="39"/>
        <v>22.74</v>
      </c>
      <c r="Q860" s="14" t="s">
        <v>8323</v>
      </c>
      <c r="R860" t="s">
        <v>8325</v>
      </c>
      <c r="S860" s="19">
        <f t="shared" si="40"/>
        <v>42079.745578703703</v>
      </c>
      <c r="T860" s="22">
        <f t="shared" si="41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>ROUND((E861/D861)*100,0)</f>
        <v>105</v>
      </c>
      <c r="P861">
        <f t="shared" si="39"/>
        <v>42.72</v>
      </c>
      <c r="Q861" s="14" t="s">
        <v>8323</v>
      </c>
      <c r="R861" t="s">
        <v>8325</v>
      </c>
      <c r="S861" s="19">
        <f t="shared" si="40"/>
        <v>42128.820231481484</v>
      </c>
      <c r="T861" s="22">
        <f t="shared" si="41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>ROUND((E862/D862)*100,0)</f>
        <v>18</v>
      </c>
      <c r="P862">
        <f t="shared" si="39"/>
        <v>52.92</v>
      </c>
      <c r="Q862" s="14" t="s">
        <v>8323</v>
      </c>
      <c r="R862" t="s">
        <v>8326</v>
      </c>
      <c r="S862" s="19">
        <f t="shared" si="40"/>
        <v>41570.482789351852</v>
      </c>
      <c r="T862" s="22">
        <f t="shared" si="41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>ROUND((E863/D863)*100,0)</f>
        <v>2</v>
      </c>
      <c r="P863">
        <f t="shared" si="39"/>
        <v>50.5</v>
      </c>
      <c r="Q863" s="14" t="s">
        <v>8323</v>
      </c>
      <c r="R863" t="s">
        <v>8326</v>
      </c>
      <c r="S863" s="19">
        <f t="shared" si="40"/>
        <v>42599.965324074074</v>
      </c>
      <c r="T863" s="22">
        <f t="shared" si="41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>ROUND((E864/D864)*100,0)</f>
        <v>0</v>
      </c>
      <c r="P864">
        <f t="shared" si="39"/>
        <v>42.5</v>
      </c>
      <c r="Q864" s="14" t="s">
        <v>8323</v>
      </c>
      <c r="R864" t="s">
        <v>8326</v>
      </c>
      <c r="S864" s="19">
        <f t="shared" si="40"/>
        <v>41559.5549537037</v>
      </c>
      <c r="T864" s="22">
        <f t="shared" si="41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>ROUND((E865/D865)*100,0)</f>
        <v>5</v>
      </c>
      <c r="P865">
        <f t="shared" si="39"/>
        <v>18</v>
      </c>
      <c r="Q865" s="14" t="s">
        <v>8323</v>
      </c>
      <c r="R865" t="s">
        <v>8326</v>
      </c>
      <c r="S865" s="19">
        <f t="shared" si="40"/>
        <v>40921.117662037039</v>
      </c>
      <c r="T865" s="22">
        <f t="shared" si="41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>ROUND((E866/D866)*100,0)</f>
        <v>42</v>
      </c>
      <c r="P866">
        <f t="shared" si="39"/>
        <v>34.18</v>
      </c>
      <c r="Q866" s="14" t="s">
        <v>8323</v>
      </c>
      <c r="R866" t="s">
        <v>8326</v>
      </c>
      <c r="S866" s="19">
        <f t="shared" si="40"/>
        <v>41541.106921296298</v>
      </c>
      <c r="T866" s="22">
        <f t="shared" si="41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>ROUND((E867/D867)*100,0)</f>
        <v>2</v>
      </c>
      <c r="P867">
        <f t="shared" si="39"/>
        <v>22.5</v>
      </c>
      <c r="Q867" s="14" t="s">
        <v>8323</v>
      </c>
      <c r="R867" t="s">
        <v>8326</v>
      </c>
      <c r="S867" s="19">
        <f t="shared" si="40"/>
        <v>41230.77311342593</v>
      </c>
      <c r="T867" s="22">
        <f t="shared" si="41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>ROUND((E868/D868)*100,0)</f>
        <v>18</v>
      </c>
      <c r="P868">
        <f t="shared" si="39"/>
        <v>58.18</v>
      </c>
      <c r="Q868" s="14" t="s">
        <v>8323</v>
      </c>
      <c r="R868" t="s">
        <v>8326</v>
      </c>
      <c r="S868" s="19">
        <f t="shared" si="40"/>
        <v>42025.637939814813</v>
      </c>
      <c r="T868" s="22">
        <f t="shared" si="41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>ROUND((E869/D869)*100,0)</f>
        <v>24</v>
      </c>
      <c r="P869">
        <f t="shared" si="39"/>
        <v>109.18</v>
      </c>
      <c r="Q869" s="14" t="s">
        <v>8323</v>
      </c>
      <c r="R869" t="s">
        <v>8326</v>
      </c>
      <c r="S869" s="19">
        <f t="shared" si="40"/>
        <v>40088.105393518519</v>
      </c>
      <c r="T869" s="22">
        <f t="shared" si="41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>ROUND((E870/D870)*100,0)</f>
        <v>0</v>
      </c>
      <c r="P870">
        <f t="shared" si="39"/>
        <v>50</v>
      </c>
      <c r="Q870" s="14" t="s">
        <v>8323</v>
      </c>
      <c r="R870" t="s">
        <v>8326</v>
      </c>
      <c r="S870" s="19">
        <f t="shared" si="40"/>
        <v>41616.027754629627</v>
      </c>
      <c r="T870" s="22">
        <f t="shared" si="41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>ROUND((E871/D871)*100,0)</f>
        <v>12</v>
      </c>
      <c r="P871">
        <f t="shared" si="39"/>
        <v>346.67</v>
      </c>
      <c r="Q871" s="14" t="s">
        <v>8323</v>
      </c>
      <c r="R871" t="s">
        <v>8326</v>
      </c>
      <c r="S871" s="19">
        <f t="shared" si="40"/>
        <v>41342.845567129632</v>
      </c>
      <c r="T871" s="22">
        <f t="shared" si="41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>ROUND((E872/D872)*100,0)</f>
        <v>0</v>
      </c>
      <c r="P872">
        <f t="shared" si="39"/>
        <v>12.4</v>
      </c>
      <c r="Q872" s="14" t="s">
        <v>8323</v>
      </c>
      <c r="R872" t="s">
        <v>8326</v>
      </c>
      <c r="S872" s="19">
        <f t="shared" si="40"/>
        <v>41488.022256944445</v>
      </c>
      <c r="T872" s="22">
        <f t="shared" si="41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>ROUND((E873/D873)*100,0)</f>
        <v>5</v>
      </c>
      <c r="P873">
        <f t="shared" si="39"/>
        <v>27.08</v>
      </c>
      <c r="Q873" s="14" t="s">
        <v>8323</v>
      </c>
      <c r="R873" t="s">
        <v>8326</v>
      </c>
      <c r="S873" s="19">
        <f t="shared" si="40"/>
        <v>41577.561284722222</v>
      </c>
      <c r="T873" s="22">
        <f t="shared" si="41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>ROUND((E874/D874)*100,0)</f>
        <v>1</v>
      </c>
      <c r="P874">
        <f t="shared" si="39"/>
        <v>32.5</v>
      </c>
      <c r="Q874" s="14" t="s">
        <v>8323</v>
      </c>
      <c r="R874" t="s">
        <v>8326</v>
      </c>
      <c r="S874" s="19">
        <f t="shared" si="40"/>
        <v>40567.825543981482</v>
      </c>
      <c r="T874" s="22">
        <f t="shared" si="41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>ROUND((E875/D875)*100,0)</f>
        <v>1</v>
      </c>
      <c r="P875">
        <f t="shared" si="39"/>
        <v>9</v>
      </c>
      <c r="Q875" s="14" t="s">
        <v>8323</v>
      </c>
      <c r="R875" t="s">
        <v>8326</v>
      </c>
      <c r="S875" s="19">
        <f t="shared" si="40"/>
        <v>41184.167129629634</v>
      </c>
      <c r="T875" s="22">
        <f t="shared" si="41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>ROUND((E876/D876)*100,0)</f>
        <v>24</v>
      </c>
      <c r="P876">
        <f t="shared" si="39"/>
        <v>34.76</v>
      </c>
      <c r="Q876" s="14" t="s">
        <v>8323</v>
      </c>
      <c r="R876" t="s">
        <v>8326</v>
      </c>
      <c r="S876" s="19">
        <f t="shared" si="40"/>
        <v>41368.583726851852</v>
      </c>
      <c r="T876" s="22">
        <f t="shared" si="41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>ROUND((E877/D877)*100,0)</f>
        <v>0</v>
      </c>
      <c r="P877">
        <f t="shared" si="39"/>
        <v>0</v>
      </c>
      <c r="Q877" s="14" t="s">
        <v>8323</v>
      </c>
      <c r="R877" t="s">
        <v>8326</v>
      </c>
      <c r="S877" s="19">
        <f t="shared" si="40"/>
        <v>42248.723738425921</v>
      </c>
      <c r="T877" s="22">
        <f t="shared" si="41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>ROUND((E878/D878)*100,0)</f>
        <v>41</v>
      </c>
      <c r="P878">
        <f t="shared" si="39"/>
        <v>28.58</v>
      </c>
      <c r="Q878" s="14" t="s">
        <v>8323</v>
      </c>
      <c r="R878" t="s">
        <v>8326</v>
      </c>
      <c r="S878" s="19">
        <f t="shared" si="40"/>
        <v>41276.496840277774</v>
      </c>
      <c r="T878" s="22">
        <f t="shared" si="41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>ROUND((E879/D879)*100,0)</f>
        <v>68</v>
      </c>
      <c r="P879">
        <f t="shared" si="39"/>
        <v>46.59</v>
      </c>
      <c r="Q879" s="14" t="s">
        <v>8323</v>
      </c>
      <c r="R879" t="s">
        <v>8326</v>
      </c>
      <c r="S879" s="19">
        <f t="shared" si="40"/>
        <v>41597.788888888892</v>
      </c>
      <c r="T879" s="22">
        <f t="shared" si="41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>ROUND((E880/D880)*100,0)</f>
        <v>1</v>
      </c>
      <c r="P880">
        <f t="shared" si="39"/>
        <v>32.5</v>
      </c>
      <c r="Q880" s="14" t="s">
        <v>8323</v>
      </c>
      <c r="R880" t="s">
        <v>8326</v>
      </c>
      <c r="S880" s="19">
        <f t="shared" si="40"/>
        <v>40505.232916666668</v>
      </c>
      <c r="T880" s="22">
        <f t="shared" si="41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>ROUND((E881/D881)*100,0)</f>
        <v>31</v>
      </c>
      <c r="P881">
        <f t="shared" si="39"/>
        <v>21.47</v>
      </c>
      <c r="Q881" s="14" t="s">
        <v>8323</v>
      </c>
      <c r="R881" t="s">
        <v>8326</v>
      </c>
      <c r="S881" s="19">
        <f t="shared" si="40"/>
        <v>41037.829918981479</v>
      </c>
      <c r="T881" s="22">
        <f t="shared" si="41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>ROUND((E882/D882)*100,0)</f>
        <v>3</v>
      </c>
      <c r="P882">
        <f t="shared" si="39"/>
        <v>14.13</v>
      </c>
      <c r="Q882" s="14" t="s">
        <v>8323</v>
      </c>
      <c r="R882" t="s">
        <v>8327</v>
      </c>
      <c r="S882" s="19">
        <f t="shared" si="40"/>
        <v>41179.32104166667</v>
      </c>
      <c r="T882" s="22">
        <f t="shared" si="41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>ROUND((E883/D883)*100,0)</f>
        <v>1</v>
      </c>
      <c r="P883">
        <f t="shared" si="39"/>
        <v>30</v>
      </c>
      <c r="Q883" s="14" t="s">
        <v>8323</v>
      </c>
      <c r="R883" t="s">
        <v>8327</v>
      </c>
      <c r="S883" s="19">
        <f t="shared" si="40"/>
        <v>40877.25099537037</v>
      </c>
      <c r="T883" s="22">
        <f t="shared" si="41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>ROUND((E884/D884)*100,0)</f>
        <v>20</v>
      </c>
      <c r="P884">
        <f t="shared" si="39"/>
        <v>21.57</v>
      </c>
      <c r="Q884" s="14" t="s">
        <v>8323</v>
      </c>
      <c r="R884" t="s">
        <v>8327</v>
      </c>
      <c r="S884" s="19">
        <f t="shared" si="40"/>
        <v>40759.860532407409</v>
      </c>
      <c r="T884" s="22">
        <f t="shared" si="41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>ROUND((E885/D885)*100,0)</f>
        <v>40</v>
      </c>
      <c r="P885">
        <f t="shared" si="39"/>
        <v>83.38</v>
      </c>
      <c r="Q885" s="14" t="s">
        <v>8323</v>
      </c>
      <c r="R885" t="s">
        <v>8327</v>
      </c>
      <c r="S885" s="19">
        <f t="shared" si="40"/>
        <v>42371.935590277775</v>
      </c>
      <c r="T885" s="22">
        <f t="shared" si="41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>ROUND((E886/D886)*100,0)</f>
        <v>1</v>
      </c>
      <c r="P886">
        <f t="shared" si="39"/>
        <v>10</v>
      </c>
      <c r="Q886" s="14" t="s">
        <v>8323</v>
      </c>
      <c r="R886" t="s">
        <v>8327</v>
      </c>
      <c r="S886" s="19">
        <f t="shared" si="40"/>
        <v>40981.802615740737</v>
      </c>
      <c r="T886" s="22">
        <f t="shared" si="41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>ROUND((E887/D887)*100,0)</f>
        <v>75</v>
      </c>
      <c r="P887">
        <f t="shared" si="39"/>
        <v>35.71</v>
      </c>
      <c r="Q887" s="14" t="s">
        <v>8323</v>
      </c>
      <c r="R887" t="s">
        <v>8327</v>
      </c>
      <c r="S887" s="19">
        <f t="shared" si="40"/>
        <v>42713.941099537042</v>
      </c>
      <c r="T887" s="22">
        <f t="shared" si="41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>ROUND((E888/D888)*100,0)</f>
        <v>41</v>
      </c>
      <c r="P888">
        <f t="shared" si="39"/>
        <v>29.29</v>
      </c>
      <c r="Q888" s="14" t="s">
        <v>8323</v>
      </c>
      <c r="R888" t="s">
        <v>8327</v>
      </c>
      <c r="S888" s="19">
        <f t="shared" si="40"/>
        <v>42603.870520833334</v>
      </c>
      <c r="T888" s="22">
        <f t="shared" si="41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>ROUND((E889/D889)*100,0)</f>
        <v>0</v>
      </c>
      <c r="P889">
        <f t="shared" si="39"/>
        <v>0</v>
      </c>
      <c r="Q889" s="14" t="s">
        <v>8323</v>
      </c>
      <c r="R889" t="s">
        <v>8327</v>
      </c>
      <c r="S889" s="19">
        <f t="shared" si="40"/>
        <v>41026.958969907406</v>
      </c>
      <c r="T889" s="22">
        <f t="shared" si="41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>ROUND((E890/D890)*100,0)</f>
        <v>7</v>
      </c>
      <c r="P890">
        <f t="shared" si="39"/>
        <v>18</v>
      </c>
      <c r="Q890" s="14" t="s">
        <v>8323</v>
      </c>
      <c r="R890" t="s">
        <v>8327</v>
      </c>
      <c r="S890" s="19">
        <f t="shared" si="40"/>
        <v>40751.753298611111</v>
      </c>
      <c r="T890" s="22">
        <f t="shared" si="41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>ROUND((E891/D891)*100,0)</f>
        <v>9</v>
      </c>
      <c r="P891">
        <f t="shared" si="39"/>
        <v>73.760000000000005</v>
      </c>
      <c r="Q891" s="14" t="s">
        <v>8323</v>
      </c>
      <c r="R891" t="s">
        <v>8327</v>
      </c>
      <c r="S891" s="19">
        <f t="shared" si="40"/>
        <v>41887.784062500003</v>
      </c>
      <c r="T891" s="22">
        <f t="shared" si="41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>ROUND((E892/D892)*100,0)</f>
        <v>4</v>
      </c>
      <c r="P892">
        <f t="shared" si="39"/>
        <v>31.25</v>
      </c>
      <c r="Q892" s="14" t="s">
        <v>8323</v>
      </c>
      <c r="R892" t="s">
        <v>8327</v>
      </c>
      <c r="S892" s="19">
        <f t="shared" si="40"/>
        <v>41569.698831018519</v>
      </c>
      <c r="T892" s="22">
        <f t="shared" si="41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>ROUND((E893/D893)*100,0)</f>
        <v>3</v>
      </c>
      <c r="P893">
        <f t="shared" si="39"/>
        <v>28.89</v>
      </c>
      <c r="Q893" s="14" t="s">
        <v>8323</v>
      </c>
      <c r="R893" t="s">
        <v>8327</v>
      </c>
      <c r="S893" s="19">
        <f t="shared" si="40"/>
        <v>41842.031597222223</v>
      </c>
      <c r="T893" s="22">
        <f t="shared" si="41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>ROUND((E894/D894)*100,0)</f>
        <v>41</v>
      </c>
      <c r="P894">
        <f t="shared" si="39"/>
        <v>143.82</v>
      </c>
      <c r="Q894" s="14" t="s">
        <v>8323</v>
      </c>
      <c r="R894" t="s">
        <v>8327</v>
      </c>
      <c r="S894" s="19">
        <f t="shared" si="40"/>
        <v>40304.20003472222</v>
      </c>
      <c r="T894" s="22">
        <f t="shared" si="41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>ROUND((E895/D895)*100,0)</f>
        <v>10</v>
      </c>
      <c r="P895">
        <f t="shared" si="39"/>
        <v>40</v>
      </c>
      <c r="Q895" s="14" t="s">
        <v>8323</v>
      </c>
      <c r="R895" t="s">
        <v>8327</v>
      </c>
      <c r="S895" s="19">
        <f t="shared" si="40"/>
        <v>42065.897719907407</v>
      </c>
      <c r="T895" s="22">
        <f t="shared" si="41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>ROUND((E896/D896)*100,0)</f>
        <v>39</v>
      </c>
      <c r="P896">
        <f t="shared" si="39"/>
        <v>147.81</v>
      </c>
      <c r="Q896" s="14" t="s">
        <v>8323</v>
      </c>
      <c r="R896" t="s">
        <v>8327</v>
      </c>
      <c r="S896" s="19">
        <f t="shared" si="40"/>
        <v>42496.981597222228</v>
      </c>
      <c r="T896" s="22">
        <f t="shared" si="41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>ROUND((E897/D897)*100,0)</f>
        <v>2</v>
      </c>
      <c r="P897">
        <f t="shared" si="39"/>
        <v>27.86</v>
      </c>
      <c r="Q897" s="14" t="s">
        <v>8323</v>
      </c>
      <c r="R897" t="s">
        <v>8327</v>
      </c>
      <c r="S897" s="19">
        <f t="shared" si="40"/>
        <v>40431.127650462964</v>
      </c>
      <c r="T897" s="22">
        <f t="shared" si="41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>ROUND((E898/D898)*100,0)</f>
        <v>40</v>
      </c>
      <c r="P898">
        <f t="shared" si="39"/>
        <v>44.44</v>
      </c>
      <c r="Q898" s="14" t="s">
        <v>8323</v>
      </c>
      <c r="R898" t="s">
        <v>8327</v>
      </c>
      <c r="S898" s="19">
        <f t="shared" si="40"/>
        <v>42218.872986111113</v>
      </c>
      <c r="T898" s="22">
        <f t="shared" si="41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>ROUND((E899/D899)*100,0)</f>
        <v>0</v>
      </c>
      <c r="P899">
        <f t="shared" ref="P899:P962" si="42">IFERROR(ROUND(E899/L899,2),0)</f>
        <v>0</v>
      </c>
      <c r="Q899" s="14" t="s">
        <v>8323</v>
      </c>
      <c r="R899" t="s">
        <v>8327</v>
      </c>
      <c r="S899" s="19">
        <f t="shared" ref="S899:S962" si="43">(((J899/60)/60)/24)+DATE(1970,1,1)</f>
        <v>41211.688750000001</v>
      </c>
      <c r="T899" s="22">
        <f t="shared" ref="T899:T962" si="44">(((I899/60)/60)/24)+DATE(1970,1,1)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>ROUND((E900/D900)*100,0)</f>
        <v>3</v>
      </c>
      <c r="P900">
        <f t="shared" si="42"/>
        <v>35</v>
      </c>
      <c r="Q900" s="14" t="s">
        <v>8323</v>
      </c>
      <c r="R900" t="s">
        <v>8327</v>
      </c>
      <c r="S900" s="19">
        <f t="shared" si="43"/>
        <v>40878.758217592593</v>
      </c>
      <c r="T900" s="22">
        <f t="shared" si="44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>ROUND((E901/D901)*100,0)</f>
        <v>37</v>
      </c>
      <c r="P901">
        <f t="shared" si="42"/>
        <v>35</v>
      </c>
      <c r="Q901" s="14" t="s">
        <v>8323</v>
      </c>
      <c r="R901" t="s">
        <v>8327</v>
      </c>
      <c r="S901" s="19">
        <f t="shared" si="43"/>
        <v>40646.099097222221</v>
      </c>
      <c r="T901" s="22">
        <f t="shared" si="44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>ROUND((E902/D902)*100,0)</f>
        <v>0</v>
      </c>
      <c r="P902">
        <f t="shared" si="42"/>
        <v>10.5</v>
      </c>
      <c r="Q902" s="14" t="s">
        <v>8323</v>
      </c>
      <c r="R902" t="s">
        <v>8326</v>
      </c>
      <c r="S902" s="19">
        <f t="shared" si="43"/>
        <v>42429.84956018519</v>
      </c>
      <c r="T902" s="22">
        <f t="shared" si="44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>ROUND((E903/D903)*100,0)</f>
        <v>0</v>
      </c>
      <c r="P903">
        <f t="shared" si="42"/>
        <v>0</v>
      </c>
      <c r="Q903" s="14" t="s">
        <v>8323</v>
      </c>
      <c r="R903" t="s">
        <v>8326</v>
      </c>
      <c r="S903" s="19">
        <f t="shared" si="43"/>
        <v>40291.81150462963</v>
      </c>
      <c r="T903" s="22">
        <f t="shared" si="44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>ROUND((E904/D904)*100,0)</f>
        <v>0</v>
      </c>
      <c r="P904">
        <f t="shared" si="42"/>
        <v>30</v>
      </c>
      <c r="Q904" s="14" t="s">
        <v>8323</v>
      </c>
      <c r="R904" t="s">
        <v>8326</v>
      </c>
      <c r="S904" s="19">
        <f t="shared" si="43"/>
        <v>41829.965532407405</v>
      </c>
      <c r="T904" s="22">
        <f t="shared" si="44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>ROUND((E905/D905)*100,0)</f>
        <v>3</v>
      </c>
      <c r="P905">
        <f t="shared" si="42"/>
        <v>40</v>
      </c>
      <c r="Q905" s="14" t="s">
        <v>8323</v>
      </c>
      <c r="R905" t="s">
        <v>8326</v>
      </c>
      <c r="S905" s="19">
        <f t="shared" si="43"/>
        <v>41149.796064814815</v>
      </c>
      <c r="T905" s="22">
        <f t="shared" si="44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>ROUND((E906/D906)*100,0)</f>
        <v>0</v>
      </c>
      <c r="P906">
        <f t="shared" si="42"/>
        <v>50.33</v>
      </c>
      <c r="Q906" s="14" t="s">
        <v>8323</v>
      </c>
      <c r="R906" t="s">
        <v>8326</v>
      </c>
      <c r="S906" s="19">
        <f t="shared" si="43"/>
        <v>42342.080289351856</v>
      </c>
      <c r="T906" s="22">
        <f t="shared" si="44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>ROUND((E907/D907)*100,0)</f>
        <v>3</v>
      </c>
      <c r="P907">
        <f t="shared" si="42"/>
        <v>32.67</v>
      </c>
      <c r="Q907" s="14" t="s">
        <v>8323</v>
      </c>
      <c r="R907" t="s">
        <v>8326</v>
      </c>
      <c r="S907" s="19">
        <f t="shared" si="43"/>
        <v>40507.239884259259</v>
      </c>
      <c r="T907" s="22">
        <f t="shared" si="44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>ROUND((E908/D908)*100,0)</f>
        <v>0</v>
      </c>
      <c r="P908">
        <f t="shared" si="42"/>
        <v>0</v>
      </c>
      <c r="Q908" s="14" t="s">
        <v>8323</v>
      </c>
      <c r="R908" t="s">
        <v>8326</v>
      </c>
      <c r="S908" s="19">
        <f t="shared" si="43"/>
        <v>41681.189699074072</v>
      </c>
      <c r="T908" s="22">
        <f t="shared" si="44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>ROUND((E909/D909)*100,0)</f>
        <v>0</v>
      </c>
      <c r="P909">
        <f t="shared" si="42"/>
        <v>0</v>
      </c>
      <c r="Q909" s="14" t="s">
        <v>8323</v>
      </c>
      <c r="R909" t="s">
        <v>8326</v>
      </c>
      <c r="S909" s="19">
        <f t="shared" si="43"/>
        <v>40767.192395833335</v>
      </c>
      <c r="T909" s="22">
        <f t="shared" si="44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>ROUND((E910/D910)*100,0)</f>
        <v>0</v>
      </c>
      <c r="P910">
        <f t="shared" si="42"/>
        <v>0</v>
      </c>
      <c r="Q910" s="14" t="s">
        <v>8323</v>
      </c>
      <c r="R910" t="s">
        <v>8326</v>
      </c>
      <c r="S910" s="19">
        <f t="shared" si="43"/>
        <v>40340.801562499997</v>
      </c>
      <c r="T910" s="22">
        <f t="shared" si="44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>ROUND((E911/D911)*100,0)</f>
        <v>3</v>
      </c>
      <c r="P911">
        <f t="shared" si="42"/>
        <v>65</v>
      </c>
      <c r="Q911" s="14" t="s">
        <v>8323</v>
      </c>
      <c r="R911" t="s">
        <v>8326</v>
      </c>
      <c r="S911" s="19">
        <f t="shared" si="43"/>
        <v>41081.69027777778</v>
      </c>
      <c r="T911" s="22">
        <f t="shared" si="44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>ROUND((E912/D912)*100,0)</f>
        <v>22</v>
      </c>
      <c r="P912">
        <f t="shared" si="42"/>
        <v>24.6</v>
      </c>
      <c r="Q912" s="14" t="s">
        <v>8323</v>
      </c>
      <c r="R912" t="s">
        <v>8326</v>
      </c>
      <c r="S912" s="19">
        <f t="shared" si="43"/>
        <v>42737.545358796298</v>
      </c>
      <c r="T912" s="22">
        <f t="shared" si="44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>ROUND((E913/D913)*100,0)</f>
        <v>0</v>
      </c>
      <c r="P913">
        <f t="shared" si="42"/>
        <v>0</v>
      </c>
      <c r="Q913" s="14" t="s">
        <v>8323</v>
      </c>
      <c r="R913" t="s">
        <v>8326</v>
      </c>
      <c r="S913" s="19">
        <f t="shared" si="43"/>
        <v>41642.005150462966</v>
      </c>
      <c r="T913" s="22">
        <f t="shared" si="44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>ROUND((E914/D914)*100,0)</f>
        <v>1</v>
      </c>
      <c r="P914">
        <f t="shared" si="42"/>
        <v>15</v>
      </c>
      <c r="Q914" s="14" t="s">
        <v>8323</v>
      </c>
      <c r="R914" t="s">
        <v>8326</v>
      </c>
      <c r="S914" s="19">
        <f t="shared" si="43"/>
        <v>41194.109340277777</v>
      </c>
      <c r="T914" s="22">
        <f t="shared" si="44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>ROUND((E915/D915)*100,0)</f>
        <v>7</v>
      </c>
      <c r="P915">
        <f t="shared" si="42"/>
        <v>82.58</v>
      </c>
      <c r="Q915" s="14" t="s">
        <v>8323</v>
      </c>
      <c r="R915" t="s">
        <v>8326</v>
      </c>
      <c r="S915" s="19">
        <f t="shared" si="43"/>
        <v>41004.139108796298</v>
      </c>
      <c r="T915" s="22">
        <f t="shared" si="44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>ROUND((E916/D916)*100,0)</f>
        <v>0</v>
      </c>
      <c r="P916">
        <f t="shared" si="42"/>
        <v>0</v>
      </c>
      <c r="Q916" s="14" t="s">
        <v>8323</v>
      </c>
      <c r="R916" t="s">
        <v>8326</v>
      </c>
      <c r="S916" s="19">
        <f t="shared" si="43"/>
        <v>41116.763275462967</v>
      </c>
      <c r="T916" s="22">
        <f t="shared" si="44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>ROUND((E917/D917)*100,0)</f>
        <v>6</v>
      </c>
      <c r="P917">
        <f t="shared" si="42"/>
        <v>41.67</v>
      </c>
      <c r="Q917" s="14" t="s">
        <v>8323</v>
      </c>
      <c r="R917" t="s">
        <v>8326</v>
      </c>
      <c r="S917" s="19">
        <f t="shared" si="43"/>
        <v>40937.679560185185</v>
      </c>
      <c r="T917" s="22">
        <f t="shared" si="44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>ROUND((E918/D918)*100,0)</f>
        <v>0</v>
      </c>
      <c r="P918">
        <f t="shared" si="42"/>
        <v>0</v>
      </c>
      <c r="Q918" s="14" t="s">
        <v>8323</v>
      </c>
      <c r="R918" t="s">
        <v>8326</v>
      </c>
      <c r="S918" s="19">
        <f t="shared" si="43"/>
        <v>40434.853402777779</v>
      </c>
      <c r="T918" s="22">
        <f t="shared" si="44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>ROUND((E919/D919)*100,0)</f>
        <v>1</v>
      </c>
      <c r="P919">
        <f t="shared" si="42"/>
        <v>30</v>
      </c>
      <c r="Q919" s="14" t="s">
        <v>8323</v>
      </c>
      <c r="R919" t="s">
        <v>8326</v>
      </c>
      <c r="S919" s="19">
        <f t="shared" si="43"/>
        <v>41802.94363425926</v>
      </c>
      <c r="T919" s="22">
        <f t="shared" si="44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>ROUND((E920/D920)*100,0)</f>
        <v>5</v>
      </c>
      <c r="P920">
        <f t="shared" si="42"/>
        <v>19.600000000000001</v>
      </c>
      <c r="Q920" s="14" t="s">
        <v>8323</v>
      </c>
      <c r="R920" t="s">
        <v>8326</v>
      </c>
      <c r="S920" s="19">
        <f t="shared" si="43"/>
        <v>41944.916215277779</v>
      </c>
      <c r="T920" s="22">
        <f t="shared" si="44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>ROUND((E921/D921)*100,0)</f>
        <v>1</v>
      </c>
      <c r="P921">
        <f t="shared" si="42"/>
        <v>100</v>
      </c>
      <c r="Q921" s="14" t="s">
        <v>8323</v>
      </c>
      <c r="R921" t="s">
        <v>8326</v>
      </c>
      <c r="S921" s="19">
        <f t="shared" si="43"/>
        <v>41227.641724537039</v>
      </c>
      <c r="T921" s="22">
        <f t="shared" si="44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>ROUND((E922/D922)*100,0)</f>
        <v>0</v>
      </c>
      <c r="P922">
        <f t="shared" si="42"/>
        <v>0</v>
      </c>
      <c r="Q922" s="14" t="s">
        <v>8323</v>
      </c>
      <c r="R922" t="s">
        <v>8326</v>
      </c>
      <c r="S922" s="19">
        <f t="shared" si="43"/>
        <v>41562.67155092593</v>
      </c>
      <c r="T922" s="22">
        <f t="shared" si="44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>ROUND((E923/D923)*100,0)</f>
        <v>31</v>
      </c>
      <c r="P923">
        <f t="shared" si="42"/>
        <v>231.75</v>
      </c>
      <c r="Q923" s="14" t="s">
        <v>8323</v>
      </c>
      <c r="R923" t="s">
        <v>8326</v>
      </c>
      <c r="S923" s="19">
        <f t="shared" si="43"/>
        <v>40847.171018518515</v>
      </c>
      <c r="T923" s="22">
        <f t="shared" si="44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>ROUND((E924/D924)*100,0)</f>
        <v>21</v>
      </c>
      <c r="P924">
        <f t="shared" si="42"/>
        <v>189.33</v>
      </c>
      <c r="Q924" s="14" t="s">
        <v>8323</v>
      </c>
      <c r="R924" t="s">
        <v>8326</v>
      </c>
      <c r="S924" s="19">
        <f t="shared" si="43"/>
        <v>41878.530011574076</v>
      </c>
      <c r="T924" s="22">
        <f t="shared" si="44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>ROUND((E925/D925)*100,0)</f>
        <v>2</v>
      </c>
      <c r="P925">
        <f t="shared" si="42"/>
        <v>55</v>
      </c>
      <c r="Q925" s="14" t="s">
        <v>8323</v>
      </c>
      <c r="R925" t="s">
        <v>8326</v>
      </c>
      <c r="S925" s="19">
        <f t="shared" si="43"/>
        <v>41934.959756944445</v>
      </c>
      <c r="T925" s="22">
        <f t="shared" si="44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>ROUND((E926/D926)*100,0)</f>
        <v>11</v>
      </c>
      <c r="P926">
        <f t="shared" si="42"/>
        <v>21.8</v>
      </c>
      <c r="Q926" s="14" t="s">
        <v>8323</v>
      </c>
      <c r="R926" t="s">
        <v>8326</v>
      </c>
      <c r="S926" s="19">
        <f t="shared" si="43"/>
        <v>41288.942928240744</v>
      </c>
      <c r="T926" s="22">
        <f t="shared" si="44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>ROUND((E927/D927)*100,0)</f>
        <v>3</v>
      </c>
      <c r="P927">
        <f t="shared" si="42"/>
        <v>32</v>
      </c>
      <c r="Q927" s="14" t="s">
        <v>8323</v>
      </c>
      <c r="R927" t="s">
        <v>8326</v>
      </c>
      <c r="S927" s="19">
        <f t="shared" si="43"/>
        <v>41575.880914351852</v>
      </c>
      <c r="T927" s="22">
        <f t="shared" si="44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>ROUND((E928/D928)*100,0)</f>
        <v>0</v>
      </c>
      <c r="P928">
        <f t="shared" si="42"/>
        <v>0</v>
      </c>
      <c r="Q928" s="14" t="s">
        <v>8323</v>
      </c>
      <c r="R928" t="s">
        <v>8326</v>
      </c>
      <c r="S928" s="19">
        <f t="shared" si="43"/>
        <v>40338.02002314815</v>
      </c>
      <c r="T928" s="22">
        <f t="shared" si="44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>ROUND((E929/D929)*100,0)</f>
        <v>0</v>
      </c>
      <c r="P929">
        <f t="shared" si="42"/>
        <v>0</v>
      </c>
      <c r="Q929" s="14" t="s">
        <v>8323</v>
      </c>
      <c r="R929" t="s">
        <v>8326</v>
      </c>
      <c r="S929" s="19">
        <f t="shared" si="43"/>
        <v>41013.822858796295</v>
      </c>
      <c r="T929" s="22">
        <f t="shared" si="44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>ROUND((E930/D930)*100,0)</f>
        <v>11</v>
      </c>
      <c r="P930">
        <f t="shared" si="42"/>
        <v>56.25</v>
      </c>
      <c r="Q930" s="14" t="s">
        <v>8323</v>
      </c>
      <c r="R930" t="s">
        <v>8326</v>
      </c>
      <c r="S930" s="19">
        <f t="shared" si="43"/>
        <v>41180.86241898148</v>
      </c>
      <c r="T930" s="22">
        <f t="shared" si="44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>ROUND((E931/D931)*100,0)</f>
        <v>0</v>
      </c>
      <c r="P931">
        <f t="shared" si="42"/>
        <v>0</v>
      </c>
      <c r="Q931" s="14" t="s">
        <v>8323</v>
      </c>
      <c r="R931" t="s">
        <v>8326</v>
      </c>
      <c r="S931" s="19">
        <f t="shared" si="43"/>
        <v>40978.238067129627</v>
      </c>
      <c r="T931" s="22">
        <f t="shared" si="44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>ROUND((E932/D932)*100,0)</f>
        <v>38</v>
      </c>
      <c r="P932">
        <f t="shared" si="42"/>
        <v>69</v>
      </c>
      <c r="Q932" s="14" t="s">
        <v>8323</v>
      </c>
      <c r="R932" t="s">
        <v>8326</v>
      </c>
      <c r="S932" s="19">
        <f t="shared" si="43"/>
        <v>40312.915578703702</v>
      </c>
      <c r="T932" s="22">
        <f t="shared" si="44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>ROUND((E933/D933)*100,0)</f>
        <v>7</v>
      </c>
      <c r="P933">
        <f t="shared" si="42"/>
        <v>18.71</v>
      </c>
      <c r="Q933" s="14" t="s">
        <v>8323</v>
      </c>
      <c r="R933" t="s">
        <v>8326</v>
      </c>
      <c r="S933" s="19">
        <f t="shared" si="43"/>
        <v>41680.359976851854</v>
      </c>
      <c r="T933" s="22">
        <f t="shared" si="44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>ROUND((E934/D934)*100,0)</f>
        <v>15</v>
      </c>
      <c r="P934">
        <f t="shared" si="42"/>
        <v>46.03</v>
      </c>
      <c r="Q934" s="14" t="s">
        <v>8323</v>
      </c>
      <c r="R934" t="s">
        <v>8326</v>
      </c>
      <c r="S934" s="19">
        <f t="shared" si="43"/>
        <v>41310.969270833331</v>
      </c>
      <c r="T934" s="22">
        <f t="shared" si="44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>ROUND((E935/D935)*100,0)</f>
        <v>6</v>
      </c>
      <c r="P935">
        <f t="shared" si="42"/>
        <v>60</v>
      </c>
      <c r="Q935" s="14" t="s">
        <v>8323</v>
      </c>
      <c r="R935" t="s">
        <v>8326</v>
      </c>
      <c r="S935" s="19">
        <f t="shared" si="43"/>
        <v>41711.169085648151</v>
      </c>
      <c r="T935" s="22">
        <f t="shared" si="44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>ROUND((E936/D936)*100,0)</f>
        <v>30</v>
      </c>
      <c r="P936">
        <f t="shared" si="42"/>
        <v>50.67</v>
      </c>
      <c r="Q936" s="14" t="s">
        <v>8323</v>
      </c>
      <c r="R936" t="s">
        <v>8326</v>
      </c>
      <c r="S936" s="19">
        <f t="shared" si="43"/>
        <v>41733.737083333333</v>
      </c>
      <c r="T936" s="22">
        <f t="shared" si="44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>ROUND((E937/D937)*100,0)</f>
        <v>1</v>
      </c>
      <c r="P937">
        <f t="shared" si="42"/>
        <v>25</v>
      </c>
      <c r="Q937" s="14" t="s">
        <v>8323</v>
      </c>
      <c r="R937" t="s">
        <v>8326</v>
      </c>
      <c r="S937" s="19">
        <f t="shared" si="43"/>
        <v>42368.333668981482</v>
      </c>
      <c r="T937" s="22">
        <f t="shared" si="44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>ROUND((E938/D938)*100,0)</f>
        <v>0</v>
      </c>
      <c r="P938">
        <f t="shared" si="42"/>
        <v>0</v>
      </c>
      <c r="Q938" s="14" t="s">
        <v>8323</v>
      </c>
      <c r="R938" t="s">
        <v>8326</v>
      </c>
      <c r="S938" s="19">
        <f t="shared" si="43"/>
        <v>40883.024178240739</v>
      </c>
      <c r="T938" s="22">
        <f t="shared" si="44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>ROUND((E939/D939)*100,0)</f>
        <v>1</v>
      </c>
      <c r="P939">
        <f t="shared" si="42"/>
        <v>20</v>
      </c>
      <c r="Q939" s="14" t="s">
        <v>8323</v>
      </c>
      <c r="R939" t="s">
        <v>8326</v>
      </c>
      <c r="S939" s="19">
        <f t="shared" si="43"/>
        <v>41551.798113425924</v>
      </c>
      <c r="T939" s="22">
        <f t="shared" si="44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>ROUND((E940/D940)*100,0)</f>
        <v>0</v>
      </c>
      <c r="P940">
        <f t="shared" si="42"/>
        <v>25</v>
      </c>
      <c r="Q940" s="14" t="s">
        <v>8323</v>
      </c>
      <c r="R940" t="s">
        <v>8326</v>
      </c>
      <c r="S940" s="19">
        <f t="shared" si="43"/>
        <v>41124.479722222226</v>
      </c>
      <c r="T940" s="22">
        <f t="shared" si="44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>ROUND((E941/D941)*100,0)</f>
        <v>1</v>
      </c>
      <c r="P941">
        <f t="shared" si="42"/>
        <v>20</v>
      </c>
      <c r="Q941" s="14" t="s">
        <v>8323</v>
      </c>
      <c r="R941" t="s">
        <v>8326</v>
      </c>
      <c r="S941" s="19">
        <f t="shared" si="43"/>
        <v>41416.763171296298</v>
      </c>
      <c r="T941" s="22">
        <f t="shared" si="44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>ROUND((E942/D942)*100,0)</f>
        <v>17</v>
      </c>
      <c r="P942">
        <f t="shared" si="42"/>
        <v>110.29</v>
      </c>
      <c r="Q942" s="14" t="s">
        <v>8317</v>
      </c>
      <c r="R942" t="s">
        <v>8319</v>
      </c>
      <c r="S942" s="19">
        <f t="shared" si="43"/>
        <v>42182.008402777778</v>
      </c>
      <c r="T942" s="22">
        <f t="shared" si="44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>ROUND((E943/D943)*100,0)</f>
        <v>2</v>
      </c>
      <c r="P943">
        <f t="shared" si="42"/>
        <v>37.450000000000003</v>
      </c>
      <c r="Q943" s="14" t="s">
        <v>8317</v>
      </c>
      <c r="R943" t="s">
        <v>8319</v>
      </c>
      <c r="S943" s="19">
        <f t="shared" si="43"/>
        <v>42746.096585648149</v>
      </c>
      <c r="T943" s="22">
        <f t="shared" si="44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>ROUND((E944/D944)*100,0)</f>
        <v>9</v>
      </c>
      <c r="P944">
        <f t="shared" si="42"/>
        <v>41.75</v>
      </c>
      <c r="Q944" s="14" t="s">
        <v>8317</v>
      </c>
      <c r="R944" t="s">
        <v>8319</v>
      </c>
      <c r="S944" s="19">
        <f t="shared" si="43"/>
        <v>42382.843287037031</v>
      </c>
      <c r="T944" s="22">
        <f t="shared" si="44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>ROUND((E945/D945)*100,0)</f>
        <v>10</v>
      </c>
      <c r="P945">
        <f t="shared" si="42"/>
        <v>24.08</v>
      </c>
      <c r="Q945" s="14" t="s">
        <v>8317</v>
      </c>
      <c r="R945" t="s">
        <v>8319</v>
      </c>
      <c r="S945" s="19">
        <f t="shared" si="43"/>
        <v>42673.66788194445</v>
      </c>
      <c r="T945" s="22">
        <f t="shared" si="44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>ROUND((E946/D946)*100,0)</f>
        <v>13</v>
      </c>
      <c r="P946">
        <f t="shared" si="42"/>
        <v>69.41</v>
      </c>
      <c r="Q946" s="14" t="s">
        <v>8317</v>
      </c>
      <c r="R946" t="s">
        <v>8319</v>
      </c>
      <c r="S946" s="19">
        <f t="shared" si="43"/>
        <v>42444.583912037036</v>
      </c>
      <c r="T946" s="22">
        <f t="shared" si="44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>ROUND((E947/D947)*100,0)</f>
        <v>2</v>
      </c>
      <c r="P947">
        <f t="shared" si="42"/>
        <v>155.25</v>
      </c>
      <c r="Q947" s="14" t="s">
        <v>8317</v>
      </c>
      <c r="R947" t="s">
        <v>8319</v>
      </c>
      <c r="S947" s="19">
        <f t="shared" si="43"/>
        <v>42732.872986111113</v>
      </c>
      <c r="T947" s="22">
        <f t="shared" si="44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>ROUND((E948/D948)*100,0)</f>
        <v>2</v>
      </c>
      <c r="P948">
        <f t="shared" si="42"/>
        <v>57.2</v>
      </c>
      <c r="Q948" s="14" t="s">
        <v>8317</v>
      </c>
      <c r="R948" t="s">
        <v>8319</v>
      </c>
      <c r="S948" s="19">
        <f t="shared" si="43"/>
        <v>42592.750555555554</v>
      </c>
      <c r="T948" s="22">
        <f t="shared" si="44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>ROUND((E949/D949)*100,0)</f>
        <v>0</v>
      </c>
      <c r="P949">
        <f t="shared" si="42"/>
        <v>0</v>
      </c>
      <c r="Q949" s="14" t="s">
        <v>8317</v>
      </c>
      <c r="R949" t="s">
        <v>8319</v>
      </c>
      <c r="S949" s="19">
        <f t="shared" si="43"/>
        <v>42491.781319444446</v>
      </c>
      <c r="T949" s="22">
        <f t="shared" si="44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>ROUND((E950/D950)*100,0)</f>
        <v>12</v>
      </c>
      <c r="P950">
        <f t="shared" si="42"/>
        <v>60</v>
      </c>
      <c r="Q950" s="14" t="s">
        <v>8317</v>
      </c>
      <c r="R950" t="s">
        <v>8319</v>
      </c>
      <c r="S950" s="19">
        <f t="shared" si="43"/>
        <v>42411.828287037039</v>
      </c>
      <c r="T950" s="22">
        <f t="shared" si="44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>ROUND((E951/D951)*100,0)</f>
        <v>1</v>
      </c>
      <c r="P951">
        <f t="shared" si="42"/>
        <v>39</v>
      </c>
      <c r="Q951" s="14" t="s">
        <v>8317</v>
      </c>
      <c r="R951" t="s">
        <v>8319</v>
      </c>
      <c r="S951" s="19">
        <f t="shared" si="43"/>
        <v>42361.043703703705</v>
      </c>
      <c r="T951" s="22">
        <f t="shared" si="44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>ROUND((E952/D952)*100,0)</f>
        <v>28</v>
      </c>
      <c r="P952">
        <f t="shared" si="42"/>
        <v>58.42</v>
      </c>
      <c r="Q952" s="14" t="s">
        <v>8317</v>
      </c>
      <c r="R952" t="s">
        <v>8319</v>
      </c>
      <c r="S952" s="19">
        <f t="shared" si="43"/>
        <v>42356.750706018516</v>
      </c>
      <c r="T952" s="22">
        <f t="shared" si="44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>ROUND((E953/D953)*100,0)</f>
        <v>38</v>
      </c>
      <c r="P953">
        <f t="shared" si="42"/>
        <v>158.63999999999999</v>
      </c>
      <c r="Q953" s="14" t="s">
        <v>8317</v>
      </c>
      <c r="R953" t="s">
        <v>8319</v>
      </c>
      <c r="S953" s="19">
        <f t="shared" si="43"/>
        <v>42480.653611111105</v>
      </c>
      <c r="T953" s="22">
        <f t="shared" si="44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>ROUND((E954/D954)*100,0)</f>
        <v>40</v>
      </c>
      <c r="P954">
        <f t="shared" si="42"/>
        <v>99.86</v>
      </c>
      <c r="Q954" s="14" t="s">
        <v>8317</v>
      </c>
      <c r="R954" t="s">
        <v>8319</v>
      </c>
      <c r="S954" s="19">
        <f t="shared" si="43"/>
        <v>42662.613564814819</v>
      </c>
      <c r="T954" s="22">
        <f t="shared" si="44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>ROUND((E955/D955)*100,0)</f>
        <v>1</v>
      </c>
      <c r="P955">
        <f t="shared" si="42"/>
        <v>25.2</v>
      </c>
      <c r="Q955" s="14" t="s">
        <v>8317</v>
      </c>
      <c r="R955" t="s">
        <v>8319</v>
      </c>
      <c r="S955" s="19">
        <f t="shared" si="43"/>
        <v>41999.164340277777</v>
      </c>
      <c r="T955" s="22">
        <f t="shared" si="44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>ROUND((E956/D956)*100,0)</f>
        <v>43</v>
      </c>
      <c r="P956">
        <f t="shared" si="42"/>
        <v>89.19</v>
      </c>
      <c r="Q956" s="14" t="s">
        <v>8317</v>
      </c>
      <c r="R956" t="s">
        <v>8319</v>
      </c>
      <c r="S956" s="19">
        <f t="shared" si="43"/>
        <v>42194.833784722221</v>
      </c>
      <c r="T956" s="22">
        <f t="shared" si="44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>ROUND((E957/D957)*100,0)</f>
        <v>6</v>
      </c>
      <c r="P957">
        <f t="shared" si="42"/>
        <v>182.62</v>
      </c>
      <c r="Q957" s="14" t="s">
        <v>8317</v>
      </c>
      <c r="R957" t="s">
        <v>8319</v>
      </c>
      <c r="S957" s="19">
        <f t="shared" si="43"/>
        <v>42586.295138888891</v>
      </c>
      <c r="T957" s="22">
        <f t="shared" si="44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>ROUND((E958/D958)*100,0)</f>
        <v>2</v>
      </c>
      <c r="P958">
        <f t="shared" si="42"/>
        <v>50.65</v>
      </c>
      <c r="Q958" s="14" t="s">
        <v>8317</v>
      </c>
      <c r="R958" t="s">
        <v>8319</v>
      </c>
      <c r="S958" s="19">
        <f t="shared" si="43"/>
        <v>42060.913877314815</v>
      </c>
      <c r="T958" s="22">
        <f t="shared" si="44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>ROUND((E959/D959)*100,0)</f>
        <v>2</v>
      </c>
      <c r="P959">
        <f t="shared" si="42"/>
        <v>33.29</v>
      </c>
      <c r="Q959" s="14" t="s">
        <v>8317</v>
      </c>
      <c r="R959" t="s">
        <v>8319</v>
      </c>
      <c r="S959" s="19">
        <f t="shared" si="43"/>
        <v>42660.552465277782</v>
      </c>
      <c r="T959" s="22">
        <f t="shared" si="44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>ROUND((E960/D960)*100,0)</f>
        <v>11</v>
      </c>
      <c r="P960">
        <f t="shared" si="42"/>
        <v>51.82</v>
      </c>
      <c r="Q960" s="14" t="s">
        <v>8317</v>
      </c>
      <c r="R960" t="s">
        <v>8319</v>
      </c>
      <c r="S960" s="19">
        <f t="shared" si="43"/>
        <v>42082.802812499998</v>
      </c>
      <c r="T960" s="22">
        <f t="shared" si="44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>ROUND((E961/D961)*100,0)</f>
        <v>39</v>
      </c>
      <c r="P961">
        <f t="shared" si="42"/>
        <v>113.63</v>
      </c>
      <c r="Q961" s="14" t="s">
        <v>8317</v>
      </c>
      <c r="R961" t="s">
        <v>8319</v>
      </c>
      <c r="S961" s="19">
        <f t="shared" si="43"/>
        <v>41993.174363425926</v>
      </c>
      <c r="T961" s="22">
        <f t="shared" si="44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>ROUND((E962/D962)*100,0)</f>
        <v>46</v>
      </c>
      <c r="P962">
        <f t="shared" si="42"/>
        <v>136.46</v>
      </c>
      <c r="Q962" s="14" t="s">
        <v>8317</v>
      </c>
      <c r="R962" t="s">
        <v>8319</v>
      </c>
      <c r="S962" s="19">
        <f t="shared" si="43"/>
        <v>42766.626793981486</v>
      </c>
      <c r="T962" s="22">
        <f t="shared" si="44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>ROUND((E963/D963)*100,0)</f>
        <v>42</v>
      </c>
      <c r="P963">
        <f t="shared" ref="P963:P1026" si="45">IFERROR(ROUND(E963/L963,2),0)</f>
        <v>364.35</v>
      </c>
      <c r="Q963" s="14" t="s">
        <v>8317</v>
      </c>
      <c r="R963" t="s">
        <v>8319</v>
      </c>
      <c r="S963" s="19">
        <f t="shared" ref="S963:S1026" si="46">(((J963/60)/60)/24)+DATE(1970,1,1)</f>
        <v>42740.693692129629</v>
      </c>
      <c r="T963" s="22">
        <f t="shared" ref="T963:T1026" si="47">(((I963/60)/60)/24)+DATE(1970,1,1)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>ROUND((E964/D964)*100,0)</f>
        <v>28</v>
      </c>
      <c r="P964">
        <f t="shared" si="45"/>
        <v>19.239999999999998</v>
      </c>
      <c r="Q964" s="14" t="s">
        <v>8317</v>
      </c>
      <c r="R964" t="s">
        <v>8319</v>
      </c>
      <c r="S964" s="19">
        <f t="shared" si="46"/>
        <v>42373.712418981479</v>
      </c>
      <c r="T964" s="22">
        <f t="shared" si="47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>ROUND((E965/D965)*100,0)</f>
        <v>1</v>
      </c>
      <c r="P965">
        <f t="shared" si="45"/>
        <v>41.89</v>
      </c>
      <c r="Q965" s="14" t="s">
        <v>8317</v>
      </c>
      <c r="R965" t="s">
        <v>8319</v>
      </c>
      <c r="S965" s="19">
        <f t="shared" si="46"/>
        <v>42625.635636574079</v>
      </c>
      <c r="T965" s="22">
        <f t="shared" si="47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>ROUND((E966/D966)*100,0)</f>
        <v>1</v>
      </c>
      <c r="P966">
        <f t="shared" si="45"/>
        <v>30.31</v>
      </c>
      <c r="Q966" s="14" t="s">
        <v>8317</v>
      </c>
      <c r="R966" t="s">
        <v>8319</v>
      </c>
      <c r="S966" s="19">
        <f t="shared" si="46"/>
        <v>42208.628692129627</v>
      </c>
      <c r="T966" s="22">
        <f t="shared" si="47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>ROUND((E967/D967)*100,0)</f>
        <v>1</v>
      </c>
      <c r="P967">
        <f t="shared" si="45"/>
        <v>49.67</v>
      </c>
      <c r="Q967" s="14" t="s">
        <v>8317</v>
      </c>
      <c r="R967" t="s">
        <v>8319</v>
      </c>
      <c r="S967" s="19">
        <f t="shared" si="46"/>
        <v>42637.016736111109</v>
      </c>
      <c r="T967" s="22">
        <f t="shared" si="47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>ROUND((E968/D968)*100,0)</f>
        <v>15</v>
      </c>
      <c r="P968">
        <f t="shared" si="45"/>
        <v>59.2</v>
      </c>
      <c r="Q968" s="14" t="s">
        <v>8317</v>
      </c>
      <c r="R968" t="s">
        <v>8319</v>
      </c>
      <c r="S968" s="19">
        <f t="shared" si="46"/>
        <v>42619.635787037041</v>
      </c>
      <c r="T968" s="22">
        <f t="shared" si="47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>ROUND((E969/D969)*100,0)</f>
        <v>18</v>
      </c>
      <c r="P969">
        <f t="shared" si="45"/>
        <v>43.98</v>
      </c>
      <c r="Q969" s="14" t="s">
        <v>8317</v>
      </c>
      <c r="R969" t="s">
        <v>8319</v>
      </c>
      <c r="S969" s="19">
        <f t="shared" si="46"/>
        <v>42422.254328703704</v>
      </c>
      <c r="T969" s="22">
        <f t="shared" si="47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>ROUND((E970/D970)*100,0)</f>
        <v>1</v>
      </c>
      <c r="P970">
        <f t="shared" si="45"/>
        <v>26.5</v>
      </c>
      <c r="Q970" s="14" t="s">
        <v>8317</v>
      </c>
      <c r="R970" t="s">
        <v>8319</v>
      </c>
      <c r="S970" s="19">
        <f t="shared" si="46"/>
        <v>41836.847615740742</v>
      </c>
      <c r="T970" s="22">
        <f t="shared" si="47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>ROUND((E971/D971)*100,0)</f>
        <v>47</v>
      </c>
      <c r="P971">
        <f t="shared" si="45"/>
        <v>1272.73</v>
      </c>
      <c r="Q971" s="14" t="s">
        <v>8317</v>
      </c>
      <c r="R971" t="s">
        <v>8319</v>
      </c>
      <c r="S971" s="19">
        <f t="shared" si="46"/>
        <v>42742.30332175926</v>
      </c>
      <c r="T971" s="22">
        <f t="shared" si="47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>ROUND((E972/D972)*100,0)</f>
        <v>46</v>
      </c>
      <c r="P972">
        <f t="shared" si="45"/>
        <v>164</v>
      </c>
      <c r="Q972" s="14" t="s">
        <v>8317</v>
      </c>
      <c r="R972" t="s">
        <v>8319</v>
      </c>
      <c r="S972" s="19">
        <f t="shared" si="46"/>
        <v>42721.220520833333</v>
      </c>
      <c r="T972" s="22">
        <f t="shared" si="47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>ROUND((E973/D973)*100,0)</f>
        <v>0</v>
      </c>
      <c r="P973">
        <f t="shared" si="45"/>
        <v>45.2</v>
      </c>
      <c r="Q973" s="14" t="s">
        <v>8317</v>
      </c>
      <c r="R973" t="s">
        <v>8319</v>
      </c>
      <c r="S973" s="19">
        <f t="shared" si="46"/>
        <v>42111.709027777775</v>
      </c>
      <c r="T973" s="22">
        <f t="shared" si="47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>ROUND((E974/D974)*100,0)</f>
        <v>35</v>
      </c>
      <c r="P974">
        <f t="shared" si="45"/>
        <v>153.88999999999999</v>
      </c>
      <c r="Q974" s="14" t="s">
        <v>8317</v>
      </c>
      <c r="R974" t="s">
        <v>8319</v>
      </c>
      <c r="S974" s="19">
        <f t="shared" si="46"/>
        <v>41856.865717592591</v>
      </c>
      <c r="T974" s="22">
        <f t="shared" si="47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>ROUND((E975/D975)*100,0)</f>
        <v>2</v>
      </c>
      <c r="P975">
        <f t="shared" si="45"/>
        <v>51.38</v>
      </c>
      <c r="Q975" s="14" t="s">
        <v>8317</v>
      </c>
      <c r="R975" t="s">
        <v>8319</v>
      </c>
      <c r="S975" s="19">
        <f t="shared" si="46"/>
        <v>42257.014965277776</v>
      </c>
      <c r="T975" s="22">
        <f t="shared" si="47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>ROUND((E976/D976)*100,0)</f>
        <v>1</v>
      </c>
      <c r="P976">
        <f t="shared" si="45"/>
        <v>93.33</v>
      </c>
      <c r="Q976" s="14" t="s">
        <v>8317</v>
      </c>
      <c r="R976" t="s">
        <v>8319</v>
      </c>
      <c r="S976" s="19">
        <f t="shared" si="46"/>
        <v>42424.749490740738</v>
      </c>
      <c r="T976" s="22">
        <f t="shared" si="47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>ROUND((E977/D977)*100,0)</f>
        <v>3</v>
      </c>
      <c r="P977">
        <f t="shared" si="45"/>
        <v>108.63</v>
      </c>
      <c r="Q977" s="14" t="s">
        <v>8317</v>
      </c>
      <c r="R977" t="s">
        <v>8319</v>
      </c>
      <c r="S977" s="19">
        <f t="shared" si="46"/>
        <v>42489.696585648147</v>
      </c>
      <c r="T977" s="22">
        <f t="shared" si="47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>ROUND((E978/D978)*100,0)</f>
        <v>2</v>
      </c>
      <c r="P978">
        <f t="shared" si="45"/>
        <v>160.5</v>
      </c>
      <c r="Q978" s="14" t="s">
        <v>8317</v>
      </c>
      <c r="R978" t="s">
        <v>8319</v>
      </c>
      <c r="S978" s="19">
        <f t="shared" si="46"/>
        <v>42185.058993055558</v>
      </c>
      <c r="T978" s="22">
        <f t="shared" si="47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>ROUND((E979/D979)*100,0)</f>
        <v>34</v>
      </c>
      <c r="P979">
        <f t="shared" si="45"/>
        <v>75.75</v>
      </c>
      <c r="Q979" s="14" t="s">
        <v>8317</v>
      </c>
      <c r="R979" t="s">
        <v>8319</v>
      </c>
      <c r="S979" s="19">
        <f t="shared" si="46"/>
        <v>42391.942094907412</v>
      </c>
      <c r="T979" s="22">
        <f t="shared" si="47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>ROUND((E980/D980)*100,0)</f>
        <v>56</v>
      </c>
      <c r="P980">
        <f t="shared" si="45"/>
        <v>790.84</v>
      </c>
      <c r="Q980" s="14" t="s">
        <v>8317</v>
      </c>
      <c r="R980" t="s">
        <v>8319</v>
      </c>
      <c r="S980" s="19">
        <f t="shared" si="46"/>
        <v>42395.309039351851</v>
      </c>
      <c r="T980" s="22">
        <f t="shared" si="47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>ROUND((E981/D981)*100,0)</f>
        <v>83</v>
      </c>
      <c r="P981">
        <f t="shared" si="45"/>
        <v>301.94</v>
      </c>
      <c r="Q981" s="14" t="s">
        <v>8317</v>
      </c>
      <c r="R981" t="s">
        <v>8319</v>
      </c>
      <c r="S981" s="19">
        <f t="shared" si="46"/>
        <v>42506.416990740734</v>
      </c>
      <c r="T981" s="22">
        <f t="shared" si="47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>ROUND((E982/D982)*100,0)</f>
        <v>15</v>
      </c>
      <c r="P982">
        <f t="shared" si="45"/>
        <v>47.94</v>
      </c>
      <c r="Q982" s="14" t="s">
        <v>8317</v>
      </c>
      <c r="R982" t="s">
        <v>8319</v>
      </c>
      <c r="S982" s="19">
        <f t="shared" si="46"/>
        <v>41928.904189814813</v>
      </c>
      <c r="T982" s="22">
        <f t="shared" si="47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>ROUND((E983/D983)*100,0)</f>
        <v>0</v>
      </c>
      <c r="P983">
        <f t="shared" si="45"/>
        <v>2.75</v>
      </c>
      <c r="Q983" s="14" t="s">
        <v>8317</v>
      </c>
      <c r="R983" t="s">
        <v>8319</v>
      </c>
      <c r="S983" s="19">
        <f t="shared" si="46"/>
        <v>41830.947013888886</v>
      </c>
      <c r="T983" s="22">
        <f t="shared" si="47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>ROUND((E984/D984)*100,0)</f>
        <v>0</v>
      </c>
      <c r="P984">
        <f t="shared" si="45"/>
        <v>1</v>
      </c>
      <c r="Q984" s="14" t="s">
        <v>8317</v>
      </c>
      <c r="R984" t="s">
        <v>8319</v>
      </c>
      <c r="S984" s="19">
        <f t="shared" si="46"/>
        <v>42615.753310185188</v>
      </c>
      <c r="T984" s="22">
        <f t="shared" si="47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>ROUND((E985/D985)*100,0)</f>
        <v>30</v>
      </c>
      <c r="P985">
        <f t="shared" si="45"/>
        <v>171.79</v>
      </c>
      <c r="Q985" s="14" t="s">
        <v>8317</v>
      </c>
      <c r="R985" t="s">
        <v>8319</v>
      </c>
      <c r="S985" s="19">
        <f t="shared" si="46"/>
        <v>42574.667650462965</v>
      </c>
      <c r="T985" s="22">
        <f t="shared" si="47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>ROUND((E986/D986)*100,0)</f>
        <v>1</v>
      </c>
      <c r="P986">
        <f t="shared" si="45"/>
        <v>35.33</v>
      </c>
      <c r="Q986" s="14" t="s">
        <v>8317</v>
      </c>
      <c r="R986" t="s">
        <v>8319</v>
      </c>
      <c r="S986" s="19">
        <f t="shared" si="46"/>
        <v>42061.11583333333</v>
      </c>
      <c r="T986" s="22">
        <f t="shared" si="47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>ROUND((E987/D987)*100,0)</f>
        <v>6</v>
      </c>
      <c r="P987">
        <f t="shared" si="45"/>
        <v>82.09</v>
      </c>
      <c r="Q987" s="14" t="s">
        <v>8317</v>
      </c>
      <c r="R987" t="s">
        <v>8319</v>
      </c>
      <c r="S987" s="19">
        <f t="shared" si="46"/>
        <v>42339.967708333337</v>
      </c>
      <c r="T987" s="22">
        <f t="shared" si="47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>ROUND((E988/D988)*100,0)</f>
        <v>13</v>
      </c>
      <c r="P988">
        <f t="shared" si="45"/>
        <v>110.87</v>
      </c>
      <c r="Q988" s="14" t="s">
        <v>8317</v>
      </c>
      <c r="R988" t="s">
        <v>8319</v>
      </c>
      <c r="S988" s="19">
        <f t="shared" si="46"/>
        <v>42324.767361111109</v>
      </c>
      <c r="T988" s="22">
        <f t="shared" si="47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>ROUND((E989/D989)*100,0)</f>
        <v>13</v>
      </c>
      <c r="P989">
        <f t="shared" si="45"/>
        <v>161.22</v>
      </c>
      <c r="Q989" s="14" t="s">
        <v>8317</v>
      </c>
      <c r="R989" t="s">
        <v>8319</v>
      </c>
      <c r="S989" s="19">
        <f t="shared" si="46"/>
        <v>41773.294560185182</v>
      </c>
      <c r="T989" s="22">
        <f t="shared" si="47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>ROUND((E990/D990)*100,0)</f>
        <v>0</v>
      </c>
      <c r="P990">
        <f t="shared" si="45"/>
        <v>0</v>
      </c>
      <c r="Q990" s="14" t="s">
        <v>8317</v>
      </c>
      <c r="R990" t="s">
        <v>8319</v>
      </c>
      <c r="S990" s="19">
        <f t="shared" si="46"/>
        <v>42614.356770833328</v>
      </c>
      <c r="T990" s="22">
        <f t="shared" si="47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>ROUND((E991/D991)*100,0)</f>
        <v>17</v>
      </c>
      <c r="P991">
        <f t="shared" si="45"/>
        <v>52.41</v>
      </c>
      <c r="Q991" s="14" t="s">
        <v>8317</v>
      </c>
      <c r="R991" t="s">
        <v>8319</v>
      </c>
      <c r="S991" s="19">
        <f t="shared" si="46"/>
        <v>42611.933969907404</v>
      </c>
      <c r="T991" s="22">
        <f t="shared" si="47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>ROUND((E992/D992)*100,0)</f>
        <v>0</v>
      </c>
      <c r="P992">
        <f t="shared" si="45"/>
        <v>13</v>
      </c>
      <c r="Q992" s="14" t="s">
        <v>8317</v>
      </c>
      <c r="R992" t="s">
        <v>8319</v>
      </c>
      <c r="S992" s="19">
        <f t="shared" si="46"/>
        <v>41855.784305555557</v>
      </c>
      <c r="T992" s="22">
        <f t="shared" si="47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>ROUND((E993/D993)*100,0)</f>
        <v>4</v>
      </c>
      <c r="P993">
        <f t="shared" si="45"/>
        <v>30.29</v>
      </c>
      <c r="Q993" s="14" t="s">
        <v>8317</v>
      </c>
      <c r="R993" t="s">
        <v>8319</v>
      </c>
      <c r="S993" s="19">
        <f t="shared" si="46"/>
        <v>42538.75680555556</v>
      </c>
      <c r="T993" s="22">
        <f t="shared" si="47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>ROUND((E994/D994)*100,0)</f>
        <v>0</v>
      </c>
      <c r="P994">
        <f t="shared" si="45"/>
        <v>116.75</v>
      </c>
      <c r="Q994" s="14" t="s">
        <v>8317</v>
      </c>
      <c r="R994" t="s">
        <v>8319</v>
      </c>
      <c r="S994" s="19">
        <f t="shared" si="46"/>
        <v>42437.924988425926</v>
      </c>
      <c r="T994" s="22">
        <f t="shared" si="47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>ROUND((E995/D995)*100,0)</f>
        <v>25</v>
      </c>
      <c r="P995">
        <f t="shared" si="45"/>
        <v>89.6</v>
      </c>
      <c r="Q995" s="14" t="s">
        <v>8317</v>
      </c>
      <c r="R995" t="s">
        <v>8319</v>
      </c>
      <c r="S995" s="19">
        <f t="shared" si="46"/>
        <v>42652.964907407411</v>
      </c>
      <c r="T995" s="22">
        <f t="shared" si="47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>ROUND((E996/D996)*100,0)</f>
        <v>2</v>
      </c>
      <c r="P996">
        <f t="shared" si="45"/>
        <v>424.45</v>
      </c>
      <c r="Q996" s="14" t="s">
        <v>8317</v>
      </c>
      <c r="R996" t="s">
        <v>8319</v>
      </c>
      <c r="S996" s="19">
        <f t="shared" si="46"/>
        <v>41921.263078703705</v>
      </c>
      <c r="T996" s="22">
        <f t="shared" si="47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>ROUND((E997/D997)*100,0)</f>
        <v>7</v>
      </c>
      <c r="P997">
        <f t="shared" si="45"/>
        <v>80.67</v>
      </c>
      <c r="Q997" s="14" t="s">
        <v>8317</v>
      </c>
      <c r="R997" t="s">
        <v>8319</v>
      </c>
      <c r="S997" s="19">
        <f t="shared" si="46"/>
        <v>41947.940740740742</v>
      </c>
      <c r="T997" s="22">
        <f t="shared" si="47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>ROUND((E998/D998)*100,0)</f>
        <v>2</v>
      </c>
      <c r="P998">
        <f t="shared" si="45"/>
        <v>13</v>
      </c>
      <c r="Q998" s="14" t="s">
        <v>8317</v>
      </c>
      <c r="R998" t="s">
        <v>8319</v>
      </c>
      <c r="S998" s="19">
        <f t="shared" si="46"/>
        <v>41817.866435185184</v>
      </c>
      <c r="T998" s="22">
        <f t="shared" si="47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>ROUND((E999/D999)*100,0)</f>
        <v>1</v>
      </c>
      <c r="P999">
        <f t="shared" si="45"/>
        <v>8.1300000000000008</v>
      </c>
      <c r="Q999" s="14" t="s">
        <v>8317</v>
      </c>
      <c r="R999" t="s">
        <v>8319</v>
      </c>
      <c r="S999" s="19">
        <f t="shared" si="46"/>
        <v>41941.10297453704</v>
      </c>
      <c r="T999" s="22">
        <f t="shared" si="47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>ROUND((E1000/D1000)*100,0)</f>
        <v>59</v>
      </c>
      <c r="P1000">
        <f t="shared" si="45"/>
        <v>153.43</v>
      </c>
      <c r="Q1000" s="14" t="s">
        <v>8317</v>
      </c>
      <c r="R1000" t="s">
        <v>8319</v>
      </c>
      <c r="S1000" s="19">
        <f t="shared" si="46"/>
        <v>42282.168993055559</v>
      </c>
      <c r="T1000" s="22">
        <f t="shared" si="47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>ROUND((E1001/D1001)*100,0)</f>
        <v>8</v>
      </c>
      <c r="P1001">
        <f t="shared" si="45"/>
        <v>292.08</v>
      </c>
      <c r="Q1001" s="14" t="s">
        <v>8317</v>
      </c>
      <c r="R1001" t="s">
        <v>8319</v>
      </c>
      <c r="S1001" s="19">
        <f t="shared" si="46"/>
        <v>41926.29965277778</v>
      </c>
      <c r="T1001" s="22">
        <f t="shared" si="47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>ROUND((E1002/D1002)*100,0)</f>
        <v>2</v>
      </c>
      <c r="P1002">
        <f t="shared" si="45"/>
        <v>3304</v>
      </c>
      <c r="Q1002" s="14" t="s">
        <v>8317</v>
      </c>
      <c r="R1002" t="s">
        <v>8319</v>
      </c>
      <c r="S1002" s="19">
        <f t="shared" si="46"/>
        <v>42749.059722222228</v>
      </c>
      <c r="T1002" s="22">
        <f t="shared" si="47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>ROUND((E1003/D1003)*100,0)</f>
        <v>104</v>
      </c>
      <c r="P1003">
        <f t="shared" si="45"/>
        <v>1300</v>
      </c>
      <c r="Q1003" s="14" t="s">
        <v>8317</v>
      </c>
      <c r="R1003" t="s">
        <v>8319</v>
      </c>
      <c r="S1003" s="19">
        <f t="shared" si="46"/>
        <v>42720.720057870371</v>
      </c>
      <c r="T1003" s="22">
        <f t="shared" si="47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>ROUND((E1004/D1004)*100,0)</f>
        <v>30</v>
      </c>
      <c r="P1004">
        <f t="shared" si="45"/>
        <v>134.55000000000001</v>
      </c>
      <c r="Q1004" s="14" t="s">
        <v>8317</v>
      </c>
      <c r="R1004" t="s">
        <v>8319</v>
      </c>
      <c r="S1004" s="19">
        <f t="shared" si="46"/>
        <v>42325.684189814812</v>
      </c>
      <c r="T1004" s="22">
        <f t="shared" si="47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>ROUND((E1005/D1005)*100,0)</f>
        <v>16</v>
      </c>
      <c r="P1005">
        <f t="shared" si="45"/>
        <v>214.07</v>
      </c>
      <c r="Q1005" s="14" t="s">
        <v>8317</v>
      </c>
      <c r="R1005" t="s">
        <v>8319</v>
      </c>
      <c r="S1005" s="19">
        <f t="shared" si="46"/>
        <v>42780.709039351852</v>
      </c>
      <c r="T1005" s="22">
        <f t="shared" si="47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>ROUND((E1006/D1006)*100,0)</f>
        <v>82</v>
      </c>
      <c r="P1006">
        <f t="shared" si="45"/>
        <v>216.34</v>
      </c>
      <c r="Q1006" s="14" t="s">
        <v>8317</v>
      </c>
      <c r="R1006" t="s">
        <v>8319</v>
      </c>
      <c r="S1006" s="19">
        <f t="shared" si="46"/>
        <v>42388.708645833336</v>
      </c>
      <c r="T1006" s="22">
        <f t="shared" si="47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>ROUND((E1007/D1007)*100,0)</f>
        <v>75</v>
      </c>
      <c r="P1007">
        <f t="shared" si="45"/>
        <v>932.31</v>
      </c>
      <c r="Q1007" s="14" t="s">
        <v>8317</v>
      </c>
      <c r="R1007" t="s">
        <v>8319</v>
      </c>
      <c r="S1007" s="19">
        <f t="shared" si="46"/>
        <v>42276.624803240738</v>
      </c>
      <c r="T1007" s="22">
        <f t="shared" si="47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>ROUND((E1008/D1008)*100,0)</f>
        <v>6</v>
      </c>
      <c r="P1008">
        <f t="shared" si="45"/>
        <v>29.25</v>
      </c>
      <c r="Q1008" s="14" t="s">
        <v>8317</v>
      </c>
      <c r="R1008" t="s">
        <v>8319</v>
      </c>
      <c r="S1008" s="19">
        <f t="shared" si="46"/>
        <v>41977.040185185186</v>
      </c>
      <c r="T1008" s="22">
        <f t="shared" si="47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>ROUND((E1009/D1009)*100,0)</f>
        <v>44</v>
      </c>
      <c r="P1009">
        <f t="shared" si="45"/>
        <v>174.95</v>
      </c>
      <c r="Q1009" s="14" t="s">
        <v>8317</v>
      </c>
      <c r="R1009" t="s">
        <v>8319</v>
      </c>
      <c r="S1009" s="19">
        <f t="shared" si="46"/>
        <v>42676.583599537036</v>
      </c>
      <c r="T1009" s="22">
        <f t="shared" si="47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>ROUND((E1010/D1010)*100,0)</f>
        <v>0</v>
      </c>
      <c r="P1010">
        <f t="shared" si="45"/>
        <v>250</v>
      </c>
      <c r="Q1010" s="14" t="s">
        <v>8317</v>
      </c>
      <c r="R1010" t="s">
        <v>8319</v>
      </c>
      <c r="S1010" s="19">
        <f t="shared" si="46"/>
        <v>42702.809201388889</v>
      </c>
      <c r="T1010" s="22">
        <f t="shared" si="47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>ROUND((E1011/D1011)*100,0)</f>
        <v>13</v>
      </c>
      <c r="P1011">
        <f t="shared" si="45"/>
        <v>65</v>
      </c>
      <c r="Q1011" s="14" t="s">
        <v>8317</v>
      </c>
      <c r="R1011" t="s">
        <v>8319</v>
      </c>
      <c r="S1011" s="19">
        <f t="shared" si="46"/>
        <v>42510.604699074072</v>
      </c>
      <c r="T1011" s="22">
        <f t="shared" si="47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>ROUND((E1012/D1012)*100,0)</f>
        <v>0</v>
      </c>
      <c r="P1012">
        <f t="shared" si="45"/>
        <v>55</v>
      </c>
      <c r="Q1012" s="14" t="s">
        <v>8317</v>
      </c>
      <c r="R1012" t="s">
        <v>8319</v>
      </c>
      <c r="S1012" s="19">
        <f t="shared" si="46"/>
        <v>42561.829421296294</v>
      </c>
      <c r="T1012" s="22">
        <f t="shared" si="47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>ROUND((E1013/D1013)*100,0)</f>
        <v>0</v>
      </c>
      <c r="P1013">
        <f t="shared" si="45"/>
        <v>75</v>
      </c>
      <c r="Q1013" s="14" t="s">
        <v>8317</v>
      </c>
      <c r="R1013" t="s">
        <v>8319</v>
      </c>
      <c r="S1013" s="19">
        <f t="shared" si="46"/>
        <v>41946.898090277777</v>
      </c>
      <c r="T1013" s="22">
        <f t="shared" si="47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>ROUND((E1014/D1014)*100,0)</f>
        <v>21535</v>
      </c>
      <c r="P1014">
        <f t="shared" si="45"/>
        <v>1389.36</v>
      </c>
      <c r="Q1014" s="14" t="s">
        <v>8317</v>
      </c>
      <c r="R1014" t="s">
        <v>8319</v>
      </c>
      <c r="S1014" s="19">
        <f t="shared" si="46"/>
        <v>42714.440416666665</v>
      </c>
      <c r="T1014" s="22">
        <f t="shared" si="47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>ROUND((E1015/D1015)*100,0)</f>
        <v>35</v>
      </c>
      <c r="P1015">
        <f t="shared" si="45"/>
        <v>95.91</v>
      </c>
      <c r="Q1015" s="14" t="s">
        <v>8317</v>
      </c>
      <c r="R1015" t="s">
        <v>8319</v>
      </c>
      <c r="S1015" s="19">
        <f t="shared" si="46"/>
        <v>42339.833981481483</v>
      </c>
      <c r="T1015" s="22">
        <f t="shared" si="47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>ROUND((E1016/D1016)*100,0)</f>
        <v>31</v>
      </c>
      <c r="P1016">
        <f t="shared" si="45"/>
        <v>191.25</v>
      </c>
      <c r="Q1016" s="14" t="s">
        <v>8317</v>
      </c>
      <c r="R1016" t="s">
        <v>8319</v>
      </c>
      <c r="S1016" s="19">
        <f t="shared" si="46"/>
        <v>41955.002488425926</v>
      </c>
      <c r="T1016" s="22">
        <f t="shared" si="47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>ROUND((E1017/D1017)*100,0)</f>
        <v>3</v>
      </c>
      <c r="P1017">
        <f t="shared" si="45"/>
        <v>40</v>
      </c>
      <c r="Q1017" s="14" t="s">
        <v>8317</v>
      </c>
      <c r="R1017" t="s">
        <v>8319</v>
      </c>
      <c r="S1017" s="19">
        <f t="shared" si="46"/>
        <v>42303.878414351857</v>
      </c>
      <c r="T1017" s="22">
        <f t="shared" si="47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>ROUND((E1018/D1018)*100,0)</f>
        <v>3</v>
      </c>
      <c r="P1018">
        <f t="shared" si="45"/>
        <v>74.790000000000006</v>
      </c>
      <c r="Q1018" s="14" t="s">
        <v>8317</v>
      </c>
      <c r="R1018" t="s">
        <v>8319</v>
      </c>
      <c r="S1018" s="19">
        <f t="shared" si="46"/>
        <v>42422.107129629629</v>
      </c>
      <c r="T1018" s="22">
        <f t="shared" si="47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>ROUND((E1019/D1019)*100,0)</f>
        <v>23</v>
      </c>
      <c r="P1019">
        <f t="shared" si="45"/>
        <v>161.12</v>
      </c>
      <c r="Q1019" s="14" t="s">
        <v>8317</v>
      </c>
      <c r="R1019" t="s">
        <v>8319</v>
      </c>
      <c r="S1019" s="19">
        <f t="shared" si="46"/>
        <v>42289.675173611111</v>
      </c>
      <c r="T1019" s="22">
        <f t="shared" si="47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>ROUND((E1020/D1020)*100,0)</f>
        <v>3</v>
      </c>
      <c r="P1020">
        <f t="shared" si="45"/>
        <v>88.71</v>
      </c>
      <c r="Q1020" s="14" t="s">
        <v>8317</v>
      </c>
      <c r="R1020" t="s">
        <v>8319</v>
      </c>
      <c r="S1020" s="19">
        <f t="shared" si="46"/>
        <v>42535.492280092592</v>
      </c>
      <c r="T1020" s="22">
        <f t="shared" si="47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>ROUND((E1021/D1021)*100,0)</f>
        <v>47</v>
      </c>
      <c r="P1021">
        <f t="shared" si="45"/>
        <v>53.25</v>
      </c>
      <c r="Q1021" s="14" t="s">
        <v>8317</v>
      </c>
      <c r="R1021" t="s">
        <v>8319</v>
      </c>
      <c r="S1021" s="19">
        <f t="shared" si="46"/>
        <v>42009.973946759259</v>
      </c>
      <c r="T1021" s="22">
        <f t="shared" si="47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>ROUND((E1022/D1022)*100,0)</f>
        <v>206</v>
      </c>
      <c r="P1022">
        <f t="shared" si="45"/>
        <v>106.2</v>
      </c>
      <c r="Q1022" s="14" t="s">
        <v>8323</v>
      </c>
      <c r="R1022" t="s">
        <v>8328</v>
      </c>
      <c r="S1022" s="19">
        <f t="shared" si="46"/>
        <v>42127.069548611107</v>
      </c>
      <c r="T1022" s="22">
        <f t="shared" si="47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>ROUND((E1023/D1023)*100,0)</f>
        <v>352</v>
      </c>
      <c r="P1023">
        <f t="shared" si="45"/>
        <v>22.08</v>
      </c>
      <c r="Q1023" s="14" t="s">
        <v>8323</v>
      </c>
      <c r="R1023" t="s">
        <v>8328</v>
      </c>
      <c r="S1023" s="19">
        <f t="shared" si="46"/>
        <v>42271.251979166671</v>
      </c>
      <c r="T1023" s="22">
        <f t="shared" si="47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>ROUND((E1024/D1024)*100,0)</f>
        <v>115</v>
      </c>
      <c r="P1024">
        <f t="shared" si="45"/>
        <v>31.05</v>
      </c>
      <c r="Q1024" s="14" t="s">
        <v>8323</v>
      </c>
      <c r="R1024" t="s">
        <v>8328</v>
      </c>
      <c r="S1024" s="19">
        <f t="shared" si="46"/>
        <v>42111.646724537044</v>
      </c>
      <c r="T1024" s="22">
        <f t="shared" si="47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>ROUND((E1025/D1025)*100,0)</f>
        <v>237</v>
      </c>
      <c r="P1025">
        <f t="shared" si="45"/>
        <v>36.21</v>
      </c>
      <c r="Q1025" s="14" t="s">
        <v>8323</v>
      </c>
      <c r="R1025" t="s">
        <v>8328</v>
      </c>
      <c r="S1025" s="19">
        <f t="shared" si="46"/>
        <v>42145.919687500005</v>
      </c>
      <c r="T1025" s="22">
        <f t="shared" si="47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>ROUND((E1026/D1026)*100,0)</f>
        <v>119</v>
      </c>
      <c r="P1026">
        <f t="shared" si="45"/>
        <v>388.98</v>
      </c>
      <c r="Q1026" s="14" t="s">
        <v>8323</v>
      </c>
      <c r="R1026" t="s">
        <v>8328</v>
      </c>
      <c r="S1026" s="19">
        <f t="shared" si="46"/>
        <v>42370.580590277779</v>
      </c>
      <c r="T1026" s="22">
        <f t="shared" si="47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>ROUND((E1027/D1027)*100,0)</f>
        <v>110</v>
      </c>
      <c r="P1027">
        <f t="shared" ref="P1027:P1090" si="48">IFERROR(ROUND(E1027/L1027,2),0)</f>
        <v>71.849999999999994</v>
      </c>
      <c r="Q1027" s="14" t="s">
        <v>8323</v>
      </c>
      <c r="R1027" t="s">
        <v>8328</v>
      </c>
      <c r="S1027" s="19">
        <f t="shared" ref="S1027:S1090" si="49">(((J1027/60)/60)/24)+DATE(1970,1,1)</f>
        <v>42049.833761574075</v>
      </c>
      <c r="T1027" s="22">
        <f t="shared" ref="T1027:T1090" si="50">(((I1027/60)/60)/24)+DATE(1970,1,1)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>ROUND((E1028/D1028)*100,0)</f>
        <v>100</v>
      </c>
      <c r="P1028">
        <f t="shared" si="48"/>
        <v>57.38</v>
      </c>
      <c r="Q1028" s="14" t="s">
        <v>8323</v>
      </c>
      <c r="R1028" t="s">
        <v>8328</v>
      </c>
      <c r="S1028" s="19">
        <f t="shared" si="49"/>
        <v>42426.407592592594</v>
      </c>
      <c r="T1028" s="22">
        <f t="shared" si="50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>ROUND((E1029/D1029)*100,0)</f>
        <v>103</v>
      </c>
      <c r="P1029">
        <f t="shared" si="48"/>
        <v>69.67</v>
      </c>
      <c r="Q1029" s="14" t="s">
        <v>8323</v>
      </c>
      <c r="R1029" t="s">
        <v>8328</v>
      </c>
      <c r="S1029" s="19">
        <f t="shared" si="49"/>
        <v>41905.034108796295</v>
      </c>
      <c r="T1029" s="22">
        <f t="shared" si="50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>ROUND((E1030/D1030)*100,0)</f>
        <v>117</v>
      </c>
      <c r="P1030">
        <f t="shared" si="48"/>
        <v>45.99</v>
      </c>
      <c r="Q1030" s="14" t="s">
        <v>8323</v>
      </c>
      <c r="R1030" t="s">
        <v>8328</v>
      </c>
      <c r="S1030" s="19">
        <f t="shared" si="49"/>
        <v>42755.627372685187</v>
      </c>
      <c r="T1030" s="22">
        <f t="shared" si="50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>ROUND((E1031/D1031)*100,0)</f>
        <v>112</v>
      </c>
      <c r="P1031">
        <f t="shared" si="48"/>
        <v>79.260000000000005</v>
      </c>
      <c r="Q1031" s="14" t="s">
        <v>8323</v>
      </c>
      <c r="R1031" t="s">
        <v>8328</v>
      </c>
      <c r="S1031" s="19">
        <f t="shared" si="49"/>
        <v>42044.711886574078</v>
      </c>
      <c r="T1031" s="22">
        <f t="shared" si="50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>ROUND((E1032/D1032)*100,0)</f>
        <v>342</v>
      </c>
      <c r="P1032">
        <f t="shared" si="48"/>
        <v>43.03</v>
      </c>
      <c r="Q1032" s="14" t="s">
        <v>8323</v>
      </c>
      <c r="R1032" t="s">
        <v>8328</v>
      </c>
      <c r="S1032" s="19">
        <f t="shared" si="49"/>
        <v>42611.483206018514</v>
      </c>
      <c r="T1032" s="22">
        <f t="shared" si="50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>ROUND((E1033/D1033)*100,0)</f>
        <v>107</v>
      </c>
      <c r="P1033">
        <f t="shared" si="48"/>
        <v>108.48</v>
      </c>
      <c r="Q1033" s="14" t="s">
        <v>8323</v>
      </c>
      <c r="R1033" t="s">
        <v>8328</v>
      </c>
      <c r="S1033" s="19">
        <f t="shared" si="49"/>
        <v>42324.764004629629</v>
      </c>
      <c r="T1033" s="22">
        <f t="shared" si="50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>ROUND((E1034/D1034)*100,0)</f>
        <v>108</v>
      </c>
      <c r="P1034">
        <f t="shared" si="48"/>
        <v>61.03</v>
      </c>
      <c r="Q1034" s="14" t="s">
        <v>8323</v>
      </c>
      <c r="R1034" t="s">
        <v>8328</v>
      </c>
      <c r="S1034" s="19">
        <f t="shared" si="49"/>
        <v>42514.666956018518</v>
      </c>
      <c r="T1034" s="22">
        <f t="shared" si="50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>ROUND((E1035/D1035)*100,0)</f>
        <v>103</v>
      </c>
      <c r="P1035">
        <f t="shared" si="48"/>
        <v>50.59</v>
      </c>
      <c r="Q1035" s="14" t="s">
        <v>8323</v>
      </c>
      <c r="R1035" t="s">
        <v>8328</v>
      </c>
      <c r="S1035" s="19">
        <f t="shared" si="49"/>
        <v>42688.732407407413</v>
      </c>
      <c r="T1035" s="22">
        <f t="shared" si="50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>ROUND((E1036/D1036)*100,0)</f>
        <v>130</v>
      </c>
      <c r="P1036">
        <f t="shared" si="48"/>
        <v>39.159999999999997</v>
      </c>
      <c r="Q1036" s="14" t="s">
        <v>8323</v>
      </c>
      <c r="R1036" t="s">
        <v>8328</v>
      </c>
      <c r="S1036" s="19">
        <f t="shared" si="49"/>
        <v>42555.166712962964</v>
      </c>
      <c r="T1036" s="22">
        <f t="shared" si="50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>ROUND((E1037/D1037)*100,0)</f>
        <v>108</v>
      </c>
      <c r="P1037">
        <f t="shared" si="48"/>
        <v>65.16</v>
      </c>
      <c r="Q1037" s="14" t="s">
        <v>8323</v>
      </c>
      <c r="R1037" t="s">
        <v>8328</v>
      </c>
      <c r="S1037" s="19">
        <f t="shared" si="49"/>
        <v>42016.641435185185</v>
      </c>
      <c r="T1037" s="22">
        <f t="shared" si="50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>ROUND((E1038/D1038)*100,0)</f>
        <v>112</v>
      </c>
      <c r="P1038">
        <f t="shared" si="48"/>
        <v>23.96</v>
      </c>
      <c r="Q1038" s="14" t="s">
        <v>8323</v>
      </c>
      <c r="R1038" t="s">
        <v>8328</v>
      </c>
      <c r="S1038" s="19">
        <f t="shared" si="49"/>
        <v>41249.448958333334</v>
      </c>
      <c r="T1038" s="22">
        <f t="shared" si="50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>ROUND((E1039/D1039)*100,0)</f>
        <v>102</v>
      </c>
      <c r="P1039">
        <f t="shared" si="48"/>
        <v>48.62</v>
      </c>
      <c r="Q1039" s="14" t="s">
        <v>8323</v>
      </c>
      <c r="R1039" t="s">
        <v>8328</v>
      </c>
      <c r="S1039" s="19">
        <f t="shared" si="49"/>
        <v>42119.822476851856</v>
      </c>
      <c r="T1039" s="22">
        <f t="shared" si="50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>ROUND((E1040/D1040)*100,0)</f>
        <v>145</v>
      </c>
      <c r="P1040">
        <f t="shared" si="48"/>
        <v>35.74</v>
      </c>
      <c r="Q1040" s="14" t="s">
        <v>8323</v>
      </c>
      <c r="R1040" t="s">
        <v>8328</v>
      </c>
      <c r="S1040" s="19">
        <f t="shared" si="49"/>
        <v>42418.231747685189</v>
      </c>
      <c r="T1040" s="22">
        <f t="shared" si="50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>ROUND((E1041/D1041)*100,0)</f>
        <v>128</v>
      </c>
      <c r="P1041">
        <f t="shared" si="48"/>
        <v>21.37</v>
      </c>
      <c r="Q1041" s="14" t="s">
        <v>8323</v>
      </c>
      <c r="R1041" t="s">
        <v>8328</v>
      </c>
      <c r="S1041" s="19">
        <f t="shared" si="49"/>
        <v>42692.109328703707</v>
      </c>
      <c r="T1041" s="22">
        <f t="shared" si="50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>ROUND((E1042/D1042)*100,0)</f>
        <v>0</v>
      </c>
      <c r="P1042">
        <f t="shared" si="48"/>
        <v>250</v>
      </c>
      <c r="Q1042" s="14" t="s">
        <v>8329</v>
      </c>
      <c r="R1042" t="s">
        <v>8330</v>
      </c>
      <c r="S1042" s="19">
        <f t="shared" si="49"/>
        <v>42579.708437499998</v>
      </c>
      <c r="T1042" s="22">
        <f t="shared" si="50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>ROUND((E1043/D1043)*100,0)</f>
        <v>0</v>
      </c>
      <c r="P1043">
        <f t="shared" si="48"/>
        <v>0</v>
      </c>
      <c r="Q1043" s="14" t="s">
        <v>8329</v>
      </c>
      <c r="R1043" t="s">
        <v>8330</v>
      </c>
      <c r="S1043" s="19">
        <f t="shared" si="49"/>
        <v>41831.060092592597</v>
      </c>
      <c r="T1043" s="22">
        <f t="shared" si="50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>ROUND((E1044/D1044)*100,0)</f>
        <v>2</v>
      </c>
      <c r="P1044">
        <f t="shared" si="48"/>
        <v>10</v>
      </c>
      <c r="Q1044" s="14" t="s">
        <v>8329</v>
      </c>
      <c r="R1044" t="s">
        <v>8330</v>
      </c>
      <c r="S1044" s="19">
        <f t="shared" si="49"/>
        <v>41851.696157407408</v>
      </c>
      <c r="T1044" s="22">
        <f t="shared" si="50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>ROUND((E1045/D1045)*100,0)</f>
        <v>9</v>
      </c>
      <c r="P1045">
        <f t="shared" si="48"/>
        <v>29.24</v>
      </c>
      <c r="Q1045" s="14" t="s">
        <v>8329</v>
      </c>
      <c r="R1045" t="s">
        <v>8330</v>
      </c>
      <c r="S1045" s="19">
        <f t="shared" si="49"/>
        <v>42114.252951388888</v>
      </c>
      <c r="T1045" s="22">
        <f t="shared" si="50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>ROUND((E1046/D1046)*100,0)</f>
        <v>0</v>
      </c>
      <c r="P1046">
        <f t="shared" si="48"/>
        <v>3</v>
      </c>
      <c r="Q1046" s="14" t="s">
        <v>8329</v>
      </c>
      <c r="R1046" t="s">
        <v>8330</v>
      </c>
      <c r="S1046" s="19">
        <f t="shared" si="49"/>
        <v>42011.925937499997</v>
      </c>
      <c r="T1046" s="22">
        <f t="shared" si="50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>ROUND((E1047/D1047)*100,0)</f>
        <v>3</v>
      </c>
      <c r="P1047">
        <f t="shared" si="48"/>
        <v>33.25</v>
      </c>
      <c r="Q1047" s="14" t="s">
        <v>8329</v>
      </c>
      <c r="R1047" t="s">
        <v>8330</v>
      </c>
      <c r="S1047" s="19">
        <f t="shared" si="49"/>
        <v>41844.874421296299</v>
      </c>
      <c r="T1047" s="22">
        <f t="shared" si="50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>ROUND((E1048/D1048)*100,0)</f>
        <v>0</v>
      </c>
      <c r="P1048">
        <f t="shared" si="48"/>
        <v>0</v>
      </c>
      <c r="Q1048" s="14" t="s">
        <v>8329</v>
      </c>
      <c r="R1048" t="s">
        <v>8330</v>
      </c>
      <c r="S1048" s="19">
        <f t="shared" si="49"/>
        <v>42319.851388888885</v>
      </c>
      <c r="T1048" s="22">
        <f t="shared" si="50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>ROUND((E1049/D1049)*100,0)</f>
        <v>0</v>
      </c>
      <c r="P1049">
        <f t="shared" si="48"/>
        <v>1</v>
      </c>
      <c r="Q1049" s="14" t="s">
        <v>8329</v>
      </c>
      <c r="R1049" t="s">
        <v>8330</v>
      </c>
      <c r="S1049" s="19">
        <f t="shared" si="49"/>
        <v>41918.818460648145</v>
      </c>
      <c r="T1049" s="22">
        <f t="shared" si="50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>ROUND((E1050/D1050)*100,0)</f>
        <v>1</v>
      </c>
      <c r="P1050">
        <f t="shared" si="48"/>
        <v>53</v>
      </c>
      <c r="Q1050" s="14" t="s">
        <v>8329</v>
      </c>
      <c r="R1050" t="s">
        <v>8330</v>
      </c>
      <c r="S1050" s="19">
        <f t="shared" si="49"/>
        <v>42598.053113425922</v>
      </c>
      <c r="T1050" s="22">
        <f t="shared" si="50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>ROUND((E1051/D1051)*100,0)</f>
        <v>0</v>
      </c>
      <c r="P1051">
        <f t="shared" si="48"/>
        <v>0</v>
      </c>
      <c r="Q1051" s="14" t="s">
        <v>8329</v>
      </c>
      <c r="R1051" t="s">
        <v>8330</v>
      </c>
      <c r="S1051" s="19">
        <f t="shared" si="49"/>
        <v>42382.431076388893</v>
      </c>
      <c r="T1051" s="22">
        <f t="shared" si="50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>ROUND((E1052/D1052)*100,0)</f>
        <v>0</v>
      </c>
      <c r="P1052">
        <f t="shared" si="48"/>
        <v>0</v>
      </c>
      <c r="Q1052" s="14" t="s">
        <v>8329</v>
      </c>
      <c r="R1052" t="s">
        <v>8330</v>
      </c>
      <c r="S1052" s="19">
        <f t="shared" si="49"/>
        <v>42231.7971875</v>
      </c>
      <c r="T1052" s="22">
        <f t="shared" si="50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>ROUND((E1053/D1053)*100,0)</f>
        <v>0</v>
      </c>
      <c r="P1053">
        <f t="shared" si="48"/>
        <v>0</v>
      </c>
      <c r="Q1053" s="14" t="s">
        <v>8329</v>
      </c>
      <c r="R1053" t="s">
        <v>8330</v>
      </c>
      <c r="S1053" s="19">
        <f t="shared" si="49"/>
        <v>41850.014178240745</v>
      </c>
      <c r="T1053" s="22">
        <f t="shared" si="50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>ROUND((E1054/D1054)*100,0)</f>
        <v>0</v>
      </c>
      <c r="P1054">
        <f t="shared" si="48"/>
        <v>0</v>
      </c>
      <c r="Q1054" s="14" t="s">
        <v>8329</v>
      </c>
      <c r="R1054" t="s">
        <v>8330</v>
      </c>
      <c r="S1054" s="19">
        <f t="shared" si="49"/>
        <v>42483.797395833331</v>
      </c>
      <c r="T1054" s="22">
        <f t="shared" si="50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>ROUND((E1055/D1055)*100,0)</f>
        <v>1</v>
      </c>
      <c r="P1055">
        <f t="shared" si="48"/>
        <v>15</v>
      </c>
      <c r="Q1055" s="14" t="s">
        <v>8329</v>
      </c>
      <c r="R1055" t="s">
        <v>8330</v>
      </c>
      <c r="S1055" s="19">
        <f t="shared" si="49"/>
        <v>42775.172824074078</v>
      </c>
      <c r="T1055" s="22">
        <f t="shared" si="50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>ROUND((E1056/D1056)*100,0)</f>
        <v>0</v>
      </c>
      <c r="P1056">
        <f t="shared" si="48"/>
        <v>0</v>
      </c>
      <c r="Q1056" s="14" t="s">
        <v>8329</v>
      </c>
      <c r="R1056" t="s">
        <v>8330</v>
      </c>
      <c r="S1056" s="19">
        <f t="shared" si="49"/>
        <v>41831.851840277777</v>
      </c>
      <c r="T1056" s="22">
        <f t="shared" si="50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>ROUND((E1057/D1057)*100,0)</f>
        <v>0</v>
      </c>
      <c r="P1057">
        <f t="shared" si="48"/>
        <v>0</v>
      </c>
      <c r="Q1057" s="14" t="s">
        <v>8329</v>
      </c>
      <c r="R1057" t="s">
        <v>8330</v>
      </c>
      <c r="S1057" s="19">
        <f t="shared" si="49"/>
        <v>42406.992418981477</v>
      </c>
      <c r="T1057" s="22">
        <f t="shared" si="50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>ROUND((E1058/D1058)*100,0)</f>
        <v>0</v>
      </c>
      <c r="P1058">
        <f t="shared" si="48"/>
        <v>0</v>
      </c>
      <c r="Q1058" s="14" t="s">
        <v>8329</v>
      </c>
      <c r="R1058" t="s">
        <v>8330</v>
      </c>
      <c r="S1058" s="19">
        <f t="shared" si="49"/>
        <v>42058.719641203701</v>
      </c>
      <c r="T1058" s="22">
        <f t="shared" si="50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>ROUND((E1059/D1059)*100,0)</f>
        <v>0</v>
      </c>
      <c r="P1059">
        <f t="shared" si="48"/>
        <v>0</v>
      </c>
      <c r="Q1059" s="14" t="s">
        <v>8329</v>
      </c>
      <c r="R1059" t="s">
        <v>8330</v>
      </c>
      <c r="S1059" s="19">
        <f t="shared" si="49"/>
        <v>42678.871331018512</v>
      </c>
      <c r="T1059" s="22">
        <f t="shared" si="50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>ROUND((E1060/D1060)*100,0)</f>
        <v>0</v>
      </c>
      <c r="P1060">
        <f t="shared" si="48"/>
        <v>0</v>
      </c>
      <c r="Q1060" s="14" t="s">
        <v>8329</v>
      </c>
      <c r="R1060" t="s">
        <v>8330</v>
      </c>
      <c r="S1060" s="19">
        <f t="shared" si="49"/>
        <v>42047.900960648149</v>
      </c>
      <c r="T1060" s="22">
        <f t="shared" si="50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>ROUND((E1061/D1061)*100,0)</f>
        <v>0</v>
      </c>
      <c r="P1061">
        <f t="shared" si="48"/>
        <v>0</v>
      </c>
      <c r="Q1061" s="14" t="s">
        <v>8329</v>
      </c>
      <c r="R1061" t="s">
        <v>8330</v>
      </c>
      <c r="S1061" s="19">
        <f t="shared" si="49"/>
        <v>42046.79</v>
      </c>
      <c r="T1061" s="22">
        <f t="shared" si="50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>ROUND((E1062/D1062)*100,0)</f>
        <v>1</v>
      </c>
      <c r="P1062">
        <f t="shared" si="48"/>
        <v>50</v>
      </c>
      <c r="Q1062" s="14" t="s">
        <v>8329</v>
      </c>
      <c r="R1062" t="s">
        <v>8330</v>
      </c>
      <c r="S1062" s="19">
        <f t="shared" si="49"/>
        <v>42079.913113425922</v>
      </c>
      <c r="T1062" s="22">
        <f t="shared" si="50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>ROUND((E1063/D1063)*100,0)</f>
        <v>0</v>
      </c>
      <c r="P1063">
        <f t="shared" si="48"/>
        <v>0</v>
      </c>
      <c r="Q1063" s="14" t="s">
        <v>8329</v>
      </c>
      <c r="R1063" t="s">
        <v>8330</v>
      </c>
      <c r="S1063" s="19">
        <f t="shared" si="49"/>
        <v>42432.276712962965</v>
      </c>
      <c r="T1063" s="22">
        <f t="shared" si="50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>ROUND((E1064/D1064)*100,0)</f>
        <v>95</v>
      </c>
      <c r="P1064">
        <f t="shared" si="48"/>
        <v>47.5</v>
      </c>
      <c r="Q1064" s="14" t="s">
        <v>8329</v>
      </c>
      <c r="R1064" t="s">
        <v>8330</v>
      </c>
      <c r="S1064" s="19">
        <f t="shared" si="49"/>
        <v>42556.807187500002</v>
      </c>
      <c r="T1064" s="22">
        <f t="shared" si="50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>ROUND((E1065/D1065)*100,0)</f>
        <v>0</v>
      </c>
      <c r="P1065">
        <f t="shared" si="48"/>
        <v>0</v>
      </c>
      <c r="Q1065" s="14" t="s">
        <v>8329</v>
      </c>
      <c r="R1065" t="s">
        <v>8330</v>
      </c>
      <c r="S1065" s="19">
        <f t="shared" si="49"/>
        <v>42583.030810185184</v>
      </c>
      <c r="T1065" s="22">
        <f t="shared" si="50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>ROUND((E1066/D1066)*100,0)</f>
        <v>9</v>
      </c>
      <c r="P1066">
        <f t="shared" si="48"/>
        <v>65.67</v>
      </c>
      <c r="Q1066" s="14" t="s">
        <v>8331</v>
      </c>
      <c r="R1066" t="s">
        <v>8332</v>
      </c>
      <c r="S1066" s="19">
        <f t="shared" si="49"/>
        <v>41417.228043981479</v>
      </c>
      <c r="T1066" s="22">
        <f t="shared" si="50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>ROUND((E1067/D1067)*100,0)</f>
        <v>3</v>
      </c>
      <c r="P1067">
        <f t="shared" si="48"/>
        <v>16.2</v>
      </c>
      <c r="Q1067" s="14" t="s">
        <v>8331</v>
      </c>
      <c r="R1067" t="s">
        <v>8332</v>
      </c>
      <c r="S1067" s="19">
        <f t="shared" si="49"/>
        <v>41661.381041666667</v>
      </c>
      <c r="T1067" s="22">
        <f t="shared" si="50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>ROUND((E1068/D1068)*100,0)</f>
        <v>3</v>
      </c>
      <c r="P1068">
        <f t="shared" si="48"/>
        <v>34.130000000000003</v>
      </c>
      <c r="Q1068" s="14" t="s">
        <v>8331</v>
      </c>
      <c r="R1068" t="s">
        <v>8332</v>
      </c>
      <c r="S1068" s="19">
        <f t="shared" si="49"/>
        <v>41445.962754629632</v>
      </c>
      <c r="T1068" s="22">
        <f t="shared" si="50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>ROUND((E1069/D1069)*100,0)</f>
        <v>26</v>
      </c>
      <c r="P1069">
        <f t="shared" si="48"/>
        <v>13</v>
      </c>
      <c r="Q1069" s="14" t="s">
        <v>8331</v>
      </c>
      <c r="R1069" t="s">
        <v>8332</v>
      </c>
      <c r="S1069" s="19">
        <f t="shared" si="49"/>
        <v>41599.855682870373</v>
      </c>
      <c r="T1069" s="22">
        <f t="shared" si="50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>ROUND((E1070/D1070)*100,0)</f>
        <v>0</v>
      </c>
      <c r="P1070">
        <f t="shared" si="48"/>
        <v>11.25</v>
      </c>
      <c r="Q1070" s="14" t="s">
        <v>8331</v>
      </c>
      <c r="R1070" t="s">
        <v>8332</v>
      </c>
      <c r="S1070" s="19">
        <f t="shared" si="49"/>
        <v>42440.371111111104</v>
      </c>
      <c r="T1070" s="22">
        <f t="shared" si="50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>ROUND((E1071/D1071)*100,0)</f>
        <v>39</v>
      </c>
      <c r="P1071">
        <f t="shared" si="48"/>
        <v>40.479999999999997</v>
      </c>
      <c r="Q1071" s="14" t="s">
        <v>8331</v>
      </c>
      <c r="R1071" t="s">
        <v>8332</v>
      </c>
      <c r="S1071" s="19">
        <f t="shared" si="49"/>
        <v>41572.229849537034</v>
      </c>
      <c r="T1071" s="22">
        <f t="shared" si="50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>ROUND((E1072/D1072)*100,0)</f>
        <v>1</v>
      </c>
      <c r="P1072">
        <f t="shared" si="48"/>
        <v>35</v>
      </c>
      <c r="Q1072" s="14" t="s">
        <v>8331</v>
      </c>
      <c r="R1072" t="s">
        <v>8332</v>
      </c>
      <c r="S1072" s="19">
        <f t="shared" si="49"/>
        <v>41163.011828703704</v>
      </c>
      <c r="T1072" s="22">
        <f t="shared" si="50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>ROUND((E1073/D1073)*100,0)</f>
        <v>0</v>
      </c>
      <c r="P1073">
        <f t="shared" si="48"/>
        <v>0</v>
      </c>
      <c r="Q1073" s="14" t="s">
        <v>8331</v>
      </c>
      <c r="R1073" t="s">
        <v>8332</v>
      </c>
      <c r="S1073" s="19">
        <f t="shared" si="49"/>
        <v>42295.753391203703</v>
      </c>
      <c r="T1073" s="22">
        <f t="shared" si="50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>ROUND((E1074/D1074)*100,0)</f>
        <v>0</v>
      </c>
      <c r="P1074">
        <f t="shared" si="48"/>
        <v>12.75</v>
      </c>
      <c r="Q1074" s="14" t="s">
        <v>8331</v>
      </c>
      <c r="R1074" t="s">
        <v>8332</v>
      </c>
      <c r="S1074" s="19">
        <f t="shared" si="49"/>
        <v>41645.832141203704</v>
      </c>
      <c r="T1074" s="22">
        <f t="shared" si="50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>ROUND((E1075/D1075)*100,0)</f>
        <v>1</v>
      </c>
      <c r="P1075">
        <f t="shared" si="48"/>
        <v>10</v>
      </c>
      <c r="Q1075" s="14" t="s">
        <v>8331</v>
      </c>
      <c r="R1075" t="s">
        <v>8332</v>
      </c>
      <c r="S1075" s="19">
        <f t="shared" si="49"/>
        <v>40802.964594907404</v>
      </c>
      <c r="T1075" s="22">
        <f t="shared" si="50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>ROUND((E1076/D1076)*100,0)</f>
        <v>6</v>
      </c>
      <c r="P1076">
        <f t="shared" si="48"/>
        <v>113.57</v>
      </c>
      <c r="Q1076" s="14" t="s">
        <v>8331</v>
      </c>
      <c r="R1076" t="s">
        <v>8332</v>
      </c>
      <c r="S1076" s="19">
        <f t="shared" si="49"/>
        <v>41613.172974537039</v>
      </c>
      <c r="T1076" s="22">
        <f t="shared" si="50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>ROUND((E1077/D1077)*100,0)</f>
        <v>5</v>
      </c>
      <c r="P1077">
        <f t="shared" si="48"/>
        <v>15</v>
      </c>
      <c r="Q1077" s="14" t="s">
        <v>8331</v>
      </c>
      <c r="R1077" t="s">
        <v>8332</v>
      </c>
      <c r="S1077" s="19">
        <f t="shared" si="49"/>
        <v>41005.904120370367</v>
      </c>
      <c r="T1077" s="22">
        <f t="shared" si="50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>ROUND((E1078/D1078)*100,0)</f>
        <v>63</v>
      </c>
      <c r="P1078">
        <f t="shared" si="48"/>
        <v>48.28</v>
      </c>
      <c r="Q1078" s="14" t="s">
        <v>8331</v>
      </c>
      <c r="R1078" t="s">
        <v>8332</v>
      </c>
      <c r="S1078" s="19">
        <f t="shared" si="49"/>
        <v>41838.377893518518</v>
      </c>
      <c r="T1078" s="22">
        <f t="shared" si="50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>ROUND((E1079/D1079)*100,0)</f>
        <v>29</v>
      </c>
      <c r="P1079">
        <f t="shared" si="48"/>
        <v>43.98</v>
      </c>
      <c r="Q1079" s="14" t="s">
        <v>8331</v>
      </c>
      <c r="R1079" t="s">
        <v>8332</v>
      </c>
      <c r="S1079" s="19">
        <f t="shared" si="49"/>
        <v>42353.16679398148</v>
      </c>
      <c r="T1079" s="22">
        <f t="shared" si="50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>ROUND((E1080/D1080)*100,0)</f>
        <v>8</v>
      </c>
      <c r="P1080">
        <f t="shared" si="48"/>
        <v>9</v>
      </c>
      <c r="Q1080" s="14" t="s">
        <v>8331</v>
      </c>
      <c r="R1080" t="s">
        <v>8332</v>
      </c>
      <c r="S1080" s="19">
        <f t="shared" si="49"/>
        <v>40701.195844907408</v>
      </c>
      <c r="T1080" s="22">
        <f t="shared" si="50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>ROUND((E1081/D1081)*100,0)</f>
        <v>3</v>
      </c>
      <c r="P1081">
        <f t="shared" si="48"/>
        <v>37.67</v>
      </c>
      <c r="Q1081" s="14" t="s">
        <v>8331</v>
      </c>
      <c r="R1081" t="s">
        <v>8332</v>
      </c>
      <c r="S1081" s="19">
        <f t="shared" si="49"/>
        <v>42479.566388888896</v>
      </c>
      <c r="T1081" s="22">
        <f t="shared" si="50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>ROUND((E1082/D1082)*100,0)</f>
        <v>9</v>
      </c>
      <c r="P1082">
        <f t="shared" si="48"/>
        <v>18.579999999999998</v>
      </c>
      <c r="Q1082" s="14" t="s">
        <v>8331</v>
      </c>
      <c r="R1082" t="s">
        <v>8332</v>
      </c>
      <c r="S1082" s="19">
        <f t="shared" si="49"/>
        <v>41740.138113425928</v>
      </c>
      <c r="T1082" s="22">
        <f t="shared" si="50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>ROUND((E1083/D1083)*100,0)</f>
        <v>0</v>
      </c>
      <c r="P1083">
        <f t="shared" si="48"/>
        <v>3</v>
      </c>
      <c r="Q1083" s="14" t="s">
        <v>8331</v>
      </c>
      <c r="R1083" t="s">
        <v>8332</v>
      </c>
      <c r="S1083" s="19">
        <f t="shared" si="49"/>
        <v>42002.926990740743</v>
      </c>
      <c r="T1083" s="22">
        <f t="shared" si="50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>ROUND((E1084/D1084)*100,0)</f>
        <v>1</v>
      </c>
      <c r="P1084">
        <f t="shared" si="48"/>
        <v>18.670000000000002</v>
      </c>
      <c r="Q1084" s="14" t="s">
        <v>8331</v>
      </c>
      <c r="R1084" t="s">
        <v>8332</v>
      </c>
      <c r="S1084" s="19">
        <f t="shared" si="49"/>
        <v>41101.906111111115</v>
      </c>
      <c r="T1084" s="22">
        <f t="shared" si="50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>ROUND((E1085/D1085)*100,0)</f>
        <v>1</v>
      </c>
      <c r="P1085">
        <f t="shared" si="48"/>
        <v>410</v>
      </c>
      <c r="Q1085" s="14" t="s">
        <v>8331</v>
      </c>
      <c r="R1085" t="s">
        <v>8332</v>
      </c>
      <c r="S1085" s="19">
        <f t="shared" si="49"/>
        <v>41793.659525462965</v>
      </c>
      <c r="T1085" s="22">
        <f t="shared" si="50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>ROUND((E1086/D1086)*100,0)</f>
        <v>0</v>
      </c>
      <c r="P1086">
        <f t="shared" si="48"/>
        <v>0</v>
      </c>
      <c r="Q1086" s="14" t="s">
        <v>8331</v>
      </c>
      <c r="R1086" t="s">
        <v>8332</v>
      </c>
      <c r="S1086" s="19">
        <f t="shared" si="49"/>
        <v>41829.912083333329</v>
      </c>
      <c r="T1086" s="22">
        <f t="shared" si="50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>ROUND((E1087/D1087)*100,0)</f>
        <v>3</v>
      </c>
      <c r="P1087">
        <f t="shared" si="48"/>
        <v>114</v>
      </c>
      <c r="Q1087" s="14" t="s">
        <v>8331</v>
      </c>
      <c r="R1087" t="s">
        <v>8332</v>
      </c>
      <c r="S1087" s="19">
        <f t="shared" si="49"/>
        <v>42413.671006944445</v>
      </c>
      <c r="T1087" s="22">
        <f t="shared" si="50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>ROUND((E1088/D1088)*100,0)</f>
        <v>0</v>
      </c>
      <c r="P1088">
        <f t="shared" si="48"/>
        <v>7.5</v>
      </c>
      <c r="Q1088" s="14" t="s">
        <v>8331</v>
      </c>
      <c r="R1088" t="s">
        <v>8332</v>
      </c>
      <c r="S1088" s="19">
        <f t="shared" si="49"/>
        <v>41845.866793981484</v>
      </c>
      <c r="T1088" s="22">
        <f t="shared" si="50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>ROUND((E1089/D1089)*100,0)</f>
        <v>0</v>
      </c>
      <c r="P1089">
        <f t="shared" si="48"/>
        <v>0</v>
      </c>
      <c r="Q1089" s="14" t="s">
        <v>8331</v>
      </c>
      <c r="R1089" t="s">
        <v>8332</v>
      </c>
      <c r="S1089" s="19">
        <f t="shared" si="49"/>
        <v>41775.713969907411</v>
      </c>
      <c r="T1089" s="22">
        <f t="shared" si="50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>ROUND((E1090/D1090)*100,0)</f>
        <v>14</v>
      </c>
      <c r="P1090">
        <f t="shared" si="48"/>
        <v>43.42</v>
      </c>
      <c r="Q1090" s="14" t="s">
        <v>8331</v>
      </c>
      <c r="R1090" t="s">
        <v>8332</v>
      </c>
      <c r="S1090" s="19">
        <f t="shared" si="49"/>
        <v>41723.799386574072</v>
      </c>
      <c r="T1090" s="22">
        <f t="shared" si="50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>ROUND((E1091/D1091)*100,0)</f>
        <v>8</v>
      </c>
      <c r="P1091">
        <f t="shared" ref="P1091:P1154" si="51">IFERROR(ROUND(E1091/L1091,2),0)</f>
        <v>23.96</v>
      </c>
      <c r="Q1091" s="14" t="s">
        <v>8331</v>
      </c>
      <c r="R1091" t="s">
        <v>8332</v>
      </c>
      <c r="S1091" s="19">
        <f t="shared" ref="S1091:S1154" si="52">(((J1091/60)/60)/24)+DATE(1970,1,1)</f>
        <v>42151.189525462964</v>
      </c>
      <c r="T1091" s="22">
        <f t="shared" ref="T1091:T1154" si="53">(((I1091/60)/60)/24)+DATE(1970,1,1)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>ROUND((E1092/D1092)*100,0)</f>
        <v>0</v>
      </c>
      <c r="P1092">
        <f t="shared" si="51"/>
        <v>5</v>
      </c>
      <c r="Q1092" s="14" t="s">
        <v>8331</v>
      </c>
      <c r="R1092" t="s">
        <v>8332</v>
      </c>
      <c r="S1092" s="19">
        <f t="shared" si="52"/>
        <v>42123.185798611114</v>
      </c>
      <c r="T1092" s="22">
        <f t="shared" si="53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>ROUND((E1093/D1093)*100,0)</f>
        <v>13</v>
      </c>
      <c r="P1093">
        <f t="shared" si="51"/>
        <v>12.5</v>
      </c>
      <c r="Q1093" s="14" t="s">
        <v>8331</v>
      </c>
      <c r="R1093" t="s">
        <v>8332</v>
      </c>
      <c r="S1093" s="19">
        <f t="shared" si="52"/>
        <v>42440.820277777777</v>
      </c>
      <c r="T1093" s="22">
        <f t="shared" si="53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>ROUND((E1094/D1094)*100,0)</f>
        <v>1</v>
      </c>
      <c r="P1094">
        <f t="shared" si="51"/>
        <v>3</v>
      </c>
      <c r="Q1094" s="14" t="s">
        <v>8331</v>
      </c>
      <c r="R1094" t="s">
        <v>8332</v>
      </c>
      <c r="S1094" s="19">
        <f t="shared" si="52"/>
        <v>41250.025902777779</v>
      </c>
      <c r="T1094" s="22">
        <f t="shared" si="53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>ROUND((E1095/D1095)*100,0)</f>
        <v>14</v>
      </c>
      <c r="P1095">
        <f t="shared" si="51"/>
        <v>10.56</v>
      </c>
      <c r="Q1095" s="14" t="s">
        <v>8331</v>
      </c>
      <c r="R1095" t="s">
        <v>8332</v>
      </c>
      <c r="S1095" s="19">
        <f t="shared" si="52"/>
        <v>42396.973807870367</v>
      </c>
      <c r="T1095" s="22">
        <f t="shared" si="53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>ROUND((E1096/D1096)*100,0)</f>
        <v>18</v>
      </c>
      <c r="P1096">
        <f t="shared" si="51"/>
        <v>122</v>
      </c>
      <c r="Q1096" s="14" t="s">
        <v>8331</v>
      </c>
      <c r="R1096" t="s">
        <v>8332</v>
      </c>
      <c r="S1096" s="19">
        <f t="shared" si="52"/>
        <v>40795.713344907403</v>
      </c>
      <c r="T1096" s="22">
        <f t="shared" si="53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>ROUND((E1097/D1097)*100,0)</f>
        <v>5</v>
      </c>
      <c r="P1097">
        <f t="shared" si="51"/>
        <v>267.81</v>
      </c>
      <c r="Q1097" s="14" t="s">
        <v>8331</v>
      </c>
      <c r="R1097" t="s">
        <v>8332</v>
      </c>
      <c r="S1097" s="19">
        <f t="shared" si="52"/>
        <v>41486.537268518521</v>
      </c>
      <c r="T1097" s="22">
        <f t="shared" si="53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>ROUND((E1098/D1098)*100,0)</f>
        <v>18</v>
      </c>
      <c r="P1098">
        <f t="shared" si="51"/>
        <v>74.209999999999994</v>
      </c>
      <c r="Q1098" s="14" t="s">
        <v>8331</v>
      </c>
      <c r="R1098" t="s">
        <v>8332</v>
      </c>
      <c r="S1098" s="19">
        <f t="shared" si="52"/>
        <v>41885.51798611111</v>
      </c>
      <c r="T1098" s="22">
        <f t="shared" si="53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>ROUND((E1099/D1099)*100,0)</f>
        <v>0</v>
      </c>
      <c r="P1099">
        <f t="shared" si="51"/>
        <v>6.71</v>
      </c>
      <c r="Q1099" s="14" t="s">
        <v>8331</v>
      </c>
      <c r="R1099" t="s">
        <v>8332</v>
      </c>
      <c r="S1099" s="19">
        <f t="shared" si="52"/>
        <v>41660.792557870373</v>
      </c>
      <c r="T1099" s="22">
        <f t="shared" si="53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>ROUND((E1100/D1100)*100,0)</f>
        <v>7</v>
      </c>
      <c r="P1100">
        <f t="shared" si="51"/>
        <v>81.95</v>
      </c>
      <c r="Q1100" s="14" t="s">
        <v>8331</v>
      </c>
      <c r="R1100" t="s">
        <v>8332</v>
      </c>
      <c r="S1100" s="19">
        <f t="shared" si="52"/>
        <v>41712.762673611112</v>
      </c>
      <c r="T1100" s="22">
        <f t="shared" si="53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>ROUND((E1101/D1101)*100,0)</f>
        <v>1</v>
      </c>
      <c r="P1101">
        <f t="shared" si="51"/>
        <v>25</v>
      </c>
      <c r="Q1101" s="14" t="s">
        <v>8331</v>
      </c>
      <c r="R1101" t="s">
        <v>8332</v>
      </c>
      <c r="S1101" s="19">
        <f t="shared" si="52"/>
        <v>42107.836435185185</v>
      </c>
      <c r="T1101" s="22">
        <f t="shared" si="53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>ROUND((E1102/D1102)*100,0)</f>
        <v>3</v>
      </c>
      <c r="P1102">
        <f t="shared" si="51"/>
        <v>10</v>
      </c>
      <c r="Q1102" s="14" t="s">
        <v>8331</v>
      </c>
      <c r="R1102" t="s">
        <v>8332</v>
      </c>
      <c r="S1102" s="19">
        <f t="shared" si="52"/>
        <v>42384.110775462963</v>
      </c>
      <c r="T1102" s="22">
        <f t="shared" si="53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>ROUND((E1103/D1103)*100,0)</f>
        <v>0</v>
      </c>
      <c r="P1103">
        <f t="shared" si="51"/>
        <v>6.83</v>
      </c>
      <c r="Q1103" s="14" t="s">
        <v>8331</v>
      </c>
      <c r="R1103" t="s">
        <v>8332</v>
      </c>
      <c r="S1103" s="19">
        <f t="shared" si="52"/>
        <v>42538.77243055556</v>
      </c>
      <c r="T1103" s="22">
        <f t="shared" si="53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>ROUND((E1104/D1104)*100,0)</f>
        <v>5</v>
      </c>
      <c r="P1104">
        <f t="shared" si="51"/>
        <v>17.71</v>
      </c>
      <c r="Q1104" s="14" t="s">
        <v>8331</v>
      </c>
      <c r="R1104" t="s">
        <v>8332</v>
      </c>
      <c r="S1104" s="19">
        <f t="shared" si="52"/>
        <v>41577.045428240745</v>
      </c>
      <c r="T1104" s="22">
        <f t="shared" si="53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>ROUND((E1105/D1105)*100,0)</f>
        <v>2</v>
      </c>
      <c r="P1105">
        <f t="shared" si="51"/>
        <v>16.2</v>
      </c>
      <c r="Q1105" s="14" t="s">
        <v>8331</v>
      </c>
      <c r="R1105" t="s">
        <v>8332</v>
      </c>
      <c r="S1105" s="19">
        <f t="shared" si="52"/>
        <v>42479.22210648148</v>
      </c>
      <c r="T1105" s="22">
        <f t="shared" si="53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>ROUND((E1106/D1106)*100,0)</f>
        <v>5</v>
      </c>
      <c r="P1106">
        <f t="shared" si="51"/>
        <v>80.3</v>
      </c>
      <c r="Q1106" s="14" t="s">
        <v>8331</v>
      </c>
      <c r="R1106" t="s">
        <v>8332</v>
      </c>
      <c r="S1106" s="19">
        <f t="shared" si="52"/>
        <v>41771.40996527778</v>
      </c>
      <c r="T1106" s="22">
        <f t="shared" si="53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>ROUND((E1107/D1107)*100,0)</f>
        <v>0</v>
      </c>
      <c r="P1107">
        <f t="shared" si="51"/>
        <v>71.55</v>
      </c>
      <c r="Q1107" s="14" t="s">
        <v>8331</v>
      </c>
      <c r="R1107" t="s">
        <v>8332</v>
      </c>
      <c r="S1107" s="19">
        <f t="shared" si="52"/>
        <v>41692.135729166665</v>
      </c>
      <c r="T1107" s="22">
        <f t="shared" si="53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>ROUND((E1108/D1108)*100,0)</f>
        <v>41</v>
      </c>
      <c r="P1108">
        <f t="shared" si="51"/>
        <v>23.57</v>
      </c>
      <c r="Q1108" s="14" t="s">
        <v>8331</v>
      </c>
      <c r="R1108" t="s">
        <v>8332</v>
      </c>
      <c r="S1108" s="19">
        <f t="shared" si="52"/>
        <v>40973.740451388891</v>
      </c>
      <c r="T1108" s="22">
        <f t="shared" si="53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>ROUND((E1109/D1109)*100,0)</f>
        <v>0</v>
      </c>
      <c r="P1109">
        <f t="shared" si="51"/>
        <v>0</v>
      </c>
      <c r="Q1109" s="14" t="s">
        <v>8331</v>
      </c>
      <c r="R1109" t="s">
        <v>8332</v>
      </c>
      <c r="S1109" s="19">
        <f t="shared" si="52"/>
        <v>41813.861388888887</v>
      </c>
      <c r="T1109" s="22">
        <f t="shared" si="53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>ROUND((E1110/D1110)*100,0)</f>
        <v>3</v>
      </c>
      <c r="P1110">
        <f t="shared" si="51"/>
        <v>34.880000000000003</v>
      </c>
      <c r="Q1110" s="14" t="s">
        <v>8331</v>
      </c>
      <c r="R1110" t="s">
        <v>8332</v>
      </c>
      <c r="S1110" s="19">
        <f t="shared" si="52"/>
        <v>40952.636979166666</v>
      </c>
      <c r="T1110" s="22">
        <f t="shared" si="53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>ROUND((E1111/D1111)*100,0)</f>
        <v>0</v>
      </c>
      <c r="P1111">
        <f t="shared" si="51"/>
        <v>15</v>
      </c>
      <c r="Q1111" s="14" t="s">
        <v>8331</v>
      </c>
      <c r="R1111" t="s">
        <v>8332</v>
      </c>
      <c r="S1111" s="19">
        <f t="shared" si="52"/>
        <v>42662.752199074079</v>
      </c>
      <c r="T1111" s="22">
        <f t="shared" si="53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>ROUND((E1112/D1112)*100,0)</f>
        <v>1</v>
      </c>
      <c r="P1112">
        <f t="shared" si="51"/>
        <v>23.18</v>
      </c>
      <c r="Q1112" s="14" t="s">
        <v>8331</v>
      </c>
      <c r="R1112" t="s">
        <v>8332</v>
      </c>
      <c r="S1112" s="19">
        <f t="shared" si="52"/>
        <v>41220.933124999996</v>
      </c>
      <c r="T1112" s="22">
        <f t="shared" si="53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>ROUND((E1113/D1113)*100,0)</f>
        <v>0</v>
      </c>
      <c r="P1113">
        <f t="shared" si="51"/>
        <v>1</v>
      </c>
      <c r="Q1113" s="14" t="s">
        <v>8331</v>
      </c>
      <c r="R1113" t="s">
        <v>8332</v>
      </c>
      <c r="S1113" s="19">
        <f t="shared" si="52"/>
        <v>42347.203587962969</v>
      </c>
      <c r="T1113" s="22">
        <f t="shared" si="53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>ROUND((E1114/D1114)*100,0)</f>
        <v>36</v>
      </c>
      <c r="P1114">
        <f t="shared" si="51"/>
        <v>100.23</v>
      </c>
      <c r="Q1114" s="14" t="s">
        <v>8331</v>
      </c>
      <c r="R1114" t="s">
        <v>8332</v>
      </c>
      <c r="S1114" s="19">
        <f t="shared" si="52"/>
        <v>41963.759386574078</v>
      </c>
      <c r="T1114" s="22">
        <f t="shared" si="53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>ROUND((E1115/D1115)*100,0)</f>
        <v>1</v>
      </c>
      <c r="P1115">
        <f t="shared" si="51"/>
        <v>5</v>
      </c>
      <c r="Q1115" s="14" t="s">
        <v>8331</v>
      </c>
      <c r="R1115" t="s">
        <v>8332</v>
      </c>
      <c r="S1115" s="19">
        <f t="shared" si="52"/>
        <v>41835.977083333331</v>
      </c>
      <c r="T1115" s="22">
        <f t="shared" si="53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>ROUND((E1116/D1116)*100,0)</f>
        <v>0</v>
      </c>
      <c r="P1116">
        <f t="shared" si="51"/>
        <v>3.33</v>
      </c>
      <c r="Q1116" s="14" t="s">
        <v>8331</v>
      </c>
      <c r="R1116" t="s">
        <v>8332</v>
      </c>
      <c r="S1116" s="19">
        <f t="shared" si="52"/>
        <v>41526.345914351856</v>
      </c>
      <c r="T1116" s="22">
        <f t="shared" si="53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>ROUND((E1117/D1117)*100,0)</f>
        <v>0</v>
      </c>
      <c r="P1117">
        <f t="shared" si="51"/>
        <v>13.25</v>
      </c>
      <c r="Q1117" s="14" t="s">
        <v>8331</v>
      </c>
      <c r="R1117" t="s">
        <v>8332</v>
      </c>
      <c r="S1117" s="19">
        <f t="shared" si="52"/>
        <v>42429.695543981477</v>
      </c>
      <c r="T1117" s="22">
        <f t="shared" si="53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>ROUND((E1118/D1118)*100,0)</f>
        <v>0</v>
      </c>
      <c r="P1118">
        <f t="shared" si="51"/>
        <v>17.850000000000001</v>
      </c>
      <c r="Q1118" s="14" t="s">
        <v>8331</v>
      </c>
      <c r="R1118" t="s">
        <v>8332</v>
      </c>
      <c r="S1118" s="19">
        <f t="shared" si="52"/>
        <v>41009.847314814811</v>
      </c>
      <c r="T1118" s="22">
        <f t="shared" si="53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>ROUND((E1119/D1119)*100,0)</f>
        <v>8</v>
      </c>
      <c r="P1119">
        <f t="shared" si="51"/>
        <v>10.38</v>
      </c>
      <c r="Q1119" s="14" t="s">
        <v>8331</v>
      </c>
      <c r="R1119" t="s">
        <v>8332</v>
      </c>
      <c r="S1119" s="19">
        <f t="shared" si="52"/>
        <v>42333.598530092597</v>
      </c>
      <c r="T1119" s="22">
        <f t="shared" si="53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>ROUND((E1120/D1120)*100,0)</f>
        <v>2</v>
      </c>
      <c r="P1120">
        <f t="shared" si="51"/>
        <v>36.33</v>
      </c>
      <c r="Q1120" s="14" t="s">
        <v>8331</v>
      </c>
      <c r="R1120" t="s">
        <v>8332</v>
      </c>
      <c r="S1120" s="19">
        <f t="shared" si="52"/>
        <v>41704.16642361111</v>
      </c>
      <c r="T1120" s="22">
        <f t="shared" si="53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>ROUND((E1121/D1121)*100,0)</f>
        <v>0</v>
      </c>
      <c r="P1121">
        <f t="shared" si="51"/>
        <v>5</v>
      </c>
      <c r="Q1121" s="14" t="s">
        <v>8331</v>
      </c>
      <c r="R1121" t="s">
        <v>8332</v>
      </c>
      <c r="S1121" s="19">
        <f t="shared" si="52"/>
        <v>41722.792407407411</v>
      </c>
      <c r="T1121" s="22">
        <f t="shared" si="53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>ROUND((E1122/D1122)*100,0)</f>
        <v>0</v>
      </c>
      <c r="P1122">
        <f t="shared" si="51"/>
        <v>0</v>
      </c>
      <c r="Q1122" s="14" t="s">
        <v>8331</v>
      </c>
      <c r="R1122" t="s">
        <v>8332</v>
      </c>
      <c r="S1122" s="19">
        <f t="shared" si="52"/>
        <v>40799.872685185182</v>
      </c>
      <c r="T1122" s="22">
        <f t="shared" si="53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>ROUND((E1123/D1123)*100,0)</f>
        <v>0</v>
      </c>
      <c r="P1123">
        <f t="shared" si="51"/>
        <v>5.8</v>
      </c>
      <c r="Q1123" s="14" t="s">
        <v>8331</v>
      </c>
      <c r="R1123" t="s">
        <v>8332</v>
      </c>
      <c r="S1123" s="19">
        <f t="shared" si="52"/>
        <v>42412.934212962966</v>
      </c>
      <c r="T1123" s="22">
        <f t="shared" si="53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>ROUND((E1124/D1124)*100,0)</f>
        <v>0</v>
      </c>
      <c r="P1124">
        <f t="shared" si="51"/>
        <v>0</v>
      </c>
      <c r="Q1124" s="14" t="s">
        <v>8331</v>
      </c>
      <c r="R1124" t="s">
        <v>8332</v>
      </c>
      <c r="S1124" s="19">
        <f t="shared" si="52"/>
        <v>41410.703993055555</v>
      </c>
      <c r="T1124" s="22">
        <f t="shared" si="53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>ROUND((E1125/D1125)*100,0)</f>
        <v>0</v>
      </c>
      <c r="P1125">
        <f t="shared" si="51"/>
        <v>3.67</v>
      </c>
      <c r="Q1125" s="14" t="s">
        <v>8331</v>
      </c>
      <c r="R1125" t="s">
        <v>8332</v>
      </c>
      <c r="S1125" s="19">
        <f t="shared" si="52"/>
        <v>41718.5237037037</v>
      </c>
      <c r="T1125" s="22">
        <f t="shared" si="53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>ROUND((E1126/D1126)*100,0)</f>
        <v>0</v>
      </c>
      <c r="P1126">
        <f t="shared" si="51"/>
        <v>60.71</v>
      </c>
      <c r="Q1126" s="14" t="s">
        <v>8331</v>
      </c>
      <c r="R1126" t="s">
        <v>8333</v>
      </c>
      <c r="S1126" s="19">
        <f t="shared" si="52"/>
        <v>42094.667256944449</v>
      </c>
      <c r="T1126" s="22">
        <f t="shared" si="53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>ROUND((E1127/D1127)*100,0)</f>
        <v>0</v>
      </c>
      <c r="P1127">
        <f t="shared" si="51"/>
        <v>0</v>
      </c>
      <c r="Q1127" s="14" t="s">
        <v>8331</v>
      </c>
      <c r="R1127" t="s">
        <v>8333</v>
      </c>
      <c r="S1127" s="19">
        <f t="shared" si="52"/>
        <v>42212.624189814815</v>
      </c>
      <c r="T1127" s="22">
        <f t="shared" si="53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>ROUND((E1128/D1128)*100,0)</f>
        <v>1</v>
      </c>
      <c r="P1128">
        <f t="shared" si="51"/>
        <v>5</v>
      </c>
      <c r="Q1128" s="14" t="s">
        <v>8331</v>
      </c>
      <c r="R1128" t="s">
        <v>8333</v>
      </c>
      <c r="S1128" s="19">
        <f t="shared" si="52"/>
        <v>42535.327476851846</v>
      </c>
      <c r="T1128" s="22">
        <f t="shared" si="53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>ROUND((E1129/D1129)*100,0)</f>
        <v>2</v>
      </c>
      <c r="P1129">
        <f t="shared" si="51"/>
        <v>25.43</v>
      </c>
      <c r="Q1129" s="14" t="s">
        <v>8331</v>
      </c>
      <c r="R1129" t="s">
        <v>8333</v>
      </c>
      <c r="S1129" s="19">
        <f t="shared" si="52"/>
        <v>41926.854166666664</v>
      </c>
      <c r="T1129" s="22">
        <f t="shared" si="53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>ROUND((E1130/D1130)*100,0)</f>
        <v>0</v>
      </c>
      <c r="P1130">
        <f t="shared" si="51"/>
        <v>1</v>
      </c>
      <c r="Q1130" s="14" t="s">
        <v>8331</v>
      </c>
      <c r="R1130" t="s">
        <v>8333</v>
      </c>
      <c r="S1130" s="19">
        <f t="shared" si="52"/>
        <v>41828.649502314816</v>
      </c>
      <c r="T1130" s="22">
        <f t="shared" si="53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>ROUND((E1131/D1131)*100,0)</f>
        <v>0</v>
      </c>
      <c r="P1131">
        <f t="shared" si="51"/>
        <v>10.5</v>
      </c>
      <c r="Q1131" s="14" t="s">
        <v>8331</v>
      </c>
      <c r="R1131" t="s">
        <v>8333</v>
      </c>
      <c r="S1131" s="19">
        <f t="shared" si="52"/>
        <v>42496.264965277776</v>
      </c>
      <c r="T1131" s="22">
        <f t="shared" si="53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>ROUND((E1132/D1132)*100,0)</f>
        <v>0</v>
      </c>
      <c r="P1132">
        <f t="shared" si="51"/>
        <v>3.67</v>
      </c>
      <c r="Q1132" s="14" t="s">
        <v>8331</v>
      </c>
      <c r="R1132" t="s">
        <v>8333</v>
      </c>
      <c r="S1132" s="19">
        <f t="shared" si="52"/>
        <v>41908.996527777781</v>
      </c>
      <c r="T1132" s="22">
        <f t="shared" si="53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>ROUND((E1133/D1133)*100,0)</f>
        <v>0</v>
      </c>
      <c r="P1133">
        <f t="shared" si="51"/>
        <v>0</v>
      </c>
      <c r="Q1133" s="14" t="s">
        <v>8331</v>
      </c>
      <c r="R1133" t="s">
        <v>8333</v>
      </c>
      <c r="S1133" s="19">
        <f t="shared" si="52"/>
        <v>42332.908194444448</v>
      </c>
      <c r="T1133" s="22">
        <f t="shared" si="53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>ROUND((E1134/D1134)*100,0)</f>
        <v>14</v>
      </c>
      <c r="P1134">
        <f t="shared" si="51"/>
        <v>110.62</v>
      </c>
      <c r="Q1134" s="14" t="s">
        <v>8331</v>
      </c>
      <c r="R1134" t="s">
        <v>8333</v>
      </c>
      <c r="S1134" s="19">
        <f t="shared" si="52"/>
        <v>42706.115405092598</v>
      </c>
      <c r="T1134" s="22">
        <f t="shared" si="53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>ROUND((E1135/D1135)*100,0)</f>
        <v>1</v>
      </c>
      <c r="P1135">
        <f t="shared" si="51"/>
        <v>20</v>
      </c>
      <c r="Q1135" s="14" t="s">
        <v>8331</v>
      </c>
      <c r="R1135" t="s">
        <v>8333</v>
      </c>
      <c r="S1135" s="19">
        <f t="shared" si="52"/>
        <v>41821.407187500001</v>
      </c>
      <c r="T1135" s="22">
        <f t="shared" si="53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>ROUND((E1136/D1136)*100,0)</f>
        <v>0</v>
      </c>
      <c r="P1136">
        <f t="shared" si="51"/>
        <v>1</v>
      </c>
      <c r="Q1136" s="14" t="s">
        <v>8331</v>
      </c>
      <c r="R1136" t="s">
        <v>8333</v>
      </c>
      <c r="S1136" s="19">
        <f t="shared" si="52"/>
        <v>41958.285046296296</v>
      </c>
      <c r="T1136" s="22">
        <f t="shared" si="53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>ROUND((E1137/D1137)*100,0)</f>
        <v>5</v>
      </c>
      <c r="P1137">
        <f t="shared" si="51"/>
        <v>50</v>
      </c>
      <c r="Q1137" s="14" t="s">
        <v>8331</v>
      </c>
      <c r="R1137" t="s">
        <v>8333</v>
      </c>
      <c r="S1137" s="19">
        <f t="shared" si="52"/>
        <v>42558.989513888882</v>
      </c>
      <c r="T1137" s="22">
        <f t="shared" si="53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>ROUND((E1138/D1138)*100,0)</f>
        <v>6</v>
      </c>
      <c r="P1138">
        <f t="shared" si="51"/>
        <v>45</v>
      </c>
      <c r="Q1138" s="14" t="s">
        <v>8331</v>
      </c>
      <c r="R1138" t="s">
        <v>8333</v>
      </c>
      <c r="S1138" s="19">
        <f t="shared" si="52"/>
        <v>42327.671631944439</v>
      </c>
      <c r="T1138" s="22">
        <f t="shared" si="53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>ROUND((E1139/D1139)*100,0)</f>
        <v>40</v>
      </c>
      <c r="P1139">
        <f t="shared" si="51"/>
        <v>253.21</v>
      </c>
      <c r="Q1139" s="14" t="s">
        <v>8331</v>
      </c>
      <c r="R1139" t="s">
        <v>8333</v>
      </c>
      <c r="S1139" s="19">
        <f t="shared" si="52"/>
        <v>42453.819687499999</v>
      </c>
      <c r="T1139" s="22">
        <f t="shared" si="53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>ROUND((E1140/D1140)*100,0)</f>
        <v>0</v>
      </c>
      <c r="P1140">
        <f t="shared" si="51"/>
        <v>31.25</v>
      </c>
      <c r="Q1140" s="14" t="s">
        <v>8331</v>
      </c>
      <c r="R1140" t="s">
        <v>8333</v>
      </c>
      <c r="S1140" s="19">
        <f t="shared" si="52"/>
        <v>42736.9066087963</v>
      </c>
      <c r="T1140" s="22">
        <f t="shared" si="53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>ROUND((E1141/D1141)*100,0)</f>
        <v>0</v>
      </c>
      <c r="P1141">
        <f t="shared" si="51"/>
        <v>5</v>
      </c>
      <c r="Q1141" s="14" t="s">
        <v>8331</v>
      </c>
      <c r="R1141" t="s">
        <v>8333</v>
      </c>
      <c r="S1141" s="19">
        <f t="shared" si="52"/>
        <v>41975.347523148142</v>
      </c>
      <c r="T1141" s="22">
        <f t="shared" si="53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>ROUND((E1142/D1142)*100,0)</f>
        <v>0</v>
      </c>
      <c r="P1142">
        <f t="shared" si="51"/>
        <v>0</v>
      </c>
      <c r="Q1142" s="14" t="s">
        <v>8331</v>
      </c>
      <c r="R1142" t="s">
        <v>8333</v>
      </c>
      <c r="S1142" s="19">
        <f t="shared" si="52"/>
        <v>42192.462048611109</v>
      </c>
      <c r="T1142" s="22">
        <f t="shared" si="53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>ROUND((E1143/D1143)*100,0)</f>
        <v>0</v>
      </c>
      <c r="P1143">
        <f t="shared" si="51"/>
        <v>0</v>
      </c>
      <c r="Q1143" s="14" t="s">
        <v>8331</v>
      </c>
      <c r="R1143" t="s">
        <v>8333</v>
      </c>
      <c r="S1143" s="19">
        <f t="shared" si="52"/>
        <v>42164.699652777781</v>
      </c>
      <c r="T1143" s="22">
        <f t="shared" si="53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>ROUND((E1144/D1144)*100,0)</f>
        <v>0</v>
      </c>
      <c r="P1144">
        <f t="shared" si="51"/>
        <v>0</v>
      </c>
      <c r="Q1144" s="14" t="s">
        <v>8331</v>
      </c>
      <c r="R1144" t="s">
        <v>8333</v>
      </c>
      <c r="S1144" s="19">
        <f t="shared" si="52"/>
        <v>42022.006099537044</v>
      </c>
      <c r="T1144" s="22">
        <f t="shared" si="53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>ROUND((E1145/D1145)*100,0)</f>
        <v>0</v>
      </c>
      <c r="P1145">
        <f t="shared" si="51"/>
        <v>23.25</v>
      </c>
      <c r="Q1145" s="14" t="s">
        <v>8331</v>
      </c>
      <c r="R1145" t="s">
        <v>8333</v>
      </c>
      <c r="S1145" s="19">
        <f t="shared" si="52"/>
        <v>42325.19358796296</v>
      </c>
      <c r="T1145" s="22">
        <f t="shared" si="53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>ROUND((E1146/D1146)*100,0)</f>
        <v>0</v>
      </c>
      <c r="P1146">
        <f t="shared" si="51"/>
        <v>0</v>
      </c>
      <c r="Q1146" s="14" t="s">
        <v>8334</v>
      </c>
      <c r="R1146" t="s">
        <v>8335</v>
      </c>
      <c r="S1146" s="19">
        <f t="shared" si="52"/>
        <v>42093.181944444441</v>
      </c>
      <c r="T1146" s="22">
        <f t="shared" si="53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>ROUND((E1147/D1147)*100,0)</f>
        <v>0</v>
      </c>
      <c r="P1147">
        <f t="shared" si="51"/>
        <v>100</v>
      </c>
      <c r="Q1147" s="14" t="s">
        <v>8334</v>
      </c>
      <c r="R1147" t="s">
        <v>8335</v>
      </c>
      <c r="S1147" s="19">
        <f t="shared" si="52"/>
        <v>41854.747592592597</v>
      </c>
      <c r="T1147" s="22">
        <f t="shared" si="53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>ROUND((E1148/D1148)*100,0)</f>
        <v>9</v>
      </c>
      <c r="P1148">
        <f t="shared" si="51"/>
        <v>44.17</v>
      </c>
      <c r="Q1148" s="14" t="s">
        <v>8334</v>
      </c>
      <c r="R1148" t="s">
        <v>8335</v>
      </c>
      <c r="S1148" s="19">
        <f t="shared" si="52"/>
        <v>41723.9533912037</v>
      </c>
      <c r="T1148" s="22">
        <f t="shared" si="53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>ROUND((E1149/D1149)*100,0)</f>
        <v>0</v>
      </c>
      <c r="P1149">
        <f t="shared" si="51"/>
        <v>0</v>
      </c>
      <c r="Q1149" s="14" t="s">
        <v>8334</v>
      </c>
      <c r="R1149" t="s">
        <v>8335</v>
      </c>
      <c r="S1149" s="19">
        <f t="shared" si="52"/>
        <v>41871.972025462965</v>
      </c>
      <c r="T1149" s="22">
        <f t="shared" si="53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>ROUND((E1150/D1150)*100,0)</f>
        <v>0</v>
      </c>
      <c r="P1150">
        <f t="shared" si="51"/>
        <v>24.33</v>
      </c>
      <c r="Q1150" s="14" t="s">
        <v>8334</v>
      </c>
      <c r="R1150" t="s">
        <v>8335</v>
      </c>
      <c r="S1150" s="19">
        <f t="shared" si="52"/>
        <v>42675.171076388884</v>
      </c>
      <c r="T1150" s="22">
        <f t="shared" si="53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>ROUND((E1151/D1151)*100,0)</f>
        <v>0</v>
      </c>
      <c r="P1151">
        <f t="shared" si="51"/>
        <v>37.5</v>
      </c>
      <c r="Q1151" s="14" t="s">
        <v>8334</v>
      </c>
      <c r="R1151" t="s">
        <v>8335</v>
      </c>
      <c r="S1151" s="19">
        <f t="shared" si="52"/>
        <v>42507.71025462963</v>
      </c>
      <c r="T1151" s="22">
        <f t="shared" si="53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>ROUND((E1152/D1152)*100,0)</f>
        <v>10</v>
      </c>
      <c r="P1152">
        <f t="shared" si="51"/>
        <v>42</v>
      </c>
      <c r="Q1152" s="14" t="s">
        <v>8334</v>
      </c>
      <c r="R1152" t="s">
        <v>8335</v>
      </c>
      <c r="S1152" s="19">
        <f t="shared" si="52"/>
        <v>42317.954571759255</v>
      </c>
      <c r="T1152" s="22">
        <f t="shared" si="53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>ROUND((E1153/D1153)*100,0)</f>
        <v>0</v>
      </c>
      <c r="P1153">
        <f t="shared" si="51"/>
        <v>0</v>
      </c>
      <c r="Q1153" s="14" t="s">
        <v>8334</v>
      </c>
      <c r="R1153" t="s">
        <v>8335</v>
      </c>
      <c r="S1153" s="19">
        <f t="shared" si="52"/>
        <v>42224.102581018517</v>
      </c>
      <c r="T1153" s="22">
        <f t="shared" si="53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>ROUND((E1154/D1154)*100,0)</f>
        <v>6</v>
      </c>
      <c r="P1154">
        <f t="shared" si="51"/>
        <v>60.73</v>
      </c>
      <c r="Q1154" s="14" t="s">
        <v>8334</v>
      </c>
      <c r="R1154" t="s">
        <v>8335</v>
      </c>
      <c r="S1154" s="19">
        <f t="shared" si="52"/>
        <v>42109.709629629629</v>
      </c>
      <c r="T1154" s="22">
        <f t="shared" si="53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>ROUND((E1155/D1155)*100,0)</f>
        <v>1</v>
      </c>
      <c r="P1155">
        <f t="shared" ref="P1155:P1218" si="54">IFERROR(ROUND(E1155/L1155,2),0)</f>
        <v>50</v>
      </c>
      <c r="Q1155" s="14" t="s">
        <v>8334</v>
      </c>
      <c r="R1155" t="s">
        <v>8335</v>
      </c>
      <c r="S1155" s="19">
        <f t="shared" ref="S1155:S1218" si="55">(((J1155/60)/60)/24)+DATE(1970,1,1)</f>
        <v>42143.714178240742</v>
      </c>
      <c r="T1155" s="22">
        <f t="shared" ref="T1155:T1218" si="56">(((I1155/60)/60)/24)+DATE(1970,1,1)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>ROUND((E1156/D1156)*100,0)</f>
        <v>7</v>
      </c>
      <c r="P1156">
        <f t="shared" si="54"/>
        <v>108.33</v>
      </c>
      <c r="Q1156" s="14" t="s">
        <v>8334</v>
      </c>
      <c r="R1156" t="s">
        <v>8335</v>
      </c>
      <c r="S1156" s="19">
        <f t="shared" si="55"/>
        <v>42223.108865740738</v>
      </c>
      <c r="T1156" s="22">
        <f t="shared" si="56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>ROUND((E1157/D1157)*100,0)</f>
        <v>1</v>
      </c>
      <c r="P1157">
        <f t="shared" si="54"/>
        <v>23.5</v>
      </c>
      <c r="Q1157" s="14" t="s">
        <v>8334</v>
      </c>
      <c r="R1157" t="s">
        <v>8335</v>
      </c>
      <c r="S1157" s="19">
        <f t="shared" si="55"/>
        <v>41835.763981481483</v>
      </c>
      <c r="T1157" s="22">
        <f t="shared" si="56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>ROUND((E1158/D1158)*100,0)</f>
        <v>0</v>
      </c>
      <c r="P1158">
        <f t="shared" si="54"/>
        <v>0</v>
      </c>
      <c r="Q1158" s="14" t="s">
        <v>8334</v>
      </c>
      <c r="R1158" t="s">
        <v>8335</v>
      </c>
      <c r="S1158" s="19">
        <f t="shared" si="55"/>
        <v>42029.07131944444</v>
      </c>
      <c r="T1158" s="22">
        <f t="shared" si="56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>ROUND((E1159/D1159)*100,0)</f>
        <v>2</v>
      </c>
      <c r="P1159">
        <f t="shared" si="54"/>
        <v>50.33</v>
      </c>
      <c r="Q1159" s="14" t="s">
        <v>8334</v>
      </c>
      <c r="R1159" t="s">
        <v>8335</v>
      </c>
      <c r="S1159" s="19">
        <f t="shared" si="55"/>
        <v>41918.628240740742</v>
      </c>
      <c r="T1159" s="22">
        <f t="shared" si="56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>ROUND((E1160/D1160)*100,0)</f>
        <v>0</v>
      </c>
      <c r="P1160">
        <f t="shared" si="54"/>
        <v>11.67</v>
      </c>
      <c r="Q1160" s="14" t="s">
        <v>8334</v>
      </c>
      <c r="R1160" t="s">
        <v>8335</v>
      </c>
      <c r="S1160" s="19">
        <f t="shared" si="55"/>
        <v>41952.09175925926</v>
      </c>
      <c r="T1160" s="22">
        <f t="shared" si="56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>ROUND((E1161/D1161)*100,0)</f>
        <v>0</v>
      </c>
      <c r="P1161">
        <f t="shared" si="54"/>
        <v>0</v>
      </c>
      <c r="Q1161" s="14" t="s">
        <v>8334</v>
      </c>
      <c r="R1161" t="s">
        <v>8335</v>
      </c>
      <c r="S1161" s="19">
        <f t="shared" si="55"/>
        <v>42154.726446759261</v>
      </c>
      <c r="T1161" s="22">
        <f t="shared" si="56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>ROUND((E1162/D1162)*100,0)</f>
        <v>4</v>
      </c>
      <c r="P1162">
        <f t="shared" si="54"/>
        <v>60.79</v>
      </c>
      <c r="Q1162" s="14" t="s">
        <v>8334</v>
      </c>
      <c r="R1162" t="s">
        <v>8335</v>
      </c>
      <c r="S1162" s="19">
        <f t="shared" si="55"/>
        <v>42061.154930555553</v>
      </c>
      <c r="T1162" s="22">
        <f t="shared" si="56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>ROUND((E1163/D1163)*100,0)</f>
        <v>0</v>
      </c>
      <c r="P1163">
        <f t="shared" si="54"/>
        <v>0</v>
      </c>
      <c r="Q1163" s="14" t="s">
        <v>8334</v>
      </c>
      <c r="R1163" t="s">
        <v>8335</v>
      </c>
      <c r="S1163" s="19">
        <f t="shared" si="55"/>
        <v>42122.629502314812</v>
      </c>
      <c r="T1163" s="22">
        <f t="shared" si="56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>ROUND((E1164/D1164)*100,0)</f>
        <v>0</v>
      </c>
      <c r="P1164">
        <f t="shared" si="54"/>
        <v>17.5</v>
      </c>
      <c r="Q1164" s="14" t="s">
        <v>8334</v>
      </c>
      <c r="R1164" t="s">
        <v>8335</v>
      </c>
      <c r="S1164" s="19">
        <f t="shared" si="55"/>
        <v>41876.683611111112</v>
      </c>
      <c r="T1164" s="22">
        <f t="shared" si="56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>ROUND((E1165/D1165)*100,0)</f>
        <v>0</v>
      </c>
      <c r="P1165">
        <f t="shared" si="54"/>
        <v>0</v>
      </c>
      <c r="Q1165" s="14" t="s">
        <v>8334</v>
      </c>
      <c r="R1165" t="s">
        <v>8335</v>
      </c>
      <c r="S1165" s="19">
        <f t="shared" si="55"/>
        <v>41830.723611111112</v>
      </c>
      <c r="T1165" s="22">
        <f t="shared" si="56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>ROUND((E1166/D1166)*100,0)</f>
        <v>0</v>
      </c>
      <c r="P1166">
        <f t="shared" si="54"/>
        <v>0</v>
      </c>
      <c r="Q1166" s="14" t="s">
        <v>8334</v>
      </c>
      <c r="R1166" t="s">
        <v>8335</v>
      </c>
      <c r="S1166" s="19">
        <f t="shared" si="55"/>
        <v>42509.724328703705</v>
      </c>
      <c r="T1166" s="22">
        <f t="shared" si="56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>ROUND((E1167/D1167)*100,0)</f>
        <v>21</v>
      </c>
      <c r="P1167">
        <f t="shared" si="54"/>
        <v>82.82</v>
      </c>
      <c r="Q1167" s="14" t="s">
        <v>8334</v>
      </c>
      <c r="R1167" t="s">
        <v>8335</v>
      </c>
      <c r="S1167" s="19">
        <f t="shared" si="55"/>
        <v>41792.214467592588</v>
      </c>
      <c r="T1167" s="22">
        <f t="shared" si="56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>ROUND((E1168/D1168)*100,0)</f>
        <v>19</v>
      </c>
      <c r="P1168">
        <f t="shared" si="54"/>
        <v>358.88</v>
      </c>
      <c r="Q1168" s="14" t="s">
        <v>8334</v>
      </c>
      <c r="R1168" t="s">
        <v>8335</v>
      </c>
      <c r="S1168" s="19">
        <f t="shared" si="55"/>
        <v>42150.485439814816</v>
      </c>
      <c r="T1168" s="22">
        <f t="shared" si="56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>ROUND((E1169/D1169)*100,0)</f>
        <v>2</v>
      </c>
      <c r="P1169">
        <f t="shared" si="54"/>
        <v>61.19</v>
      </c>
      <c r="Q1169" s="14" t="s">
        <v>8334</v>
      </c>
      <c r="R1169" t="s">
        <v>8335</v>
      </c>
      <c r="S1169" s="19">
        <f t="shared" si="55"/>
        <v>41863.734895833331</v>
      </c>
      <c r="T1169" s="22">
        <f t="shared" si="56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>ROUND((E1170/D1170)*100,0)</f>
        <v>6</v>
      </c>
      <c r="P1170">
        <f t="shared" si="54"/>
        <v>340</v>
      </c>
      <c r="Q1170" s="14" t="s">
        <v>8334</v>
      </c>
      <c r="R1170" t="s">
        <v>8335</v>
      </c>
      <c r="S1170" s="19">
        <f t="shared" si="55"/>
        <v>42605.053993055553</v>
      </c>
      <c r="T1170" s="22">
        <f t="shared" si="56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>ROUND((E1171/D1171)*100,0)</f>
        <v>0</v>
      </c>
      <c r="P1171">
        <f t="shared" si="54"/>
        <v>5.67</v>
      </c>
      <c r="Q1171" s="14" t="s">
        <v>8334</v>
      </c>
      <c r="R1171" t="s">
        <v>8335</v>
      </c>
      <c r="S1171" s="19">
        <f t="shared" si="55"/>
        <v>42027.353738425925</v>
      </c>
      <c r="T1171" s="22">
        <f t="shared" si="56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>ROUND((E1172/D1172)*100,0)</f>
        <v>0</v>
      </c>
      <c r="P1172">
        <f t="shared" si="54"/>
        <v>50</v>
      </c>
      <c r="Q1172" s="14" t="s">
        <v>8334</v>
      </c>
      <c r="R1172" t="s">
        <v>8335</v>
      </c>
      <c r="S1172" s="19">
        <f t="shared" si="55"/>
        <v>42124.893182870372</v>
      </c>
      <c r="T1172" s="22">
        <f t="shared" si="56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>ROUND((E1173/D1173)*100,0)</f>
        <v>0</v>
      </c>
      <c r="P1173">
        <f t="shared" si="54"/>
        <v>25</v>
      </c>
      <c r="Q1173" s="14" t="s">
        <v>8334</v>
      </c>
      <c r="R1173" t="s">
        <v>8335</v>
      </c>
      <c r="S1173" s="19">
        <f t="shared" si="55"/>
        <v>41938.804710648146</v>
      </c>
      <c r="T1173" s="22">
        <f t="shared" si="56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>ROUND((E1174/D1174)*100,0)</f>
        <v>0</v>
      </c>
      <c r="P1174">
        <f t="shared" si="54"/>
        <v>0</v>
      </c>
      <c r="Q1174" s="14" t="s">
        <v>8334</v>
      </c>
      <c r="R1174" t="s">
        <v>8335</v>
      </c>
      <c r="S1174" s="19">
        <f t="shared" si="55"/>
        <v>41841.682314814818</v>
      </c>
      <c r="T1174" s="22">
        <f t="shared" si="56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>ROUND((E1175/D1175)*100,0)</f>
        <v>0</v>
      </c>
      <c r="P1175">
        <f t="shared" si="54"/>
        <v>30</v>
      </c>
      <c r="Q1175" s="14" t="s">
        <v>8334</v>
      </c>
      <c r="R1175" t="s">
        <v>8335</v>
      </c>
      <c r="S1175" s="19">
        <f t="shared" si="55"/>
        <v>42184.185844907406</v>
      </c>
      <c r="T1175" s="22">
        <f t="shared" si="56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>ROUND((E1176/D1176)*100,0)</f>
        <v>6</v>
      </c>
      <c r="P1176">
        <f t="shared" si="54"/>
        <v>46.63</v>
      </c>
      <c r="Q1176" s="14" t="s">
        <v>8334</v>
      </c>
      <c r="R1176" t="s">
        <v>8335</v>
      </c>
      <c r="S1176" s="19">
        <f t="shared" si="55"/>
        <v>42468.84174768519</v>
      </c>
      <c r="T1176" s="22">
        <f t="shared" si="56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>ROUND((E1177/D1177)*100,0)</f>
        <v>3</v>
      </c>
      <c r="P1177">
        <f t="shared" si="54"/>
        <v>65</v>
      </c>
      <c r="Q1177" s="14" t="s">
        <v>8334</v>
      </c>
      <c r="R1177" t="s">
        <v>8335</v>
      </c>
      <c r="S1177" s="19">
        <f t="shared" si="55"/>
        <v>42170.728460648148</v>
      </c>
      <c r="T1177" s="22">
        <f t="shared" si="56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>ROUND((E1178/D1178)*100,0)</f>
        <v>0</v>
      </c>
      <c r="P1178">
        <f t="shared" si="54"/>
        <v>10</v>
      </c>
      <c r="Q1178" s="14" t="s">
        <v>8334</v>
      </c>
      <c r="R1178" t="s">
        <v>8335</v>
      </c>
      <c r="S1178" s="19">
        <f t="shared" si="55"/>
        <v>42746.019652777773</v>
      </c>
      <c r="T1178" s="22">
        <f t="shared" si="56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>ROUND((E1179/D1179)*100,0)</f>
        <v>0</v>
      </c>
      <c r="P1179">
        <f t="shared" si="54"/>
        <v>0</v>
      </c>
      <c r="Q1179" s="14" t="s">
        <v>8334</v>
      </c>
      <c r="R1179" t="s">
        <v>8335</v>
      </c>
      <c r="S1179" s="19">
        <f t="shared" si="55"/>
        <v>41897.660833333335</v>
      </c>
      <c r="T1179" s="22">
        <f t="shared" si="56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>ROUND((E1180/D1180)*100,0)</f>
        <v>0</v>
      </c>
      <c r="P1180">
        <f t="shared" si="54"/>
        <v>5</v>
      </c>
      <c r="Q1180" s="14" t="s">
        <v>8334</v>
      </c>
      <c r="R1180" t="s">
        <v>8335</v>
      </c>
      <c r="S1180" s="19">
        <f t="shared" si="55"/>
        <v>41837.905694444446</v>
      </c>
      <c r="T1180" s="22">
        <f t="shared" si="56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>ROUND((E1181/D1181)*100,0)</f>
        <v>5</v>
      </c>
      <c r="P1181">
        <f t="shared" si="54"/>
        <v>640</v>
      </c>
      <c r="Q1181" s="14" t="s">
        <v>8334</v>
      </c>
      <c r="R1181" t="s">
        <v>8335</v>
      </c>
      <c r="S1181" s="19">
        <f t="shared" si="55"/>
        <v>42275.720219907409</v>
      </c>
      <c r="T1181" s="22">
        <f t="shared" si="56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>ROUND((E1182/D1182)*100,0)</f>
        <v>12</v>
      </c>
      <c r="P1182">
        <f t="shared" si="54"/>
        <v>69.12</v>
      </c>
      <c r="Q1182" s="14" t="s">
        <v>8334</v>
      </c>
      <c r="R1182" t="s">
        <v>8335</v>
      </c>
      <c r="S1182" s="19">
        <f t="shared" si="55"/>
        <v>41781.806875000002</v>
      </c>
      <c r="T1182" s="22">
        <f t="shared" si="56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>ROUND((E1183/D1183)*100,0)</f>
        <v>0</v>
      </c>
      <c r="P1183">
        <f t="shared" si="54"/>
        <v>1.33</v>
      </c>
      <c r="Q1183" s="14" t="s">
        <v>8334</v>
      </c>
      <c r="R1183" t="s">
        <v>8335</v>
      </c>
      <c r="S1183" s="19">
        <f t="shared" si="55"/>
        <v>42034.339363425926</v>
      </c>
      <c r="T1183" s="22">
        <f t="shared" si="56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>ROUND((E1184/D1184)*100,0)</f>
        <v>4</v>
      </c>
      <c r="P1184">
        <f t="shared" si="54"/>
        <v>10.5</v>
      </c>
      <c r="Q1184" s="14" t="s">
        <v>8334</v>
      </c>
      <c r="R1184" t="s">
        <v>8335</v>
      </c>
      <c r="S1184" s="19">
        <f t="shared" si="55"/>
        <v>42728.827407407407</v>
      </c>
      <c r="T1184" s="22">
        <f t="shared" si="56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>ROUND((E1185/D1185)*100,0)</f>
        <v>4</v>
      </c>
      <c r="P1185">
        <f t="shared" si="54"/>
        <v>33.33</v>
      </c>
      <c r="Q1185" s="14" t="s">
        <v>8334</v>
      </c>
      <c r="R1185" t="s">
        <v>8335</v>
      </c>
      <c r="S1185" s="19">
        <f t="shared" si="55"/>
        <v>42656.86137731481</v>
      </c>
      <c r="T1185" s="22">
        <f t="shared" si="56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>ROUND((E1186/D1186)*100,0)</f>
        <v>105</v>
      </c>
      <c r="P1186">
        <f t="shared" si="54"/>
        <v>61.56</v>
      </c>
      <c r="Q1186" s="14" t="s">
        <v>8336</v>
      </c>
      <c r="R1186" t="s">
        <v>8337</v>
      </c>
      <c r="S1186" s="19">
        <f t="shared" si="55"/>
        <v>42741.599664351852</v>
      </c>
      <c r="T1186" s="22">
        <f t="shared" si="56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>ROUND((E1187/D1187)*100,0)</f>
        <v>105</v>
      </c>
      <c r="P1187">
        <f t="shared" si="54"/>
        <v>118.74</v>
      </c>
      <c r="Q1187" s="14" t="s">
        <v>8336</v>
      </c>
      <c r="R1187" t="s">
        <v>8337</v>
      </c>
      <c r="S1187" s="19">
        <f t="shared" si="55"/>
        <v>42130.865150462967</v>
      </c>
      <c r="T1187" s="22">
        <f t="shared" si="56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>ROUND((E1188/D1188)*100,0)</f>
        <v>107</v>
      </c>
      <c r="P1188">
        <f t="shared" si="54"/>
        <v>65.08</v>
      </c>
      <c r="Q1188" s="14" t="s">
        <v>8336</v>
      </c>
      <c r="R1188" t="s">
        <v>8337</v>
      </c>
      <c r="S1188" s="19">
        <f t="shared" si="55"/>
        <v>42123.86336805555</v>
      </c>
      <c r="T1188" s="22">
        <f t="shared" si="56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>ROUND((E1189/D1189)*100,0)</f>
        <v>104</v>
      </c>
      <c r="P1189">
        <f t="shared" si="54"/>
        <v>130.16</v>
      </c>
      <c r="Q1189" s="14" t="s">
        <v>8336</v>
      </c>
      <c r="R1189" t="s">
        <v>8337</v>
      </c>
      <c r="S1189" s="19">
        <f t="shared" si="55"/>
        <v>42109.894942129627</v>
      </c>
      <c r="T1189" s="22">
        <f t="shared" si="56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>ROUND((E1190/D1190)*100,0)</f>
        <v>161</v>
      </c>
      <c r="P1190">
        <f t="shared" si="54"/>
        <v>37.78</v>
      </c>
      <c r="Q1190" s="14" t="s">
        <v>8336</v>
      </c>
      <c r="R1190" t="s">
        <v>8337</v>
      </c>
      <c r="S1190" s="19">
        <f t="shared" si="55"/>
        <v>42711.700694444444</v>
      </c>
      <c r="T1190" s="22">
        <f t="shared" si="56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>ROUND((E1191/D1191)*100,0)</f>
        <v>108</v>
      </c>
      <c r="P1191">
        <f t="shared" si="54"/>
        <v>112.79</v>
      </c>
      <c r="Q1191" s="14" t="s">
        <v>8336</v>
      </c>
      <c r="R1191" t="s">
        <v>8337</v>
      </c>
      <c r="S1191" s="19">
        <f t="shared" si="55"/>
        <v>42529.979108796295</v>
      </c>
      <c r="T1191" s="22">
        <f t="shared" si="56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>ROUND((E1192/D1192)*100,0)</f>
        <v>135</v>
      </c>
      <c r="P1192">
        <f t="shared" si="54"/>
        <v>51.92</v>
      </c>
      <c r="Q1192" s="14" t="s">
        <v>8336</v>
      </c>
      <c r="R1192" t="s">
        <v>8337</v>
      </c>
      <c r="S1192" s="19">
        <f t="shared" si="55"/>
        <v>41852.665798611109</v>
      </c>
      <c r="T1192" s="22">
        <f t="shared" si="56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>ROUND((E1193/D1193)*100,0)</f>
        <v>109</v>
      </c>
      <c r="P1193">
        <f t="shared" si="54"/>
        <v>89.24</v>
      </c>
      <c r="Q1193" s="14" t="s">
        <v>8336</v>
      </c>
      <c r="R1193" t="s">
        <v>8337</v>
      </c>
      <c r="S1193" s="19">
        <f t="shared" si="55"/>
        <v>42419.603703703702</v>
      </c>
      <c r="T1193" s="22">
        <f t="shared" si="56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>ROUND((E1194/D1194)*100,0)</f>
        <v>290</v>
      </c>
      <c r="P1194">
        <f t="shared" si="54"/>
        <v>19.329999999999998</v>
      </c>
      <c r="Q1194" s="14" t="s">
        <v>8336</v>
      </c>
      <c r="R1194" t="s">
        <v>8337</v>
      </c>
      <c r="S1194" s="19">
        <f t="shared" si="55"/>
        <v>42747.506689814814</v>
      </c>
      <c r="T1194" s="22">
        <f t="shared" si="56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>ROUND((E1195/D1195)*100,0)</f>
        <v>104</v>
      </c>
      <c r="P1195">
        <f t="shared" si="54"/>
        <v>79.97</v>
      </c>
      <c r="Q1195" s="14" t="s">
        <v>8336</v>
      </c>
      <c r="R1195" t="s">
        <v>8337</v>
      </c>
      <c r="S1195" s="19">
        <f t="shared" si="55"/>
        <v>42409.776076388895</v>
      </c>
      <c r="T1195" s="22">
        <f t="shared" si="56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>ROUND((E1196/D1196)*100,0)</f>
        <v>322</v>
      </c>
      <c r="P1196">
        <f t="shared" si="54"/>
        <v>56.41</v>
      </c>
      <c r="Q1196" s="14" t="s">
        <v>8336</v>
      </c>
      <c r="R1196" t="s">
        <v>8337</v>
      </c>
      <c r="S1196" s="19">
        <f t="shared" si="55"/>
        <v>42072.488182870366</v>
      </c>
      <c r="T1196" s="22">
        <f t="shared" si="56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>ROUND((E1197/D1197)*100,0)</f>
        <v>135</v>
      </c>
      <c r="P1197">
        <f t="shared" si="54"/>
        <v>79.41</v>
      </c>
      <c r="Q1197" s="14" t="s">
        <v>8336</v>
      </c>
      <c r="R1197" t="s">
        <v>8337</v>
      </c>
      <c r="S1197" s="19">
        <f t="shared" si="55"/>
        <v>42298.34783564815</v>
      </c>
      <c r="T1197" s="22">
        <f t="shared" si="56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>ROUND((E1198/D1198)*100,0)</f>
        <v>270</v>
      </c>
      <c r="P1198">
        <f t="shared" si="54"/>
        <v>76.44</v>
      </c>
      <c r="Q1198" s="14" t="s">
        <v>8336</v>
      </c>
      <c r="R1198" t="s">
        <v>8337</v>
      </c>
      <c r="S1198" s="19">
        <f t="shared" si="55"/>
        <v>42326.818738425922</v>
      </c>
      <c r="T1198" s="22">
        <f t="shared" si="56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>ROUND((E1199/D1199)*100,0)</f>
        <v>253</v>
      </c>
      <c r="P1199">
        <f t="shared" si="54"/>
        <v>121</v>
      </c>
      <c r="Q1199" s="14" t="s">
        <v>8336</v>
      </c>
      <c r="R1199" t="s">
        <v>8337</v>
      </c>
      <c r="S1199" s="19">
        <f t="shared" si="55"/>
        <v>42503.66474537037</v>
      </c>
      <c r="T1199" s="22">
        <f t="shared" si="56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>ROUND((E1200/D1200)*100,0)</f>
        <v>261</v>
      </c>
      <c r="P1200">
        <f t="shared" si="54"/>
        <v>54.62</v>
      </c>
      <c r="Q1200" s="14" t="s">
        <v>8336</v>
      </c>
      <c r="R1200" t="s">
        <v>8337</v>
      </c>
      <c r="S1200" s="19">
        <f t="shared" si="55"/>
        <v>42333.619050925925</v>
      </c>
      <c r="T1200" s="22">
        <f t="shared" si="56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>ROUND((E1201/D1201)*100,0)</f>
        <v>101</v>
      </c>
      <c r="P1201">
        <f t="shared" si="54"/>
        <v>299.22000000000003</v>
      </c>
      <c r="Q1201" s="14" t="s">
        <v>8336</v>
      </c>
      <c r="R1201" t="s">
        <v>8337</v>
      </c>
      <c r="S1201" s="19">
        <f t="shared" si="55"/>
        <v>42161.770833333328</v>
      </c>
      <c r="T1201" s="22">
        <f t="shared" si="56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>ROUND((E1202/D1202)*100,0)</f>
        <v>126</v>
      </c>
      <c r="P1202">
        <f t="shared" si="54"/>
        <v>58.53</v>
      </c>
      <c r="Q1202" s="14" t="s">
        <v>8336</v>
      </c>
      <c r="R1202" t="s">
        <v>8337</v>
      </c>
      <c r="S1202" s="19">
        <f t="shared" si="55"/>
        <v>42089.477500000001</v>
      </c>
      <c r="T1202" s="22">
        <f t="shared" si="56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>ROUND((E1203/D1203)*100,0)</f>
        <v>102</v>
      </c>
      <c r="P1203">
        <f t="shared" si="54"/>
        <v>55.37</v>
      </c>
      <c r="Q1203" s="14" t="s">
        <v>8336</v>
      </c>
      <c r="R1203" t="s">
        <v>8337</v>
      </c>
      <c r="S1203" s="19">
        <f t="shared" si="55"/>
        <v>42536.60701388889</v>
      </c>
      <c r="T1203" s="22">
        <f t="shared" si="56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>ROUND((E1204/D1204)*100,0)</f>
        <v>199</v>
      </c>
      <c r="P1204">
        <f t="shared" si="54"/>
        <v>183.8</v>
      </c>
      <c r="Q1204" s="14" t="s">
        <v>8336</v>
      </c>
      <c r="R1204" t="s">
        <v>8337</v>
      </c>
      <c r="S1204" s="19">
        <f t="shared" si="55"/>
        <v>42152.288819444439</v>
      </c>
      <c r="T1204" s="22">
        <f t="shared" si="56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>ROUND((E1205/D1205)*100,0)</f>
        <v>102</v>
      </c>
      <c r="P1205">
        <f t="shared" si="54"/>
        <v>165.35</v>
      </c>
      <c r="Q1205" s="14" t="s">
        <v>8336</v>
      </c>
      <c r="R1205" t="s">
        <v>8337</v>
      </c>
      <c r="S1205" s="19">
        <f t="shared" si="55"/>
        <v>42125.614895833336</v>
      </c>
      <c r="T1205" s="22">
        <f t="shared" si="56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>ROUND((E1206/D1206)*100,0)</f>
        <v>103</v>
      </c>
      <c r="P1206">
        <f t="shared" si="54"/>
        <v>234.79</v>
      </c>
      <c r="Q1206" s="14" t="s">
        <v>8336</v>
      </c>
      <c r="R1206" t="s">
        <v>8337</v>
      </c>
      <c r="S1206" s="19">
        <f t="shared" si="55"/>
        <v>42297.748067129629</v>
      </c>
      <c r="T1206" s="22">
        <f t="shared" si="56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>ROUND((E1207/D1207)*100,0)</f>
        <v>101</v>
      </c>
      <c r="P1207">
        <f t="shared" si="54"/>
        <v>211.48</v>
      </c>
      <c r="Q1207" s="14" t="s">
        <v>8336</v>
      </c>
      <c r="R1207" t="s">
        <v>8337</v>
      </c>
      <c r="S1207" s="19">
        <f t="shared" si="55"/>
        <v>42138.506377314814</v>
      </c>
      <c r="T1207" s="22">
        <f t="shared" si="56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>ROUND((E1208/D1208)*100,0)</f>
        <v>115</v>
      </c>
      <c r="P1208">
        <f t="shared" si="54"/>
        <v>32.340000000000003</v>
      </c>
      <c r="Q1208" s="14" t="s">
        <v>8336</v>
      </c>
      <c r="R1208" t="s">
        <v>8337</v>
      </c>
      <c r="S1208" s="19">
        <f t="shared" si="55"/>
        <v>42772.776076388895</v>
      </c>
      <c r="T1208" s="22">
        <f t="shared" si="56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>ROUND((E1209/D1209)*100,0)</f>
        <v>104</v>
      </c>
      <c r="P1209">
        <f t="shared" si="54"/>
        <v>123.38</v>
      </c>
      <c r="Q1209" s="14" t="s">
        <v>8336</v>
      </c>
      <c r="R1209" t="s">
        <v>8337</v>
      </c>
      <c r="S1209" s="19">
        <f t="shared" si="55"/>
        <v>42430.430243055554</v>
      </c>
      <c r="T1209" s="22">
        <f t="shared" si="56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>ROUND((E1210/D1210)*100,0)</f>
        <v>155</v>
      </c>
      <c r="P1210">
        <f t="shared" si="54"/>
        <v>207.07</v>
      </c>
      <c r="Q1210" s="14" t="s">
        <v>8336</v>
      </c>
      <c r="R1210" t="s">
        <v>8337</v>
      </c>
      <c r="S1210" s="19">
        <f t="shared" si="55"/>
        <v>42423.709074074075</v>
      </c>
      <c r="T1210" s="22">
        <f t="shared" si="56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>ROUND((E1211/D1211)*100,0)</f>
        <v>106</v>
      </c>
      <c r="P1211">
        <f t="shared" si="54"/>
        <v>138.26</v>
      </c>
      <c r="Q1211" s="14" t="s">
        <v>8336</v>
      </c>
      <c r="R1211" t="s">
        <v>8337</v>
      </c>
      <c r="S1211" s="19">
        <f t="shared" si="55"/>
        <v>42761.846122685187</v>
      </c>
      <c r="T1211" s="22">
        <f t="shared" si="56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>ROUND((E1212/D1212)*100,0)</f>
        <v>254</v>
      </c>
      <c r="P1212">
        <f t="shared" si="54"/>
        <v>493.82</v>
      </c>
      <c r="Q1212" s="14" t="s">
        <v>8336</v>
      </c>
      <c r="R1212" t="s">
        <v>8337</v>
      </c>
      <c r="S1212" s="19">
        <f t="shared" si="55"/>
        <v>42132.941805555558</v>
      </c>
      <c r="T1212" s="22">
        <f t="shared" si="56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>ROUND((E1213/D1213)*100,0)</f>
        <v>101</v>
      </c>
      <c r="P1213">
        <f t="shared" si="54"/>
        <v>168.5</v>
      </c>
      <c r="Q1213" s="14" t="s">
        <v>8336</v>
      </c>
      <c r="R1213" t="s">
        <v>8337</v>
      </c>
      <c r="S1213" s="19">
        <f t="shared" si="55"/>
        <v>42515.866446759261</v>
      </c>
      <c r="T1213" s="22">
        <f t="shared" si="56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>ROUND((E1214/D1214)*100,0)</f>
        <v>129</v>
      </c>
      <c r="P1214">
        <f t="shared" si="54"/>
        <v>38.869999999999997</v>
      </c>
      <c r="Q1214" s="14" t="s">
        <v>8336</v>
      </c>
      <c r="R1214" t="s">
        <v>8337</v>
      </c>
      <c r="S1214" s="19">
        <f t="shared" si="55"/>
        <v>42318.950173611112</v>
      </c>
      <c r="T1214" s="22">
        <f t="shared" si="56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>ROUND((E1215/D1215)*100,0)</f>
        <v>102</v>
      </c>
      <c r="P1215">
        <f t="shared" si="54"/>
        <v>61.53</v>
      </c>
      <c r="Q1215" s="14" t="s">
        <v>8336</v>
      </c>
      <c r="R1215" t="s">
        <v>8337</v>
      </c>
      <c r="S1215" s="19">
        <f t="shared" si="55"/>
        <v>42731.755787037036</v>
      </c>
      <c r="T1215" s="22">
        <f t="shared" si="56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>ROUND((E1216/D1216)*100,0)</f>
        <v>132</v>
      </c>
      <c r="P1216">
        <f t="shared" si="54"/>
        <v>105.44</v>
      </c>
      <c r="Q1216" s="14" t="s">
        <v>8336</v>
      </c>
      <c r="R1216" t="s">
        <v>8337</v>
      </c>
      <c r="S1216" s="19">
        <f t="shared" si="55"/>
        <v>42104.840335648143</v>
      </c>
      <c r="T1216" s="22">
        <f t="shared" si="56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>ROUND((E1217/D1217)*100,0)</f>
        <v>786</v>
      </c>
      <c r="P1217">
        <f t="shared" si="54"/>
        <v>71.59</v>
      </c>
      <c r="Q1217" s="14" t="s">
        <v>8336</v>
      </c>
      <c r="R1217" t="s">
        <v>8337</v>
      </c>
      <c r="S1217" s="19">
        <f t="shared" si="55"/>
        <v>41759.923101851848</v>
      </c>
      <c r="T1217" s="22">
        <f t="shared" si="56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>ROUND((E1218/D1218)*100,0)</f>
        <v>146</v>
      </c>
      <c r="P1218">
        <f t="shared" si="54"/>
        <v>91.88</v>
      </c>
      <c r="Q1218" s="14" t="s">
        <v>8336</v>
      </c>
      <c r="R1218" t="s">
        <v>8337</v>
      </c>
      <c r="S1218" s="19">
        <f t="shared" si="55"/>
        <v>42247.616400462968</v>
      </c>
      <c r="T1218" s="22">
        <f t="shared" si="56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>ROUND((E1219/D1219)*100,0)</f>
        <v>103</v>
      </c>
      <c r="P1219">
        <f t="shared" ref="P1219:P1282" si="57">IFERROR(ROUND(E1219/L1219,2),0)</f>
        <v>148.57</v>
      </c>
      <c r="Q1219" s="14" t="s">
        <v>8336</v>
      </c>
      <c r="R1219" t="s">
        <v>8337</v>
      </c>
      <c r="S1219" s="19">
        <f t="shared" ref="S1219:S1282" si="58">(((J1219/60)/60)/24)+DATE(1970,1,1)</f>
        <v>42535.809490740736</v>
      </c>
      <c r="T1219" s="22">
        <f t="shared" ref="T1219:T1282" si="59">(((I1219/60)/60)/24)+DATE(1970,1,1)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>ROUND((E1220/D1220)*100,0)</f>
        <v>172</v>
      </c>
      <c r="P1220">
        <f t="shared" si="57"/>
        <v>174.21</v>
      </c>
      <c r="Q1220" s="14" t="s">
        <v>8336</v>
      </c>
      <c r="R1220" t="s">
        <v>8337</v>
      </c>
      <c r="S1220" s="19">
        <f t="shared" si="58"/>
        <v>42278.662037037036</v>
      </c>
      <c r="T1220" s="22">
        <f t="shared" si="5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>ROUND((E1221/D1221)*100,0)</f>
        <v>159</v>
      </c>
      <c r="P1221">
        <f t="shared" si="57"/>
        <v>102.86</v>
      </c>
      <c r="Q1221" s="14" t="s">
        <v>8336</v>
      </c>
      <c r="R1221" t="s">
        <v>8337</v>
      </c>
      <c r="S1221" s="19">
        <f t="shared" si="58"/>
        <v>42633.461956018517</v>
      </c>
      <c r="T1221" s="22">
        <f t="shared" si="5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>ROUND((E1222/D1222)*100,0)</f>
        <v>104</v>
      </c>
      <c r="P1222">
        <f t="shared" si="57"/>
        <v>111.18</v>
      </c>
      <c r="Q1222" s="14" t="s">
        <v>8336</v>
      </c>
      <c r="R1222" t="s">
        <v>8337</v>
      </c>
      <c r="S1222" s="19">
        <f t="shared" si="58"/>
        <v>42211.628611111111</v>
      </c>
      <c r="T1222" s="22">
        <f t="shared" si="5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>ROUND((E1223/D1223)*100,0)</f>
        <v>111</v>
      </c>
      <c r="P1223">
        <f t="shared" si="57"/>
        <v>23.8</v>
      </c>
      <c r="Q1223" s="14" t="s">
        <v>8336</v>
      </c>
      <c r="R1223" t="s">
        <v>8337</v>
      </c>
      <c r="S1223" s="19">
        <f t="shared" si="58"/>
        <v>42680.47555555556</v>
      </c>
      <c r="T1223" s="22">
        <f t="shared" si="5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>ROUND((E1224/D1224)*100,0)</f>
        <v>280</v>
      </c>
      <c r="P1224">
        <f t="shared" si="57"/>
        <v>81.27</v>
      </c>
      <c r="Q1224" s="14" t="s">
        <v>8336</v>
      </c>
      <c r="R1224" t="s">
        <v>8337</v>
      </c>
      <c r="S1224" s="19">
        <f t="shared" si="58"/>
        <v>42430.720451388886</v>
      </c>
      <c r="T1224" s="22">
        <f t="shared" si="5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>ROUND((E1225/D1225)*100,0)</f>
        <v>112</v>
      </c>
      <c r="P1225">
        <f t="shared" si="57"/>
        <v>116.21</v>
      </c>
      <c r="Q1225" s="14" t="s">
        <v>8336</v>
      </c>
      <c r="R1225" t="s">
        <v>8337</v>
      </c>
      <c r="S1225" s="19">
        <f t="shared" si="58"/>
        <v>42654.177187499998</v>
      </c>
      <c r="T1225" s="22">
        <f t="shared" si="5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>ROUND((E1226/D1226)*100,0)</f>
        <v>7</v>
      </c>
      <c r="P1226">
        <f t="shared" si="57"/>
        <v>58.89</v>
      </c>
      <c r="Q1226" s="14" t="s">
        <v>8323</v>
      </c>
      <c r="R1226" t="s">
        <v>8338</v>
      </c>
      <c r="S1226" s="19">
        <f t="shared" si="58"/>
        <v>41736.549791666665</v>
      </c>
      <c r="T1226" s="22">
        <f t="shared" si="5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>ROUND((E1227/D1227)*100,0)</f>
        <v>4</v>
      </c>
      <c r="P1227">
        <f t="shared" si="57"/>
        <v>44</v>
      </c>
      <c r="Q1227" s="14" t="s">
        <v>8323</v>
      </c>
      <c r="R1227" t="s">
        <v>8338</v>
      </c>
      <c r="S1227" s="19">
        <f t="shared" si="58"/>
        <v>41509.905995370369</v>
      </c>
      <c r="T1227" s="22">
        <f t="shared" si="5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>ROUND((E1228/D1228)*100,0)</f>
        <v>4</v>
      </c>
      <c r="P1228">
        <f t="shared" si="57"/>
        <v>48.43</v>
      </c>
      <c r="Q1228" s="14" t="s">
        <v>8323</v>
      </c>
      <c r="R1228" t="s">
        <v>8338</v>
      </c>
      <c r="S1228" s="19">
        <f t="shared" si="58"/>
        <v>41715.874780092592</v>
      </c>
      <c r="T1228" s="22">
        <f t="shared" si="5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>ROUND((E1229/D1229)*100,0)</f>
        <v>0</v>
      </c>
      <c r="P1229">
        <f t="shared" si="57"/>
        <v>0</v>
      </c>
      <c r="Q1229" s="14" t="s">
        <v>8323</v>
      </c>
      <c r="R1229" t="s">
        <v>8338</v>
      </c>
      <c r="S1229" s="19">
        <f t="shared" si="58"/>
        <v>41827.919166666667</v>
      </c>
      <c r="T1229" s="22">
        <f t="shared" si="5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>ROUND((E1230/D1230)*100,0)</f>
        <v>29</v>
      </c>
      <c r="P1230">
        <f t="shared" si="57"/>
        <v>61.04</v>
      </c>
      <c r="Q1230" s="14" t="s">
        <v>8323</v>
      </c>
      <c r="R1230" t="s">
        <v>8338</v>
      </c>
      <c r="S1230" s="19">
        <f t="shared" si="58"/>
        <v>40754.729259259257</v>
      </c>
      <c r="T1230" s="22">
        <f t="shared" si="5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>ROUND((E1231/D1231)*100,0)</f>
        <v>1</v>
      </c>
      <c r="P1231">
        <f t="shared" si="57"/>
        <v>25</v>
      </c>
      <c r="Q1231" s="14" t="s">
        <v>8323</v>
      </c>
      <c r="R1231" t="s">
        <v>8338</v>
      </c>
      <c r="S1231" s="19">
        <f t="shared" si="58"/>
        <v>40985.459803240738</v>
      </c>
      <c r="T1231" s="22">
        <f t="shared" si="5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>ROUND((E1232/D1232)*100,0)</f>
        <v>0</v>
      </c>
      <c r="P1232">
        <f t="shared" si="57"/>
        <v>0</v>
      </c>
      <c r="Q1232" s="14" t="s">
        <v>8323</v>
      </c>
      <c r="R1232" t="s">
        <v>8338</v>
      </c>
      <c r="S1232" s="19">
        <f t="shared" si="58"/>
        <v>40568.972569444442</v>
      </c>
      <c r="T1232" s="22">
        <f t="shared" si="5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>ROUND((E1233/D1233)*100,0)</f>
        <v>0</v>
      </c>
      <c r="P1233">
        <f t="shared" si="57"/>
        <v>0</v>
      </c>
      <c r="Q1233" s="14" t="s">
        <v>8323</v>
      </c>
      <c r="R1233" t="s">
        <v>8338</v>
      </c>
      <c r="S1233" s="19">
        <f t="shared" si="58"/>
        <v>42193.941759259258</v>
      </c>
      <c r="T1233" s="22">
        <f t="shared" si="5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>ROUND((E1234/D1234)*100,0)</f>
        <v>1</v>
      </c>
      <c r="P1234">
        <f t="shared" si="57"/>
        <v>40</v>
      </c>
      <c r="Q1234" s="14" t="s">
        <v>8323</v>
      </c>
      <c r="R1234" t="s">
        <v>8338</v>
      </c>
      <c r="S1234" s="19">
        <f t="shared" si="58"/>
        <v>41506.848032407412</v>
      </c>
      <c r="T1234" s="22">
        <f t="shared" si="5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>ROUND((E1235/D1235)*100,0)</f>
        <v>12</v>
      </c>
      <c r="P1235">
        <f t="shared" si="57"/>
        <v>19.329999999999998</v>
      </c>
      <c r="Q1235" s="14" t="s">
        <v>8323</v>
      </c>
      <c r="R1235" t="s">
        <v>8338</v>
      </c>
      <c r="S1235" s="19">
        <f t="shared" si="58"/>
        <v>40939.948773148149</v>
      </c>
      <c r="T1235" s="22">
        <f t="shared" si="5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>ROUND((E1236/D1236)*100,0)</f>
        <v>0</v>
      </c>
      <c r="P1236">
        <f t="shared" si="57"/>
        <v>0</v>
      </c>
      <c r="Q1236" s="14" t="s">
        <v>8323</v>
      </c>
      <c r="R1236" t="s">
        <v>8338</v>
      </c>
      <c r="S1236" s="19">
        <f t="shared" si="58"/>
        <v>42007.788680555561</v>
      </c>
      <c r="T1236" s="22">
        <f t="shared" si="5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>ROUND((E1237/D1237)*100,0)</f>
        <v>3</v>
      </c>
      <c r="P1237">
        <f t="shared" si="57"/>
        <v>35</v>
      </c>
      <c r="Q1237" s="14" t="s">
        <v>8323</v>
      </c>
      <c r="R1237" t="s">
        <v>8338</v>
      </c>
      <c r="S1237" s="19">
        <f t="shared" si="58"/>
        <v>41583.135405092595</v>
      </c>
      <c r="T1237" s="22">
        <f t="shared" si="5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>ROUND((E1238/D1238)*100,0)</f>
        <v>0</v>
      </c>
      <c r="P1238">
        <f t="shared" si="57"/>
        <v>0</v>
      </c>
      <c r="Q1238" s="14" t="s">
        <v>8323</v>
      </c>
      <c r="R1238" t="s">
        <v>8338</v>
      </c>
      <c r="S1238" s="19">
        <f t="shared" si="58"/>
        <v>41110.680138888885</v>
      </c>
      <c r="T1238" s="22">
        <f t="shared" si="5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>ROUND((E1239/D1239)*100,0)</f>
        <v>0</v>
      </c>
      <c r="P1239">
        <f t="shared" si="57"/>
        <v>0</v>
      </c>
      <c r="Q1239" s="14" t="s">
        <v>8323</v>
      </c>
      <c r="R1239" t="s">
        <v>8338</v>
      </c>
      <c r="S1239" s="19">
        <f t="shared" si="58"/>
        <v>41125.283159722225</v>
      </c>
      <c r="T1239" s="22">
        <f t="shared" si="5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>ROUND((E1240/D1240)*100,0)</f>
        <v>18</v>
      </c>
      <c r="P1240">
        <f t="shared" si="57"/>
        <v>59.33</v>
      </c>
      <c r="Q1240" s="14" t="s">
        <v>8323</v>
      </c>
      <c r="R1240" t="s">
        <v>8338</v>
      </c>
      <c r="S1240" s="19">
        <f t="shared" si="58"/>
        <v>40731.61037037037</v>
      </c>
      <c r="T1240" s="22">
        <f t="shared" si="5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>ROUND((E1241/D1241)*100,0)</f>
        <v>0</v>
      </c>
      <c r="P1241">
        <f t="shared" si="57"/>
        <v>0</v>
      </c>
      <c r="Q1241" s="14" t="s">
        <v>8323</v>
      </c>
      <c r="R1241" t="s">
        <v>8338</v>
      </c>
      <c r="S1241" s="19">
        <f t="shared" si="58"/>
        <v>40883.962581018517</v>
      </c>
      <c r="T1241" s="22">
        <f t="shared" si="5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>ROUND((E1242/D1242)*100,0)</f>
        <v>3</v>
      </c>
      <c r="P1242">
        <f t="shared" si="57"/>
        <v>30.13</v>
      </c>
      <c r="Q1242" s="14" t="s">
        <v>8323</v>
      </c>
      <c r="R1242" t="s">
        <v>8338</v>
      </c>
      <c r="S1242" s="19">
        <f t="shared" si="58"/>
        <v>41409.040011574078</v>
      </c>
      <c r="T1242" s="22">
        <f t="shared" si="5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>ROUND((E1243/D1243)*100,0)</f>
        <v>51</v>
      </c>
      <c r="P1243">
        <f t="shared" si="57"/>
        <v>74.62</v>
      </c>
      <c r="Q1243" s="14" t="s">
        <v>8323</v>
      </c>
      <c r="R1243" t="s">
        <v>8338</v>
      </c>
      <c r="S1243" s="19">
        <f t="shared" si="58"/>
        <v>41923.837731481479</v>
      </c>
      <c r="T1243" s="22">
        <f t="shared" si="5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>ROUND((E1244/D1244)*100,0)</f>
        <v>1</v>
      </c>
      <c r="P1244">
        <f t="shared" si="57"/>
        <v>5</v>
      </c>
      <c r="Q1244" s="14" t="s">
        <v>8323</v>
      </c>
      <c r="R1244" t="s">
        <v>8338</v>
      </c>
      <c r="S1244" s="19">
        <f t="shared" si="58"/>
        <v>40782.165532407409</v>
      </c>
      <c r="T1244" s="22">
        <f t="shared" si="5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>ROUND((E1245/D1245)*100,0)</f>
        <v>14</v>
      </c>
      <c r="P1245">
        <f t="shared" si="57"/>
        <v>44.5</v>
      </c>
      <c r="Q1245" s="14" t="s">
        <v>8323</v>
      </c>
      <c r="R1245" t="s">
        <v>8338</v>
      </c>
      <c r="S1245" s="19">
        <f t="shared" si="58"/>
        <v>40671.879293981481</v>
      </c>
      <c r="T1245" s="22">
        <f t="shared" si="5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>ROUND((E1246/D1246)*100,0)</f>
        <v>104</v>
      </c>
      <c r="P1246">
        <f t="shared" si="57"/>
        <v>46.13</v>
      </c>
      <c r="Q1246" s="14" t="s">
        <v>8323</v>
      </c>
      <c r="R1246" t="s">
        <v>8324</v>
      </c>
      <c r="S1246" s="19">
        <f t="shared" si="58"/>
        <v>41355.825497685182</v>
      </c>
      <c r="T1246" s="22">
        <f t="shared" si="5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>ROUND((E1247/D1247)*100,0)</f>
        <v>120</v>
      </c>
      <c r="P1247">
        <f t="shared" si="57"/>
        <v>141.47</v>
      </c>
      <c r="Q1247" s="14" t="s">
        <v>8323</v>
      </c>
      <c r="R1247" t="s">
        <v>8324</v>
      </c>
      <c r="S1247" s="19">
        <f t="shared" si="58"/>
        <v>41774.599930555552</v>
      </c>
      <c r="T1247" s="22">
        <f t="shared" si="5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>ROUND((E1248/D1248)*100,0)</f>
        <v>117</v>
      </c>
      <c r="P1248">
        <f t="shared" si="57"/>
        <v>75.48</v>
      </c>
      <c r="Q1248" s="14" t="s">
        <v>8323</v>
      </c>
      <c r="R1248" t="s">
        <v>8324</v>
      </c>
      <c r="S1248" s="19">
        <f t="shared" si="58"/>
        <v>40838.043391203704</v>
      </c>
      <c r="T1248" s="22">
        <f t="shared" si="5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>ROUND((E1249/D1249)*100,0)</f>
        <v>122</v>
      </c>
      <c r="P1249">
        <f t="shared" si="57"/>
        <v>85.5</v>
      </c>
      <c r="Q1249" s="14" t="s">
        <v>8323</v>
      </c>
      <c r="R1249" t="s">
        <v>8324</v>
      </c>
      <c r="S1249" s="19">
        <f t="shared" si="58"/>
        <v>41370.292303240742</v>
      </c>
      <c r="T1249" s="22">
        <f t="shared" si="5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>ROUND((E1250/D1250)*100,0)</f>
        <v>152</v>
      </c>
      <c r="P1250">
        <f t="shared" si="57"/>
        <v>64.25</v>
      </c>
      <c r="Q1250" s="14" t="s">
        <v>8323</v>
      </c>
      <c r="R1250" t="s">
        <v>8324</v>
      </c>
      <c r="S1250" s="19">
        <f t="shared" si="58"/>
        <v>41767.656863425924</v>
      </c>
      <c r="T1250" s="22">
        <f t="shared" si="5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>ROUND((E1251/D1251)*100,0)</f>
        <v>104</v>
      </c>
      <c r="P1251">
        <f t="shared" si="57"/>
        <v>64.47</v>
      </c>
      <c r="Q1251" s="14" t="s">
        <v>8323</v>
      </c>
      <c r="R1251" t="s">
        <v>8324</v>
      </c>
      <c r="S1251" s="19">
        <f t="shared" si="58"/>
        <v>41067.74086805556</v>
      </c>
      <c r="T1251" s="22">
        <f t="shared" si="5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>ROUND((E1252/D1252)*100,0)</f>
        <v>200</v>
      </c>
      <c r="P1252">
        <f t="shared" si="57"/>
        <v>118.2</v>
      </c>
      <c r="Q1252" s="14" t="s">
        <v>8323</v>
      </c>
      <c r="R1252" t="s">
        <v>8324</v>
      </c>
      <c r="S1252" s="19">
        <f t="shared" si="58"/>
        <v>41843.64271990741</v>
      </c>
      <c r="T1252" s="22">
        <f t="shared" si="5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>ROUND((E1253/D1253)*100,0)</f>
        <v>102</v>
      </c>
      <c r="P1253">
        <f t="shared" si="57"/>
        <v>82.54</v>
      </c>
      <c r="Q1253" s="14" t="s">
        <v>8323</v>
      </c>
      <c r="R1253" t="s">
        <v>8324</v>
      </c>
      <c r="S1253" s="19">
        <f t="shared" si="58"/>
        <v>40751.814432870371</v>
      </c>
      <c r="T1253" s="22">
        <f t="shared" si="5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>ROUND((E1254/D1254)*100,0)</f>
        <v>138</v>
      </c>
      <c r="P1254">
        <f t="shared" si="57"/>
        <v>34.17</v>
      </c>
      <c r="Q1254" s="14" t="s">
        <v>8323</v>
      </c>
      <c r="R1254" t="s">
        <v>8324</v>
      </c>
      <c r="S1254" s="19">
        <f t="shared" si="58"/>
        <v>41543.988067129627</v>
      </c>
      <c r="T1254" s="22">
        <f t="shared" si="5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>ROUND((E1255/D1255)*100,0)</f>
        <v>303833</v>
      </c>
      <c r="P1255">
        <f t="shared" si="57"/>
        <v>42.73</v>
      </c>
      <c r="Q1255" s="14" t="s">
        <v>8323</v>
      </c>
      <c r="R1255" t="s">
        <v>8324</v>
      </c>
      <c r="S1255" s="19">
        <f t="shared" si="58"/>
        <v>41855.783645833333</v>
      </c>
      <c r="T1255" s="22">
        <f t="shared" si="5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>ROUND((E1256/D1256)*100,0)</f>
        <v>199</v>
      </c>
      <c r="P1256">
        <f t="shared" si="57"/>
        <v>94.49</v>
      </c>
      <c r="Q1256" s="14" t="s">
        <v>8323</v>
      </c>
      <c r="R1256" t="s">
        <v>8324</v>
      </c>
      <c r="S1256" s="19">
        <f t="shared" si="58"/>
        <v>40487.621365740742</v>
      </c>
      <c r="T1256" s="22">
        <f t="shared" si="5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>ROUND((E1257/D1257)*100,0)</f>
        <v>202</v>
      </c>
      <c r="P1257">
        <f t="shared" si="57"/>
        <v>55.7</v>
      </c>
      <c r="Q1257" s="14" t="s">
        <v>8323</v>
      </c>
      <c r="R1257" t="s">
        <v>8324</v>
      </c>
      <c r="S1257" s="19">
        <f t="shared" si="58"/>
        <v>41579.845509259263</v>
      </c>
      <c r="T1257" s="22">
        <f t="shared" si="5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>ROUND((E1258/D1258)*100,0)</f>
        <v>118</v>
      </c>
      <c r="P1258">
        <f t="shared" si="57"/>
        <v>98.03</v>
      </c>
      <c r="Q1258" s="14" t="s">
        <v>8323</v>
      </c>
      <c r="R1258" t="s">
        <v>8324</v>
      </c>
      <c r="S1258" s="19">
        <f t="shared" si="58"/>
        <v>40921.919340277782</v>
      </c>
      <c r="T1258" s="22">
        <f t="shared" si="5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>ROUND((E1259/D1259)*100,0)</f>
        <v>295</v>
      </c>
      <c r="P1259">
        <f t="shared" si="57"/>
        <v>92.1</v>
      </c>
      <c r="Q1259" s="14" t="s">
        <v>8323</v>
      </c>
      <c r="R1259" t="s">
        <v>8324</v>
      </c>
      <c r="S1259" s="19">
        <f t="shared" si="58"/>
        <v>40587.085532407407</v>
      </c>
      <c r="T1259" s="22">
        <f t="shared" si="5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>ROUND((E1260/D1260)*100,0)</f>
        <v>213</v>
      </c>
      <c r="P1260">
        <f t="shared" si="57"/>
        <v>38.18</v>
      </c>
      <c r="Q1260" s="14" t="s">
        <v>8323</v>
      </c>
      <c r="R1260" t="s">
        <v>8324</v>
      </c>
      <c r="S1260" s="19">
        <f t="shared" si="58"/>
        <v>41487.611250000002</v>
      </c>
      <c r="T1260" s="22">
        <f t="shared" si="5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>ROUND((E1261/D1261)*100,0)</f>
        <v>104</v>
      </c>
      <c r="P1261">
        <f t="shared" si="57"/>
        <v>27.15</v>
      </c>
      <c r="Q1261" s="14" t="s">
        <v>8323</v>
      </c>
      <c r="R1261" t="s">
        <v>8324</v>
      </c>
      <c r="S1261" s="19">
        <f t="shared" si="58"/>
        <v>41766.970648148148</v>
      </c>
      <c r="T1261" s="22">
        <f t="shared" si="5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>ROUND((E1262/D1262)*100,0)</f>
        <v>114</v>
      </c>
      <c r="P1262">
        <f t="shared" si="57"/>
        <v>50.69</v>
      </c>
      <c r="Q1262" s="14" t="s">
        <v>8323</v>
      </c>
      <c r="R1262" t="s">
        <v>8324</v>
      </c>
      <c r="S1262" s="19">
        <f t="shared" si="58"/>
        <v>41666.842824074076</v>
      </c>
      <c r="T1262" s="22">
        <f t="shared" si="5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>ROUND((E1263/D1263)*100,0)</f>
        <v>101</v>
      </c>
      <c r="P1263">
        <f t="shared" si="57"/>
        <v>38.94</v>
      </c>
      <c r="Q1263" s="14" t="s">
        <v>8323</v>
      </c>
      <c r="R1263" t="s">
        <v>8324</v>
      </c>
      <c r="S1263" s="19">
        <f t="shared" si="58"/>
        <v>41638.342905092592</v>
      </c>
      <c r="T1263" s="22">
        <f t="shared" si="5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>ROUND((E1264/D1264)*100,0)</f>
        <v>125</v>
      </c>
      <c r="P1264">
        <f t="shared" si="57"/>
        <v>77.64</v>
      </c>
      <c r="Q1264" s="14" t="s">
        <v>8323</v>
      </c>
      <c r="R1264" t="s">
        <v>8324</v>
      </c>
      <c r="S1264" s="19">
        <f t="shared" si="58"/>
        <v>41656.762638888889</v>
      </c>
      <c r="T1264" s="22">
        <f t="shared" si="5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>ROUND((E1265/D1265)*100,0)</f>
        <v>119</v>
      </c>
      <c r="P1265">
        <f t="shared" si="57"/>
        <v>43.54</v>
      </c>
      <c r="Q1265" s="14" t="s">
        <v>8323</v>
      </c>
      <c r="R1265" t="s">
        <v>8324</v>
      </c>
      <c r="S1265" s="19">
        <f t="shared" si="58"/>
        <v>41692.084143518521</v>
      </c>
      <c r="T1265" s="22">
        <f t="shared" si="5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>ROUND((E1266/D1266)*100,0)</f>
        <v>166</v>
      </c>
      <c r="P1266">
        <f t="shared" si="57"/>
        <v>31.82</v>
      </c>
      <c r="Q1266" s="14" t="s">
        <v>8323</v>
      </c>
      <c r="R1266" t="s">
        <v>8324</v>
      </c>
      <c r="S1266" s="19">
        <f t="shared" si="58"/>
        <v>41547.662997685184</v>
      </c>
      <c r="T1266" s="22">
        <f t="shared" si="5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>ROUND((E1267/D1267)*100,0)</f>
        <v>119</v>
      </c>
      <c r="P1267">
        <f t="shared" si="57"/>
        <v>63.18</v>
      </c>
      <c r="Q1267" s="14" t="s">
        <v>8323</v>
      </c>
      <c r="R1267" t="s">
        <v>8324</v>
      </c>
      <c r="S1267" s="19">
        <f t="shared" si="58"/>
        <v>40465.655266203699</v>
      </c>
      <c r="T1267" s="22">
        <f t="shared" si="5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>ROUND((E1268/D1268)*100,0)</f>
        <v>100</v>
      </c>
      <c r="P1268">
        <f t="shared" si="57"/>
        <v>190.9</v>
      </c>
      <c r="Q1268" s="14" t="s">
        <v>8323</v>
      </c>
      <c r="R1268" t="s">
        <v>8324</v>
      </c>
      <c r="S1268" s="19">
        <f t="shared" si="58"/>
        <v>41620.87667824074</v>
      </c>
      <c r="T1268" s="22">
        <f t="shared" si="5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>ROUND((E1269/D1269)*100,0)</f>
        <v>102</v>
      </c>
      <c r="P1269">
        <f t="shared" si="57"/>
        <v>140.86000000000001</v>
      </c>
      <c r="Q1269" s="14" t="s">
        <v>8323</v>
      </c>
      <c r="R1269" t="s">
        <v>8324</v>
      </c>
      <c r="S1269" s="19">
        <f t="shared" si="58"/>
        <v>41449.585162037038</v>
      </c>
      <c r="T1269" s="22">
        <f t="shared" si="5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>ROUND((E1270/D1270)*100,0)</f>
        <v>117</v>
      </c>
      <c r="P1270">
        <f t="shared" si="57"/>
        <v>76.92</v>
      </c>
      <c r="Q1270" s="14" t="s">
        <v>8323</v>
      </c>
      <c r="R1270" t="s">
        <v>8324</v>
      </c>
      <c r="S1270" s="19">
        <f t="shared" si="58"/>
        <v>41507.845451388886</v>
      </c>
      <c r="T1270" s="22">
        <f t="shared" si="5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>ROUND((E1271/D1271)*100,0)</f>
        <v>109</v>
      </c>
      <c r="P1271">
        <f t="shared" si="57"/>
        <v>99.16</v>
      </c>
      <c r="Q1271" s="14" t="s">
        <v>8323</v>
      </c>
      <c r="R1271" t="s">
        <v>8324</v>
      </c>
      <c r="S1271" s="19">
        <f t="shared" si="58"/>
        <v>42445.823055555549</v>
      </c>
      <c r="T1271" s="22">
        <f t="shared" si="5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>ROUND((E1272/D1272)*100,0)</f>
        <v>115</v>
      </c>
      <c r="P1272">
        <f t="shared" si="57"/>
        <v>67.88</v>
      </c>
      <c r="Q1272" s="14" t="s">
        <v>8323</v>
      </c>
      <c r="R1272" t="s">
        <v>8324</v>
      </c>
      <c r="S1272" s="19">
        <f t="shared" si="58"/>
        <v>40933.856967592597</v>
      </c>
      <c r="T1272" s="22">
        <f t="shared" si="5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>ROUND((E1273/D1273)*100,0)</f>
        <v>102</v>
      </c>
      <c r="P1273">
        <f t="shared" si="57"/>
        <v>246.29</v>
      </c>
      <c r="Q1273" s="14" t="s">
        <v>8323</v>
      </c>
      <c r="R1273" t="s">
        <v>8324</v>
      </c>
      <c r="S1273" s="19">
        <f t="shared" si="58"/>
        <v>41561.683553240742</v>
      </c>
      <c r="T1273" s="22">
        <f t="shared" si="5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>ROUND((E1274/D1274)*100,0)</f>
        <v>106</v>
      </c>
      <c r="P1274">
        <f t="shared" si="57"/>
        <v>189.29</v>
      </c>
      <c r="Q1274" s="14" t="s">
        <v>8323</v>
      </c>
      <c r="R1274" t="s">
        <v>8324</v>
      </c>
      <c r="S1274" s="19">
        <f t="shared" si="58"/>
        <v>40274.745127314818</v>
      </c>
      <c r="T1274" s="22">
        <f t="shared" si="5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>ROUND((E1275/D1275)*100,0)</f>
        <v>104</v>
      </c>
      <c r="P1275">
        <f t="shared" si="57"/>
        <v>76.67</v>
      </c>
      <c r="Q1275" s="14" t="s">
        <v>8323</v>
      </c>
      <c r="R1275" t="s">
        <v>8324</v>
      </c>
      <c r="S1275" s="19">
        <f t="shared" si="58"/>
        <v>41852.730219907404</v>
      </c>
      <c r="T1275" s="22">
        <f t="shared" si="5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>ROUND((E1276/D1276)*100,0)</f>
        <v>155</v>
      </c>
      <c r="P1276">
        <f t="shared" si="57"/>
        <v>82.96</v>
      </c>
      <c r="Q1276" s="14" t="s">
        <v>8323</v>
      </c>
      <c r="R1276" t="s">
        <v>8324</v>
      </c>
      <c r="S1276" s="19">
        <f t="shared" si="58"/>
        <v>41116.690104166664</v>
      </c>
      <c r="T1276" s="22">
        <f t="shared" si="5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>ROUND((E1277/D1277)*100,0)</f>
        <v>162</v>
      </c>
      <c r="P1277">
        <f t="shared" si="57"/>
        <v>62.52</v>
      </c>
      <c r="Q1277" s="14" t="s">
        <v>8323</v>
      </c>
      <c r="R1277" t="s">
        <v>8324</v>
      </c>
      <c r="S1277" s="19">
        <f t="shared" si="58"/>
        <v>41458.867905092593</v>
      </c>
      <c r="T1277" s="22">
        <f t="shared" si="5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>ROUND((E1278/D1278)*100,0)</f>
        <v>104</v>
      </c>
      <c r="P1278">
        <f t="shared" si="57"/>
        <v>46.07</v>
      </c>
      <c r="Q1278" s="14" t="s">
        <v>8323</v>
      </c>
      <c r="R1278" t="s">
        <v>8324</v>
      </c>
      <c r="S1278" s="19">
        <f t="shared" si="58"/>
        <v>40007.704247685186</v>
      </c>
      <c r="T1278" s="22">
        <f t="shared" si="5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>ROUND((E1279/D1279)*100,0)</f>
        <v>106</v>
      </c>
      <c r="P1279">
        <f t="shared" si="57"/>
        <v>38.54</v>
      </c>
      <c r="Q1279" s="14" t="s">
        <v>8323</v>
      </c>
      <c r="R1279" t="s">
        <v>8324</v>
      </c>
      <c r="S1279" s="19">
        <f t="shared" si="58"/>
        <v>41121.561886574076</v>
      </c>
      <c r="T1279" s="22">
        <f t="shared" si="5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>ROUND((E1280/D1280)*100,0)</f>
        <v>155</v>
      </c>
      <c r="P1280">
        <f t="shared" si="57"/>
        <v>53.01</v>
      </c>
      <c r="Q1280" s="14" t="s">
        <v>8323</v>
      </c>
      <c r="R1280" t="s">
        <v>8324</v>
      </c>
      <c r="S1280" s="19">
        <f t="shared" si="58"/>
        <v>41786.555162037039</v>
      </c>
      <c r="T1280" s="22">
        <f t="shared" si="5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>ROUND((E1281/D1281)*100,0)</f>
        <v>111</v>
      </c>
      <c r="P1281">
        <f t="shared" si="57"/>
        <v>73.36</v>
      </c>
      <c r="Q1281" s="14" t="s">
        <v>8323</v>
      </c>
      <c r="R1281" t="s">
        <v>8324</v>
      </c>
      <c r="S1281" s="19">
        <f t="shared" si="58"/>
        <v>41682.099189814813</v>
      </c>
      <c r="T1281" s="22">
        <f t="shared" si="5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>ROUND((E1282/D1282)*100,0)</f>
        <v>111</v>
      </c>
      <c r="P1282">
        <f t="shared" si="57"/>
        <v>127.98</v>
      </c>
      <c r="Q1282" s="14" t="s">
        <v>8323</v>
      </c>
      <c r="R1282" t="s">
        <v>8324</v>
      </c>
      <c r="S1282" s="19">
        <f t="shared" si="58"/>
        <v>40513.757569444446</v>
      </c>
      <c r="T1282" s="22">
        <f t="shared" si="59"/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>ROUND((E1283/D1283)*100,0)</f>
        <v>111</v>
      </c>
      <c r="P1283">
        <f t="shared" ref="P1283:P1346" si="60">IFERROR(ROUND(E1283/L1283,2),0)</f>
        <v>104.73</v>
      </c>
      <c r="Q1283" s="14" t="s">
        <v>8323</v>
      </c>
      <c r="R1283" t="s">
        <v>8324</v>
      </c>
      <c r="S1283" s="19">
        <f t="shared" ref="S1283:S1346" si="61">(((J1283/60)/60)/24)+DATE(1970,1,1)</f>
        <v>41463.743472222224</v>
      </c>
      <c r="T1283" s="22">
        <f t="shared" ref="T1283:T1346" si="62">(((I1283/60)/60)/24)+DATE(1970,1,1)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>ROUND((E1284/D1284)*100,0)</f>
        <v>124</v>
      </c>
      <c r="P1284">
        <f t="shared" si="60"/>
        <v>67.67</v>
      </c>
      <c r="Q1284" s="14" t="s">
        <v>8323</v>
      </c>
      <c r="R1284" t="s">
        <v>8324</v>
      </c>
      <c r="S1284" s="19">
        <f t="shared" si="61"/>
        <v>41586.475173611114</v>
      </c>
      <c r="T1284" s="22">
        <f t="shared" si="62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>ROUND((E1285/D1285)*100,0)</f>
        <v>211</v>
      </c>
      <c r="P1285">
        <f t="shared" si="60"/>
        <v>95.93</v>
      </c>
      <c r="Q1285" s="14" t="s">
        <v>8323</v>
      </c>
      <c r="R1285" t="s">
        <v>8324</v>
      </c>
      <c r="S1285" s="19">
        <f t="shared" si="61"/>
        <v>41320.717465277776</v>
      </c>
      <c r="T1285" s="22">
        <f t="shared" si="62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>ROUND((E1286/D1286)*100,0)</f>
        <v>101</v>
      </c>
      <c r="P1286">
        <f t="shared" si="60"/>
        <v>65.16</v>
      </c>
      <c r="Q1286" s="14" t="s">
        <v>8315</v>
      </c>
      <c r="R1286" t="s">
        <v>8316</v>
      </c>
      <c r="S1286" s="19">
        <f t="shared" si="61"/>
        <v>42712.23474537037</v>
      </c>
      <c r="T1286" s="22">
        <f t="shared" si="62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>ROUND((E1287/D1287)*100,0)</f>
        <v>102</v>
      </c>
      <c r="P1287">
        <f t="shared" si="60"/>
        <v>32.270000000000003</v>
      </c>
      <c r="Q1287" s="14" t="s">
        <v>8315</v>
      </c>
      <c r="R1287" t="s">
        <v>8316</v>
      </c>
      <c r="S1287" s="19">
        <f t="shared" si="61"/>
        <v>42160.583043981482</v>
      </c>
      <c r="T1287" s="22">
        <f t="shared" si="62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>ROUND((E1288/D1288)*100,0)</f>
        <v>108</v>
      </c>
      <c r="P1288">
        <f t="shared" si="60"/>
        <v>81.25</v>
      </c>
      <c r="Q1288" s="14" t="s">
        <v>8315</v>
      </c>
      <c r="R1288" t="s">
        <v>8316</v>
      </c>
      <c r="S1288" s="19">
        <f t="shared" si="61"/>
        <v>42039.384571759263</v>
      </c>
      <c r="T1288" s="22">
        <f t="shared" si="62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>ROUND((E1289/D1289)*100,0)</f>
        <v>242</v>
      </c>
      <c r="P1289">
        <f t="shared" si="60"/>
        <v>24.2</v>
      </c>
      <c r="Q1289" s="14" t="s">
        <v>8315</v>
      </c>
      <c r="R1289" t="s">
        <v>8316</v>
      </c>
      <c r="S1289" s="19">
        <f t="shared" si="61"/>
        <v>42107.621018518519</v>
      </c>
      <c r="T1289" s="22">
        <f t="shared" si="62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>ROUND((E1290/D1290)*100,0)</f>
        <v>100</v>
      </c>
      <c r="P1290">
        <f t="shared" si="60"/>
        <v>65.87</v>
      </c>
      <c r="Q1290" s="14" t="s">
        <v>8315</v>
      </c>
      <c r="R1290" t="s">
        <v>8316</v>
      </c>
      <c r="S1290" s="19">
        <f t="shared" si="61"/>
        <v>42561.154664351852</v>
      </c>
      <c r="T1290" s="22">
        <f t="shared" si="62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>ROUND((E1291/D1291)*100,0)</f>
        <v>125</v>
      </c>
      <c r="P1291">
        <f t="shared" si="60"/>
        <v>36.08</v>
      </c>
      <c r="Q1291" s="14" t="s">
        <v>8315</v>
      </c>
      <c r="R1291" t="s">
        <v>8316</v>
      </c>
      <c r="S1291" s="19">
        <f t="shared" si="61"/>
        <v>42709.134780092587</v>
      </c>
      <c r="T1291" s="22">
        <f t="shared" si="62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>ROUND((E1292/D1292)*100,0)</f>
        <v>109</v>
      </c>
      <c r="P1292">
        <f t="shared" si="60"/>
        <v>44.19</v>
      </c>
      <c r="Q1292" s="14" t="s">
        <v>8315</v>
      </c>
      <c r="R1292" t="s">
        <v>8316</v>
      </c>
      <c r="S1292" s="19">
        <f t="shared" si="61"/>
        <v>42086.614942129629</v>
      </c>
      <c r="T1292" s="22">
        <f t="shared" si="62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>ROUND((E1293/D1293)*100,0)</f>
        <v>146</v>
      </c>
      <c r="P1293">
        <f t="shared" si="60"/>
        <v>104.07</v>
      </c>
      <c r="Q1293" s="14" t="s">
        <v>8315</v>
      </c>
      <c r="R1293" t="s">
        <v>8316</v>
      </c>
      <c r="S1293" s="19">
        <f t="shared" si="61"/>
        <v>42064.652673611112</v>
      </c>
      <c r="T1293" s="22">
        <f t="shared" si="62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>ROUND((E1294/D1294)*100,0)</f>
        <v>110</v>
      </c>
      <c r="P1294">
        <f t="shared" si="60"/>
        <v>35.96</v>
      </c>
      <c r="Q1294" s="14" t="s">
        <v>8315</v>
      </c>
      <c r="R1294" t="s">
        <v>8316</v>
      </c>
      <c r="S1294" s="19">
        <f t="shared" si="61"/>
        <v>42256.764212962968</v>
      </c>
      <c r="T1294" s="22">
        <f t="shared" si="62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>ROUND((E1295/D1295)*100,0)</f>
        <v>102</v>
      </c>
      <c r="P1295">
        <f t="shared" si="60"/>
        <v>127.79</v>
      </c>
      <c r="Q1295" s="14" t="s">
        <v>8315</v>
      </c>
      <c r="R1295" t="s">
        <v>8316</v>
      </c>
      <c r="S1295" s="19">
        <f t="shared" si="61"/>
        <v>42292.701053240744</v>
      </c>
      <c r="T1295" s="22">
        <f t="shared" si="62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>ROUND((E1296/D1296)*100,0)</f>
        <v>122</v>
      </c>
      <c r="P1296">
        <f t="shared" si="60"/>
        <v>27.73</v>
      </c>
      <c r="Q1296" s="14" t="s">
        <v>8315</v>
      </c>
      <c r="R1296" t="s">
        <v>8316</v>
      </c>
      <c r="S1296" s="19">
        <f t="shared" si="61"/>
        <v>42278.453668981485</v>
      </c>
      <c r="T1296" s="22">
        <f t="shared" si="62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>ROUND((E1297/D1297)*100,0)</f>
        <v>102</v>
      </c>
      <c r="P1297">
        <f t="shared" si="60"/>
        <v>39.83</v>
      </c>
      <c r="Q1297" s="14" t="s">
        <v>8315</v>
      </c>
      <c r="R1297" t="s">
        <v>8316</v>
      </c>
      <c r="S1297" s="19">
        <f t="shared" si="61"/>
        <v>42184.572881944448</v>
      </c>
      <c r="T1297" s="22">
        <f t="shared" si="62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>ROUND((E1298/D1298)*100,0)</f>
        <v>141</v>
      </c>
      <c r="P1298">
        <f t="shared" si="60"/>
        <v>52.17</v>
      </c>
      <c r="Q1298" s="14" t="s">
        <v>8315</v>
      </c>
      <c r="R1298" t="s">
        <v>8316</v>
      </c>
      <c r="S1298" s="19">
        <f t="shared" si="61"/>
        <v>42423.050613425927</v>
      </c>
      <c r="T1298" s="22">
        <f t="shared" si="62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>ROUND((E1299/D1299)*100,0)</f>
        <v>110</v>
      </c>
      <c r="P1299">
        <f t="shared" si="60"/>
        <v>92.04</v>
      </c>
      <c r="Q1299" s="14" t="s">
        <v>8315</v>
      </c>
      <c r="R1299" t="s">
        <v>8316</v>
      </c>
      <c r="S1299" s="19">
        <f t="shared" si="61"/>
        <v>42461.747199074074</v>
      </c>
      <c r="T1299" s="22">
        <f t="shared" si="62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>ROUND((E1300/D1300)*100,0)</f>
        <v>105</v>
      </c>
      <c r="P1300">
        <f t="shared" si="60"/>
        <v>63.42</v>
      </c>
      <c r="Q1300" s="14" t="s">
        <v>8315</v>
      </c>
      <c r="R1300" t="s">
        <v>8316</v>
      </c>
      <c r="S1300" s="19">
        <f t="shared" si="61"/>
        <v>42458.680925925932</v>
      </c>
      <c r="T1300" s="22">
        <f t="shared" si="62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>ROUND((E1301/D1301)*100,0)</f>
        <v>124</v>
      </c>
      <c r="P1301">
        <f t="shared" si="60"/>
        <v>135.63</v>
      </c>
      <c r="Q1301" s="14" t="s">
        <v>8315</v>
      </c>
      <c r="R1301" t="s">
        <v>8316</v>
      </c>
      <c r="S1301" s="19">
        <f t="shared" si="61"/>
        <v>42169.814340277779</v>
      </c>
      <c r="T1301" s="22">
        <f t="shared" si="62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>ROUND((E1302/D1302)*100,0)</f>
        <v>135</v>
      </c>
      <c r="P1302">
        <f t="shared" si="60"/>
        <v>168.75</v>
      </c>
      <c r="Q1302" s="14" t="s">
        <v>8315</v>
      </c>
      <c r="R1302" t="s">
        <v>8316</v>
      </c>
      <c r="S1302" s="19">
        <f t="shared" si="61"/>
        <v>42483.675208333334</v>
      </c>
      <c r="T1302" s="22">
        <f t="shared" si="62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>ROUND((E1303/D1303)*100,0)</f>
        <v>103</v>
      </c>
      <c r="P1303">
        <f t="shared" si="60"/>
        <v>70.86</v>
      </c>
      <c r="Q1303" s="14" t="s">
        <v>8315</v>
      </c>
      <c r="R1303" t="s">
        <v>8316</v>
      </c>
      <c r="S1303" s="19">
        <f t="shared" si="61"/>
        <v>42195.749745370369</v>
      </c>
      <c r="T1303" s="22">
        <f t="shared" si="62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>ROUND((E1304/D1304)*100,0)</f>
        <v>100</v>
      </c>
      <c r="P1304">
        <f t="shared" si="60"/>
        <v>50</v>
      </c>
      <c r="Q1304" s="14" t="s">
        <v>8315</v>
      </c>
      <c r="R1304" t="s">
        <v>8316</v>
      </c>
      <c r="S1304" s="19">
        <f t="shared" si="61"/>
        <v>42675.057997685188</v>
      </c>
      <c r="T1304" s="22">
        <f t="shared" si="62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>ROUND((E1305/D1305)*100,0)</f>
        <v>130</v>
      </c>
      <c r="P1305">
        <f t="shared" si="60"/>
        <v>42.21</v>
      </c>
      <c r="Q1305" s="14" t="s">
        <v>8315</v>
      </c>
      <c r="R1305" t="s">
        <v>8316</v>
      </c>
      <c r="S1305" s="19">
        <f t="shared" si="61"/>
        <v>42566.441203703704</v>
      </c>
      <c r="T1305" s="22">
        <f t="shared" si="62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>ROUND((E1306/D1306)*100,0)</f>
        <v>40</v>
      </c>
      <c r="P1306">
        <f t="shared" si="60"/>
        <v>152.41</v>
      </c>
      <c r="Q1306" s="14" t="s">
        <v>8317</v>
      </c>
      <c r="R1306" t="s">
        <v>8319</v>
      </c>
      <c r="S1306" s="19">
        <f t="shared" si="61"/>
        <v>42747.194502314815</v>
      </c>
      <c r="T1306" s="22">
        <f t="shared" si="62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>ROUND((E1307/D1307)*100,0)</f>
        <v>26</v>
      </c>
      <c r="P1307">
        <f t="shared" si="60"/>
        <v>90.62</v>
      </c>
      <c r="Q1307" s="14" t="s">
        <v>8317</v>
      </c>
      <c r="R1307" t="s">
        <v>8319</v>
      </c>
      <c r="S1307" s="19">
        <f t="shared" si="61"/>
        <v>42543.665601851855</v>
      </c>
      <c r="T1307" s="22">
        <f t="shared" si="62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>ROUND((E1308/D1308)*100,0)</f>
        <v>65</v>
      </c>
      <c r="P1308">
        <f t="shared" si="60"/>
        <v>201.6</v>
      </c>
      <c r="Q1308" s="14" t="s">
        <v>8317</v>
      </c>
      <c r="R1308" t="s">
        <v>8319</v>
      </c>
      <c r="S1308" s="19">
        <f t="shared" si="61"/>
        <v>41947.457569444443</v>
      </c>
      <c r="T1308" s="22">
        <f t="shared" si="62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>ROUND((E1309/D1309)*100,0)</f>
        <v>12</v>
      </c>
      <c r="P1309">
        <f t="shared" si="60"/>
        <v>127.93</v>
      </c>
      <c r="Q1309" s="14" t="s">
        <v>8317</v>
      </c>
      <c r="R1309" t="s">
        <v>8319</v>
      </c>
      <c r="S1309" s="19">
        <f t="shared" si="61"/>
        <v>42387.503229166665</v>
      </c>
      <c r="T1309" s="22">
        <f t="shared" si="62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>ROUND((E1310/D1310)*100,0)</f>
        <v>11</v>
      </c>
      <c r="P1310">
        <f t="shared" si="60"/>
        <v>29.89</v>
      </c>
      <c r="Q1310" s="14" t="s">
        <v>8317</v>
      </c>
      <c r="R1310" t="s">
        <v>8319</v>
      </c>
      <c r="S1310" s="19">
        <f t="shared" si="61"/>
        <v>42611.613564814819</v>
      </c>
      <c r="T1310" s="22">
        <f t="shared" si="62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>ROUND((E1311/D1311)*100,0)</f>
        <v>112</v>
      </c>
      <c r="P1311">
        <f t="shared" si="60"/>
        <v>367.97</v>
      </c>
      <c r="Q1311" s="14" t="s">
        <v>8317</v>
      </c>
      <c r="R1311" t="s">
        <v>8319</v>
      </c>
      <c r="S1311" s="19">
        <f t="shared" si="61"/>
        <v>42257.882731481484</v>
      </c>
      <c r="T1311" s="22">
        <f t="shared" si="62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>ROUND((E1312/D1312)*100,0)</f>
        <v>16</v>
      </c>
      <c r="P1312">
        <f t="shared" si="60"/>
        <v>129.16999999999999</v>
      </c>
      <c r="Q1312" s="14" t="s">
        <v>8317</v>
      </c>
      <c r="R1312" t="s">
        <v>8319</v>
      </c>
      <c r="S1312" s="19">
        <f t="shared" si="61"/>
        <v>42556.667245370365</v>
      </c>
      <c r="T1312" s="22">
        <f t="shared" si="62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>ROUND((E1313/D1313)*100,0)</f>
        <v>32</v>
      </c>
      <c r="P1313">
        <f t="shared" si="60"/>
        <v>800.7</v>
      </c>
      <c r="Q1313" s="14" t="s">
        <v>8317</v>
      </c>
      <c r="R1313" t="s">
        <v>8319</v>
      </c>
      <c r="S1313" s="19">
        <f t="shared" si="61"/>
        <v>42669.802303240736</v>
      </c>
      <c r="T1313" s="22">
        <f t="shared" si="62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>ROUND((E1314/D1314)*100,0)</f>
        <v>1</v>
      </c>
      <c r="P1314">
        <f t="shared" si="60"/>
        <v>28</v>
      </c>
      <c r="Q1314" s="14" t="s">
        <v>8317</v>
      </c>
      <c r="R1314" t="s">
        <v>8319</v>
      </c>
      <c r="S1314" s="19">
        <f t="shared" si="61"/>
        <v>42082.702800925923</v>
      </c>
      <c r="T1314" s="22">
        <f t="shared" si="62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>ROUND((E1315/D1315)*100,0)</f>
        <v>31</v>
      </c>
      <c r="P1315">
        <f t="shared" si="60"/>
        <v>102.02</v>
      </c>
      <c r="Q1315" s="14" t="s">
        <v>8317</v>
      </c>
      <c r="R1315" t="s">
        <v>8319</v>
      </c>
      <c r="S1315" s="19">
        <f t="shared" si="61"/>
        <v>42402.709652777776</v>
      </c>
      <c r="T1315" s="22">
        <f t="shared" si="62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>ROUND((E1316/D1316)*100,0)</f>
        <v>1</v>
      </c>
      <c r="P1316">
        <f t="shared" si="60"/>
        <v>184.36</v>
      </c>
      <c r="Q1316" s="14" t="s">
        <v>8317</v>
      </c>
      <c r="R1316" t="s">
        <v>8319</v>
      </c>
      <c r="S1316" s="19">
        <f t="shared" si="61"/>
        <v>42604.669675925921</v>
      </c>
      <c r="T1316" s="22">
        <f t="shared" si="62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>ROUND((E1317/D1317)*100,0)</f>
        <v>40</v>
      </c>
      <c r="P1317">
        <f t="shared" si="60"/>
        <v>162.91999999999999</v>
      </c>
      <c r="Q1317" s="14" t="s">
        <v>8317</v>
      </c>
      <c r="R1317" t="s">
        <v>8319</v>
      </c>
      <c r="S1317" s="19">
        <f t="shared" si="61"/>
        <v>42278.498240740737</v>
      </c>
      <c r="T1317" s="22">
        <f t="shared" si="62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>ROUND((E1318/D1318)*100,0)</f>
        <v>0</v>
      </c>
      <c r="P1318">
        <f t="shared" si="60"/>
        <v>1</v>
      </c>
      <c r="Q1318" s="14" t="s">
        <v>8317</v>
      </c>
      <c r="R1318" t="s">
        <v>8319</v>
      </c>
      <c r="S1318" s="19">
        <f t="shared" si="61"/>
        <v>42393.961909722217</v>
      </c>
      <c r="T1318" s="22">
        <f t="shared" si="62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>ROUND((E1319/D1319)*100,0)</f>
        <v>6</v>
      </c>
      <c r="P1319">
        <f t="shared" si="60"/>
        <v>603.53</v>
      </c>
      <c r="Q1319" s="14" t="s">
        <v>8317</v>
      </c>
      <c r="R1319" t="s">
        <v>8319</v>
      </c>
      <c r="S1319" s="19">
        <f t="shared" si="61"/>
        <v>42520.235486111109</v>
      </c>
      <c r="T1319" s="22">
        <f t="shared" si="62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>ROUND((E1320/D1320)*100,0)</f>
        <v>15</v>
      </c>
      <c r="P1320">
        <f t="shared" si="60"/>
        <v>45.41</v>
      </c>
      <c r="Q1320" s="14" t="s">
        <v>8317</v>
      </c>
      <c r="R1320" t="s">
        <v>8319</v>
      </c>
      <c r="S1320" s="19">
        <f t="shared" si="61"/>
        <v>41985.043657407412</v>
      </c>
      <c r="T1320" s="22">
        <f t="shared" si="62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>ROUND((E1321/D1321)*100,0)</f>
        <v>15</v>
      </c>
      <c r="P1321">
        <f t="shared" si="60"/>
        <v>97.33</v>
      </c>
      <c r="Q1321" s="14" t="s">
        <v>8317</v>
      </c>
      <c r="R1321" t="s">
        <v>8319</v>
      </c>
      <c r="S1321" s="19">
        <f t="shared" si="61"/>
        <v>41816.812094907407</v>
      </c>
      <c r="T1321" s="22">
        <f t="shared" si="62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>ROUND((E1322/D1322)*100,0)</f>
        <v>1</v>
      </c>
      <c r="P1322">
        <f t="shared" si="60"/>
        <v>167.67</v>
      </c>
      <c r="Q1322" s="14" t="s">
        <v>8317</v>
      </c>
      <c r="R1322" t="s">
        <v>8319</v>
      </c>
      <c r="S1322" s="19">
        <f t="shared" si="61"/>
        <v>42705.690347222218</v>
      </c>
      <c r="T1322" s="22">
        <f t="shared" si="62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>ROUND((E1323/D1323)*100,0)</f>
        <v>1</v>
      </c>
      <c r="P1323">
        <f t="shared" si="60"/>
        <v>859.86</v>
      </c>
      <c r="Q1323" s="14" t="s">
        <v>8317</v>
      </c>
      <c r="R1323" t="s">
        <v>8319</v>
      </c>
      <c r="S1323" s="19">
        <f t="shared" si="61"/>
        <v>42697.74927083333</v>
      </c>
      <c r="T1323" s="22">
        <f t="shared" si="62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>ROUND((E1324/D1324)*100,0)</f>
        <v>0</v>
      </c>
      <c r="P1324">
        <f t="shared" si="60"/>
        <v>26.5</v>
      </c>
      <c r="Q1324" s="14" t="s">
        <v>8317</v>
      </c>
      <c r="R1324" t="s">
        <v>8319</v>
      </c>
      <c r="S1324" s="19">
        <f t="shared" si="61"/>
        <v>42115.656539351854</v>
      </c>
      <c r="T1324" s="22">
        <f t="shared" si="62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>ROUND((E1325/D1325)*100,0)</f>
        <v>9</v>
      </c>
      <c r="P1325">
        <f t="shared" si="60"/>
        <v>30.27</v>
      </c>
      <c r="Q1325" s="14" t="s">
        <v>8317</v>
      </c>
      <c r="R1325" t="s">
        <v>8319</v>
      </c>
      <c r="S1325" s="19">
        <f t="shared" si="61"/>
        <v>42451.698449074072</v>
      </c>
      <c r="T1325" s="22">
        <f t="shared" si="62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>ROUND((E1326/D1326)*100,0)</f>
        <v>10</v>
      </c>
      <c r="P1326">
        <f t="shared" si="60"/>
        <v>54.67</v>
      </c>
      <c r="Q1326" s="14" t="s">
        <v>8317</v>
      </c>
      <c r="R1326" t="s">
        <v>8319</v>
      </c>
      <c r="S1326" s="19">
        <f t="shared" si="61"/>
        <v>42626.633703703701</v>
      </c>
      <c r="T1326" s="22">
        <f t="shared" si="62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>ROUND((E1327/D1327)*100,0)</f>
        <v>2</v>
      </c>
      <c r="P1327">
        <f t="shared" si="60"/>
        <v>60.75</v>
      </c>
      <c r="Q1327" s="14" t="s">
        <v>8317</v>
      </c>
      <c r="R1327" t="s">
        <v>8319</v>
      </c>
      <c r="S1327" s="19">
        <f t="shared" si="61"/>
        <v>42704.086053240739</v>
      </c>
      <c r="T1327" s="22">
        <f t="shared" si="62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>ROUND((E1328/D1328)*100,0)</f>
        <v>1</v>
      </c>
      <c r="P1328">
        <f t="shared" si="60"/>
        <v>102.73</v>
      </c>
      <c r="Q1328" s="14" t="s">
        <v>8317</v>
      </c>
      <c r="R1328" t="s">
        <v>8319</v>
      </c>
      <c r="S1328" s="19">
        <f t="shared" si="61"/>
        <v>41974.791990740734</v>
      </c>
      <c r="T1328" s="22">
        <f t="shared" si="62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>ROUND((E1329/D1329)*100,0)</f>
        <v>4</v>
      </c>
      <c r="P1329">
        <f t="shared" si="60"/>
        <v>41.59</v>
      </c>
      <c r="Q1329" s="14" t="s">
        <v>8317</v>
      </c>
      <c r="R1329" t="s">
        <v>8319</v>
      </c>
      <c r="S1329" s="19">
        <f t="shared" si="61"/>
        <v>42123.678645833337</v>
      </c>
      <c r="T1329" s="22">
        <f t="shared" si="62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>ROUND((E1330/D1330)*100,0)</f>
        <v>2</v>
      </c>
      <c r="P1330">
        <f t="shared" si="60"/>
        <v>116.53</v>
      </c>
      <c r="Q1330" s="14" t="s">
        <v>8317</v>
      </c>
      <c r="R1330" t="s">
        <v>8319</v>
      </c>
      <c r="S1330" s="19">
        <f t="shared" si="61"/>
        <v>42612.642754629633</v>
      </c>
      <c r="T1330" s="22">
        <f t="shared" si="62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>ROUND((E1331/D1331)*100,0)</f>
        <v>1</v>
      </c>
      <c r="P1331">
        <f t="shared" si="60"/>
        <v>45.33</v>
      </c>
      <c r="Q1331" s="14" t="s">
        <v>8317</v>
      </c>
      <c r="R1331" t="s">
        <v>8319</v>
      </c>
      <c r="S1331" s="19">
        <f t="shared" si="61"/>
        <v>41935.221585648149</v>
      </c>
      <c r="T1331" s="22">
        <f t="shared" si="62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>ROUND((E1332/D1332)*100,0)</f>
        <v>22</v>
      </c>
      <c r="P1332">
        <f t="shared" si="60"/>
        <v>157.46</v>
      </c>
      <c r="Q1332" s="14" t="s">
        <v>8317</v>
      </c>
      <c r="R1332" t="s">
        <v>8319</v>
      </c>
      <c r="S1332" s="19">
        <f t="shared" si="61"/>
        <v>42522.276724537034</v>
      </c>
      <c r="T1332" s="22">
        <f t="shared" si="62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>ROUND((E1333/D1333)*100,0)</f>
        <v>1</v>
      </c>
      <c r="P1333">
        <f t="shared" si="60"/>
        <v>100.5</v>
      </c>
      <c r="Q1333" s="14" t="s">
        <v>8317</v>
      </c>
      <c r="R1333" t="s">
        <v>8319</v>
      </c>
      <c r="S1333" s="19">
        <f t="shared" si="61"/>
        <v>42569.50409722222</v>
      </c>
      <c r="T1333" s="22">
        <f t="shared" si="62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>ROUND((E1334/D1334)*100,0)</f>
        <v>0</v>
      </c>
      <c r="P1334">
        <f t="shared" si="60"/>
        <v>0</v>
      </c>
      <c r="Q1334" s="14" t="s">
        <v>8317</v>
      </c>
      <c r="R1334" t="s">
        <v>8319</v>
      </c>
      <c r="S1334" s="19">
        <f t="shared" si="61"/>
        <v>42732.060277777782</v>
      </c>
      <c r="T1334" s="22">
        <f t="shared" si="62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>ROUND((E1335/D1335)*100,0)</f>
        <v>0</v>
      </c>
      <c r="P1335">
        <f t="shared" si="60"/>
        <v>0</v>
      </c>
      <c r="Q1335" s="14" t="s">
        <v>8317</v>
      </c>
      <c r="R1335" t="s">
        <v>8319</v>
      </c>
      <c r="S1335" s="19">
        <f t="shared" si="61"/>
        <v>41806.106770833336</v>
      </c>
      <c r="T1335" s="22">
        <f t="shared" si="62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>ROUND((E1336/D1336)*100,0)</f>
        <v>11</v>
      </c>
      <c r="P1336">
        <f t="shared" si="60"/>
        <v>51.82</v>
      </c>
      <c r="Q1336" s="14" t="s">
        <v>8317</v>
      </c>
      <c r="R1336" t="s">
        <v>8319</v>
      </c>
      <c r="S1336" s="19">
        <f t="shared" si="61"/>
        <v>42410.774155092593</v>
      </c>
      <c r="T1336" s="22">
        <f t="shared" si="62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>ROUND((E1337/D1337)*100,0)</f>
        <v>20</v>
      </c>
      <c r="P1337">
        <f t="shared" si="60"/>
        <v>308.75</v>
      </c>
      <c r="Q1337" s="14" t="s">
        <v>8317</v>
      </c>
      <c r="R1337" t="s">
        <v>8319</v>
      </c>
      <c r="S1337" s="19">
        <f t="shared" si="61"/>
        <v>42313.936365740738</v>
      </c>
      <c r="T1337" s="22">
        <f t="shared" si="62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>ROUND((E1338/D1338)*100,0)</f>
        <v>85</v>
      </c>
      <c r="P1338">
        <f t="shared" si="60"/>
        <v>379.23</v>
      </c>
      <c r="Q1338" s="14" t="s">
        <v>8317</v>
      </c>
      <c r="R1338" t="s">
        <v>8319</v>
      </c>
      <c r="S1338" s="19">
        <f t="shared" si="61"/>
        <v>41955.863750000004</v>
      </c>
      <c r="T1338" s="22">
        <f t="shared" si="62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>ROUND((E1339/D1339)*100,0)</f>
        <v>49</v>
      </c>
      <c r="P1339">
        <f t="shared" si="60"/>
        <v>176.36</v>
      </c>
      <c r="Q1339" s="14" t="s">
        <v>8317</v>
      </c>
      <c r="R1339" t="s">
        <v>8319</v>
      </c>
      <c r="S1339" s="19">
        <f t="shared" si="61"/>
        <v>42767.577303240745</v>
      </c>
      <c r="T1339" s="22">
        <f t="shared" si="62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>ROUND((E1340/D1340)*100,0)</f>
        <v>3</v>
      </c>
      <c r="P1340">
        <f t="shared" si="60"/>
        <v>66.069999999999993</v>
      </c>
      <c r="Q1340" s="14" t="s">
        <v>8317</v>
      </c>
      <c r="R1340" t="s">
        <v>8319</v>
      </c>
      <c r="S1340" s="19">
        <f t="shared" si="61"/>
        <v>42188.803622685184</v>
      </c>
      <c r="T1340" s="22">
        <f t="shared" si="62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>ROUND((E1341/D1341)*100,0)</f>
        <v>7</v>
      </c>
      <c r="P1341">
        <f t="shared" si="60"/>
        <v>89.65</v>
      </c>
      <c r="Q1341" s="14" t="s">
        <v>8317</v>
      </c>
      <c r="R1341" t="s">
        <v>8319</v>
      </c>
      <c r="S1341" s="19">
        <f t="shared" si="61"/>
        <v>41936.647164351853</v>
      </c>
      <c r="T1341" s="22">
        <f t="shared" si="62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>ROUND((E1342/D1342)*100,0)</f>
        <v>0</v>
      </c>
      <c r="P1342">
        <f t="shared" si="60"/>
        <v>0</v>
      </c>
      <c r="Q1342" s="14" t="s">
        <v>8317</v>
      </c>
      <c r="R1342" t="s">
        <v>8319</v>
      </c>
      <c r="S1342" s="19">
        <f t="shared" si="61"/>
        <v>41836.595520833333</v>
      </c>
      <c r="T1342" s="22">
        <f t="shared" si="62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>ROUND((E1343/D1343)*100,0)</f>
        <v>70</v>
      </c>
      <c r="P1343">
        <f t="shared" si="60"/>
        <v>382.39</v>
      </c>
      <c r="Q1343" s="14" t="s">
        <v>8317</v>
      </c>
      <c r="R1343" t="s">
        <v>8319</v>
      </c>
      <c r="S1343" s="19">
        <f t="shared" si="61"/>
        <v>42612.624039351853</v>
      </c>
      <c r="T1343" s="22">
        <f t="shared" si="62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>ROUND((E1344/D1344)*100,0)</f>
        <v>0</v>
      </c>
      <c r="P1344">
        <f t="shared" si="60"/>
        <v>100</v>
      </c>
      <c r="Q1344" s="14" t="s">
        <v>8317</v>
      </c>
      <c r="R1344" t="s">
        <v>8319</v>
      </c>
      <c r="S1344" s="19">
        <f t="shared" si="61"/>
        <v>42172.816423611104</v>
      </c>
      <c r="T1344" s="22">
        <f t="shared" si="62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>ROUND((E1345/D1345)*100,0)</f>
        <v>102</v>
      </c>
      <c r="P1345">
        <f t="shared" si="60"/>
        <v>158.36000000000001</v>
      </c>
      <c r="Q1345" s="14" t="s">
        <v>8317</v>
      </c>
      <c r="R1345" t="s">
        <v>8319</v>
      </c>
      <c r="S1345" s="19">
        <f t="shared" si="61"/>
        <v>42542.526423611111</v>
      </c>
      <c r="T1345" s="22">
        <f t="shared" si="62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>ROUND((E1346/D1346)*100,0)</f>
        <v>378</v>
      </c>
      <c r="P1346">
        <f t="shared" si="60"/>
        <v>40.76</v>
      </c>
      <c r="Q1346" s="14" t="s">
        <v>8320</v>
      </c>
      <c r="R1346" t="s">
        <v>8321</v>
      </c>
      <c r="S1346" s="19">
        <f t="shared" si="61"/>
        <v>42522.789803240739</v>
      </c>
      <c r="T1346" s="22">
        <f t="shared" si="62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>ROUND((E1347/D1347)*100,0)</f>
        <v>125</v>
      </c>
      <c r="P1347">
        <f t="shared" ref="P1347:P1410" si="63">IFERROR(ROUND(E1347/L1347,2),0)</f>
        <v>53.57</v>
      </c>
      <c r="Q1347" s="14" t="s">
        <v>8320</v>
      </c>
      <c r="R1347" t="s">
        <v>8321</v>
      </c>
      <c r="S1347" s="19">
        <f t="shared" ref="S1347:S1410" si="64">(((J1347/60)/60)/24)+DATE(1970,1,1)</f>
        <v>41799.814340277779</v>
      </c>
      <c r="T1347" s="22">
        <f t="shared" ref="T1347:T1410" si="65">(((I1347/60)/60)/24)+DATE(1970,1,1)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>ROUND((E1348/D1348)*100,0)</f>
        <v>147</v>
      </c>
      <c r="P1348">
        <f t="shared" si="63"/>
        <v>48.45</v>
      </c>
      <c r="Q1348" s="14" t="s">
        <v>8320</v>
      </c>
      <c r="R1348" t="s">
        <v>8321</v>
      </c>
      <c r="S1348" s="19">
        <f t="shared" si="64"/>
        <v>41422.075821759259</v>
      </c>
      <c r="T1348" s="22">
        <f t="shared" si="65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>ROUND((E1349/D1349)*100,0)</f>
        <v>102</v>
      </c>
      <c r="P1349">
        <f t="shared" si="63"/>
        <v>82.42</v>
      </c>
      <c r="Q1349" s="14" t="s">
        <v>8320</v>
      </c>
      <c r="R1349" t="s">
        <v>8321</v>
      </c>
      <c r="S1349" s="19">
        <f t="shared" si="64"/>
        <v>42040.638020833328</v>
      </c>
      <c r="T1349" s="22">
        <f t="shared" si="65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>ROUND((E1350/D1350)*100,0)</f>
        <v>102</v>
      </c>
      <c r="P1350">
        <f t="shared" si="63"/>
        <v>230.19</v>
      </c>
      <c r="Q1350" s="14" t="s">
        <v>8320</v>
      </c>
      <c r="R1350" t="s">
        <v>8321</v>
      </c>
      <c r="S1350" s="19">
        <f t="shared" si="64"/>
        <v>41963.506168981476</v>
      </c>
      <c r="T1350" s="22">
        <f t="shared" si="65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>ROUND((E1351/D1351)*100,0)</f>
        <v>204</v>
      </c>
      <c r="P1351">
        <f t="shared" si="63"/>
        <v>59.36</v>
      </c>
      <c r="Q1351" s="14" t="s">
        <v>8320</v>
      </c>
      <c r="R1351" t="s">
        <v>8321</v>
      </c>
      <c r="S1351" s="19">
        <f t="shared" si="64"/>
        <v>42317.33258101852</v>
      </c>
      <c r="T1351" s="22">
        <f t="shared" si="65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>ROUND((E1352/D1352)*100,0)</f>
        <v>104</v>
      </c>
      <c r="P1352">
        <f t="shared" si="63"/>
        <v>66.7</v>
      </c>
      <c r="Q1352" s="14" t="s">
        <v>8320</v>
      </c>
      <c r="R1352" t="s">
        <v>8321</v>
      </c>
      <c r="S1352" s="19">
        <f t="shared" si="64"/>
        <v>42334.013124999998</v>
      </c>
      <c r="T1352" s="22">
        <f t="shared" si="65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>ROUND((E1353/D1353)*100,0)</f>
        <v>101</v>
      </c>
      <c r="P1353">
        <f t="shared" si="63"/>
        <v>168.78</v>
      </c>
      <c r="Q1353" s="14" t="s">
        <v>8320</v>
      </c>
      <c r="R1353" t="s">
        <v>8321</v>
      </c>
      <c r="S1353" s="19">
        <f t="shared" si="64"/>
        <v>42382.74009259259</v>
      </c>
      <c r="T1353" s="22">
        <f t="shared" si="65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>ROUND((E1354/D1354)*100,0)</f>
        <v>136</v>
      </c>
      <c r="P1354">
        <f t="shared" si="63"/>
        <v>59.97</v>
      </c>
      <c r="Q1354" s="14" t="s">
        <v>8320</v>
      </c>
      <c r="R1354" t="s">
        <v>8321</v>
      </c>
      <c r="S1354" s="19">
        <f t="shared" si="64"/>
        <v>42200.578310185185</v>
      </c>
      <c r="T1354" s="22">
        <f t="shared" si="65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>ROUND((E1355/D1355)*100,0)</f>
        <v>134</v>
      </c>
      <c r="P1355">
        <f t="shared" si="63"/>
        <v>31.81</v>
      </c>
      <c r="Q1355" s="14" t="s">
        <v>8320</v>
      </c>
      <c r="R1355" t="s">
        <v>8321</v>
      </c>
      <c r="S1355" s="19">
        <f t="shared" si="64"/>
        <v>41309.11791666667</v>
      </c>
      <c r="T1355" s="22">
        <f t="shared" si="65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>ROUND((E1356/D1356)*100,0)</f>
        <v>130</v>
      </c>
      <c r="P1356">
        <f t="shared" si="63"/>
        <v>24.42</v>
      </c>
      <c r="Q1356" s="14" t="s">
        <v>8320</v>
      </c>
      <c r="R1356" t="s">
        <v>8321</v>
      </c>
      <c r="S1356" s="19">
        <f t="shared" si="64"/>
        <v>42502.807627314818</v>
      </c>
      <c r="T1356" s="22">
        <f t="shared" si="65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>ROUND((E1357/D1357)*100,0)</f>
        <v>123</v>
      </c>
      <c r="P1357">
        <f t="shared" si="63"/>
        <v>25.35</v>
      </c>
      <c r="Q1357" s="14" t="s">
        <v>8320</v>
      </c>
      <c r="R1357" t="s">
        <v>8321</v>
      </c>
      <c r="S1357" s="19">
        <f t="shared" si="64"/>
        <v>41213.254687499997</v>
      </c>
      <c r="T1357" s="22">
        <f t="shared" si="65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>ROUND((E1358/D1358)*100,0)</f>
        <v>183</v>
      </c>
      <c r="P1358">
        <f t="shared" si="63"/>
        <v>71.44</v>
      </c>
      <c r="Q1358" s="14" t="s">
        <v>8320</v>
      </c>
      <c r="R1358" t="s">
        <v>8321</v>
      </c>
      <c r="S1358" s="19">
        <f t="shared" si="64"/>
        <v>41430.038888888892</v>
      </c>
      <c r="T1358" s="22">
        <f t="shared" si="65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>ROUND((E1359/D1359)*100,0)</f>
        <v>125</v>
      </c>
      <c r="P1359">
        <f t="shared" si="63"/>
        <v>38.549999999999997</v>
      </c>
      <c r="Q1359" s="14" t="s">
        <v>8320</v>
      </c>
      <c r="R1359" t="s">
        <v>8321</v>
      </c>
      <c r="S1359" s="19">
        <f t="shared" si="64"/>
        <v>41304.962233796294</v>
      </c>
      <c r="T1359" s="22">
        <f t="shared" si="65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>ROUND((E1360/D1360)*100,0)</f>
        <v>112</v>
      </c>
      <c r="P1360">
        <f t="shared" si="63"/>
        <v>68.37</v>
      </c>
      <c r="Q1360" s="14" t="s">
        <v>8320</v>
      </c>
      <c r="R1360" t="s">
        <v>8321</v>
      </c>
      <c r="S1360" s="19">
        <f t="shared" si="64"/>
        <v>40689.570868055554</v>
      </c>
      <c r="T1360" s="22">
        <f t="shared" si="65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>ROUND((E1361/D1361)*100,0)</f>
        <v>116</v>
      </c>
      <c r="P1361">
        <f t="shared" si="63"/>
        <v>40.21</v>
      </c>
      <c r="Q1361" s="14" t="s">
        <v>8320</v>
      </c>
      <c r="R1361" t="s">
        <v>8321</v>
      </c>
      <c r="S1361" s="19">
        <f t="shared" si="64"/>
        <v>40668.814699074072</v>
      </c>
      <c r="T1361" s="22">
        <f t="shared" si="65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>ROUND((E1362/D1362)*100,0)</f>
        <v>173</v>
      </c>
      <c r="P1362">
        <f t="shared" si="63"/>
        <v>32.07</v>
      </c>
      <c r="Q1362" s="14" t="s">
        <v>8320</v>
      </c>
      <c r="R1362" t="s">
        <v>8321</v>
      </c>
      <c r="S1362" s="19">
        <f t="shared" si="64"/>
        <v>41095.900694444441</v>
      </c>
      <c r="T1362" s="22">
        <f t="shared" si="65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>ROUND((E1363/D1363)*100,0)</f>
        <v>126</v>
      </c>
      <c r="P1363">
        <f t="shared" si="63"/>
        <v>28.63</v>
      </c>
      <c r="Q1363" s="14" t="s">
        <v>8320</v>
      </c>
      <c r="R1363" t="s">
        <v>8321</v>
      </c>
      <c r="S1363" s="19">
        <f t="shared" si="64"/>
        <v>41781.717268518521</v>
      </c>
      <c r="T1363" s="22">
        <f t="shared" si="65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>ROUND((E1364/D1364)*100,0)</f>
        <v>109</v>
      </c>
      <c r="P1364">
        <f t="shared" si="63"/>
        <v>43.64</v>
      </c>
      <c r="Q1364" s="14" t="s">
        <v>8320</v>
      </c>
      <c r="R1364" t="s">
        <v>8321</v>
      </c>
      <c r="S1364" s="19">
        <f t="shared" si="64"/>
        <v>41464.934386574074</v>
      </c>
      <c r="T1364" s="22">
        <f t="shared" si="65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>ROUND((E1365/D1365)*100,0)</f>
        <v>100</v>
      </c>
      <c r="P1365">
        <f t="shared" si="63"/>
        <v>40</v>
      </c>
      <c r="Q1365" s="14" t="s">
        <v>8320</v>
      </c>
      <c r="R1365" t="s">
        <v>8321</v>
      </c>
      <c r="S1365" s="19">
        <f t="shared" si="64"/>
        <v>42396.8440625</v>
      </c>
      <c r="T1365" s="22">
        <f t="shared" si="65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>ROUND((E1366/D1366)*100,0)</f>
        <v>119</v>
      </c>
      <c r="P1366">
        <f t="shared" si="63"/>
        <v>346.04</v>
      </c>
      <c r="Q1366" s="14" t="s">
        <v>8323</v>
      </c>
      <c r="R1366" t="s">
        <v>8324</v>
      </c>
      <c r="S1366" s="19">
        <f t="shared" si="64"/>
        <v>41951.695671296293</v>
      </c>
      <c r="T1366" s="22">
        <f t="shared" si="65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>ROUND((E1367/D1367)*100,0)</f>
        <v>100</v>
      </c>
      <c r="P1367">
        <f t="shared" si="63"/>
        <v>81.739999999999995</v>
      </c>
      <c r="Q1367" s="14" t="s">
        <v>8323</v>
      </c>
      <c r="R1367" t="s">
        <v>8324</v>
      </c>
      <c r="S1367" s="19">
        <f t="shared" si="64"/>
        <v>42049.733240740738</v>
      </c>
      <c r="T1367" s="22">
        <f t="shared" si="65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>ROUND((E1368/D1368)*100,0)</f>
        <v>126</v>
      </c>
      <c r="P1368">
        <f t="shared" si="63"/>
        <v>64.540000000000006</v>
      </c>
      <c r="Q1368" s="14" t="s">
        <v>8323</v>
      </c>
      <c r="R1368" t="s">
        <v>8324</v>
      </c>
      <c r="S1368" s="19">
        <f t="shared" si="64"/>
        <v>41924.996099537035</v>
      </c>
      <c r="T1368" s="22">
        <f t="shared" si="65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>ROUND((E1369/D1369)*100,0)</f>
        <v>114</v>
      </c>
      <c r="P1369">
        <f t="shared" si="63"/>
        <v>63.48</v>
      </c>
      <c r="Q1369" s="14" t="s">
        <v>8323</v>
      </c>
      <c r="R1369" t="s">
        <v>8324</v>
      </c>
      <c r="S1369" s="19">
        <f t="shared" si="64"/>
        <v>42292.002893518518</v>
      </c>
      <c r="T1369" s="22">
        <f t="shared" si="65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>ROUND((E1370/D1370)*100,0)</f>
        <v>111</v>
      </c>
      <c r="P1370">
        <f t="shared" si="63"/>
        <v>63.62</v>
      </c>
      <c r="Q1370" s="14" t="s">
        <v>8323</v>
      </c>
      <c r="R1370" t="s">
        <v>8324</v>
      </c>
      <c r="S1370" s="19">
        <f t="shared" si="64"/>
        <v>42146.190902777773</v>
      </c>
      <c r="T1370" s="22">
        <f t="shared" si="65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>ROUND((E1371/D1371)*100,0)</f>
        <v>105</v>
      </c>
      <c r="P1371">
        <f t="shared" si="63"/>
        <v>83.97</v>
      </c>
      <c r="Q1371" s="14" t="s">
        <v>8323</v>
      </c>
      <c r="R1371" t="s">
        <v>8324</v>
      </c>
      <c r="S1371" s="19">
        <f t="shared" si="64"/>
        <v>41710.594282407408</v>
      </c>
      <c r="T1371" s="22">
        <f t="shared" si="65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>ROUND((E1372/D1372)*100,0)</f>
        <v>104</v>
      </c>
      <c r="P1372">
        <f t="shared" si="63"/>
        <v>77.75</v>
      </c>
      <c r="Q1372" s="14" t="s">
        <v>8323</v>
      </c>
      <c r="R1372" t="s">
        <v>8324</v>
      </c>
      <c r="S1372" s="19">
        <f t="shared" si="64"/>
        <v>41548.00335648148</v>
      </c>
      <c r="T1372" s="22">
        <f t="shared" si="65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>ROUND((E1373/D1373)*100,0)</f>
        <v>107</v>
      </c>
      <c r="P1373">
        <f t="shared" si="63"/>
        <v>107.07</v>
      </c>
      <c r="Q1373" s="14" t="s">
        <v>8323</v>
      </c>
      <c r="R1373" t="s">
        <v>8324</v>
      </c>
      <c r="S1373" s="19">
        <f t="shared" si="64"/>
        <v>42101.758587962962</v>
      </c>
      <c r="T1373" s="22">
        <f t="shared" si="65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>ROUND((E1374/D1374)*100,0)</f>
        <v>124</v>
      </c>
      <c r="P1374">
        <f t="shared" si="63"/>
        <v>38.75</v>
      </c>
      <c r="Q1374" s="14" t="s">
        <v>8323</v>
      </c>
      <c r="R1374" t="s">
        <v>8324</v>
      </c>
      <c r="S1374" s="19">
        <f t="shared" si="64"/>
        <v>41072.739953703705</v>
      </c>
      <c r="T1374" s="22">
        <f t="shared" si="65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>ROUND((E1375/D1375)*100,0)</f>
        <v>105</v>
      </c>
      <c r="P1375">
        <f t="shared" si="63"/>
        <v>201.94</v>
      </c>
      <c r="Q1375" s="14" t="s">
        <v>8323</v>
      </c>
      <c r="R1375" t="s">
        <v>8324</v>
      </c>
      <c r="S1375" s="19">
        <f t="shared" si="64"/>
        <v>42704.95177083333</v>
      </c>
      <c r="T1375" s="22">
        <f t="shared" si="65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>ROUND((E1376/D1376)*100,0)</f>
        <v>189</v>
      </c>
      <c r="P1376">
        <f t="shared" si="63"/>
        <v>43.06</v>
      </c>
      <c r="Q1376" s="14" t="s">
        <v>8323</v>
      </c>
      <c r="R1376" t="s">
        <v>8324</v>
      </c>
      <c r="S1376" s="19">
        <f t="shared" si="64"/>
        <v>42424.161898148144</v>
      </c>
      <c r="T1376" s="22">
        <f t="shared" si="65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>ROUND((E1377/D1377)*100,0)</f>
        <v>171</v>
      </c>
      <c r="P1377">
        <f t="shared" si="63"/>
        <v>62.87</v>
      </c>
      <c r="Q1377" s="14" t="s">
        <v>8323</v>
      </c>
      <c r="R1377" t="s">
        <v>8324</v>
      </c>
      <c r="S1377" s="19">
        <f t="shared" si="64"/>
        <v>42720.066192129627</v>
      </c>
      <c r="T1377" s="22">
        <f t="shared" si="65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>ROUND((E1378/D1378)*100,0)</f>
        <v>252</v>
      </c>
      <c r="P1378">
        <f t="shared" si="63"/>
        <v>55.61</v>
      </c>
      <c r="Q1378" s="14" t="s">
        <v>8323</v>
      </c>
      <c r="R1378" t="s">
        <v>8324</v>
      </c>
      <c r="S1378" s="19">
        <f t="shared" si="64"/>
        <v>42677.669050925921</v>
      </c>
      <c r="T1378" s="22">
        <f t="shared" si="65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>ROUND((E1379/D1379)*100,0)</f>
        <v>116</v>
      </c>
      <c r="P1379">
        <f t="shared" si="63"/>
        <v>48.71</v>
      </c>
      <c r="Q1379" s="14" t="s">
        <v>8323</v>
      </c>
      <c r="R1379" t="s">
        <v>8324</v>
      </c>
      <c r="S1379" s="19">
        <f t="shared" si="64"/>
        <v>42747.219560185185</v>
      </c>
      <c r="T1379" s="22">
        <f t="shared" si="65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>ROUND((E1380/D1380)*100,0)</f>
        <v>203</v>
      </c>
      <c r="P1380">
        <f t="shared" si="63"/>
        <v>30.58</v>
      </c>
      <c r="Q1380" s="14" t="s">
        <v>8323</v>
      </c>
      <c r="R1380" t="s">
        <v>8324</v>
      </c>
      <c r="S1380" s="19">
        <f t="shared" si="64"/>
        <v>42568.759374999994</v>
      </c>
      <c r="T1380" s="22">
        <f t="shared" si="65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>ROUND((E1381/D1381)*100,0)</f>
        <v>112</v>
      </c>
      <c r="P1381">
        <f t="shared" si="63"/>
        <v>73.91</v>
      </c>
      <c r="Q1381" s="14" t="s">
        <v>8323</v>
      </c>
      <c r="R1381" t="s">
        <v>8324</v>
      </c>
      <c r="S1381" s="19">
        <f t="shared" si="64"/>
        <v>42130.491620370376</v>
      </c>
      <c r="T1381" s="22">
        <f t="shared" si="65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>ROUND((E1382/D1382)*100,0)</f>
        <v>424</v>
      </c>
      <c r="P1382">
        <f t="shared" si="63"/>
        <v>21.2</v>
      </c>
      <c r="Q1382" s="14" t="s">
        <v>8323</v>
      </c>
      <c r="R1382" t="s">
        <v>8324</v>
      </c>
      <c r="S1382" s="19">
        <f t="shared" si="64"/>
        <v>42141.762800925921</v>
      </c>
      <c r="T1382" s="22">
        <f t="shared" si="65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>ROUND((E1383/D1383)*100,0)</f>
        <v>107</v>
      </c>
      <c r="P1383">
        <f t="shared" si="63"/>
        <v>73.36</v>
      </c>
      <c r="Q1383" s="14" t="s">
        <v>8323</v>
      </c>
      <c r="R1383" t="s">
        <v>8324</v>
      </c>
      <c r="S1383" s="19">
        <f t="shared" si="64"/>
        <v>42703.214409722219</v>
      </c>
      <c r="T1383" s="22">
        <f t="shared" si="65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>ROUND((E1384/D1384)*100,0)</f>
        <v>104</v>
      </c>
      <c r="P1384">
        <f t="shared" si="63"/>
        <v>56.41</v>
      </c>
      <c r="Q1384" s="14" t="s">
        <v>8323</v>
      </c>
      <c r="R1384" t="s">
        <v>8324</v>
      </c>
      <c r="S1384" s="19">
        <f t="shared" si="64"/>
        <v>41370.800185185188</v>
      </c>
      <c r="T1384" s="22">
        <f t="shared" si="65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>ROUND((E1385/D1385)*100,0)</f>
        <v>212</v>
      </c>
      <c r="P1385">
        <f t="shared" si="63"/>
        <v>50.25</v>
      </c>
      <c r="Q1385" s="14" t="s">
        <v>8323</v>
      </c>
      <c r="R1385" t="s">
        <v>8324</v>
      </c>
      <c r="S1385" s="19">
        <f t="shared" si="64"/>
        <v>42707.074976851851</v>
      </c>
      <c r="T1385" s="22">
        <f t="shared" si="65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>ROUND((E1386/D1386)*100,0)</f>
        <v>124</v>
      </c>
      <c r="P1386">
        <f t="shared" si="63"/>
        <v>68.94</v>
      </c>
      <c r="Q1386" s="14" t="s">
        <v>8323</v>
      </c>
      <c r="R1386" t="s">
        <v>8324</v>
      </c>
      <c r="S1386" s="19">
        <f t="shared" si="64"/>
        <v>42160.735208333332</v>
      </c>
      <c r="T1386" s="22">
        <f t="shared" si="65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>ROUND((E1387/D1387)*100,0)</f>
        <v>110</v>
      </c>
      <c r="P1387">
        <f t="shared" si="63"/>
        <v>65.91</v>
      </c>
      <c r="Q1387" s="14" t="s">
        <v>8323</v>
      </c>
      <c r="R1387" t="s">
        <v>8324</v>
      </c>
      <c r="S1387" s="19">
        <f t="shared" si="64"/>
        <v>42433.688900462963</v>
      </c>
      <c r="T1387" s="22">
        <f t="shared" si="65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>ROUND((E1388/D1388)*100,0)</f>
        <v>219</v>
      </c>
      <c r="P1388">
        <f t="shared" si="63"/>
        <v>62.5</v>
      </c>
      <c r="Q1388" s="14" t="s">
        <v>8323</v>
      </c>
      <c r="R1388" t="s">
        <v>8324</v>
      </c>
      <c r="S1388" s="19">
        <f t="shared" si="64"/>
        <v>42184.646863425922</v>
      </c>
      <c r="T1388" s="22">
        <f t="shared" si="65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>ROUND((E1389/D1389)*100,0)</f>
        <v>137</v>
      </c>
      <c r="P1389">
        <f t="shared" si="63"/>
        <v>70.06</v>
      </c>
      <c r="Q1389" s="14" t="s">
        <v>8323</v>
      </c>
      <c r="R1389" t="s">
        <v>8324</v>
      </c>
      <c r="S1389" s="19">
        <f t="shared" si="64"/>
        <v>42126.92123842593</v>
      </c>
      <c r="T1389" s="22">
        <f t="shared" si="65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>ROUND((E1390/D1390)*100,0)</f>
        <v>135</v>
      </c>
      <c r="P1390">
        <f t="shared" si="63"/>
        <v>60.18</v>
      </c>
      <c r="Q1390" s="14" t="s">
        <v>8323</v>
      </c>
      <c r="R1390" t="s">
        <v>8324</v>
      </c>
      <c r="S1390" s="19">
        <f t="shared" si="64"/>
        <v>42634.614780092597</v>
      </c>
      <c r="T1390" s="22">
        <f t="shared" si="65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>ROUND((E1391/D1391)*100,0)</f>
        <v>145</v>
      </c>
      <c r="P1391">
        <f t="shared" si="63"/>
        <v>21.38</v>
      </c>
      <c r="Q1391" s="14" t="s">
        <v>8323</v>
      </c>
      <c r="R1391" t="s">
        <v>8324</v>
      </c>
      <c r="S1391" s="19">
        <f t="shared" si="64"/>
        <v>42565.480983796297</v>
      </c>
      <c r="T1391" s="22">
        <f t="shared" si="65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>ROUND((E1392/D1392)*100,0)</f>
        <v>109</v>
      </c>
      <c r="P1392">
        <f t="shared" si="63"/>
        <v>160.79</v>
      </c>
      <c r="Q1392" s="14" t="s">
        <v>8323</v>
      </c>
      <c r="R1392" t="s">
        <v>8324</v>
      </c>
      <c r="S1392" s="19">
        <f t="shared" si="64"/>
        <v>42087.803310185183</v>
      </c>
      <c r="T1392" s="22">
        <f t="shared" si="65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>ROUND((E1393/D1393)*100,0)</f>
        <v>110</v>
      </c>
      <c r="P1393">
        <f t="shared" si="63"/>
        <v>42.38</v>
      </c>
      <c r="Q1393" s="14" t="s">
        <v>8323</v>
      </c>
      <c r="R1393" t="s">
        <v>8324</v>
      </c>
      <c r="S1393" s="19">
        <f t="shared" si="64"/>
        <v>42193.650671296295</v>
      </c>
      <c r="T1393" s="22">
        <f t="shared" si="65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>ROUND((E1394/D1394)*100,0)</f>
        <v>114</v>
      </c>
      <c r="P1394">
        <f t="shared" si="63"/>
        <v>27.32</v>
      </c>
      <c r="Q1394" s="14" t="s">
        <v>8323</v>
      </c>
      <c r="R1394" t="s">
        <v>8324</v>
      </c>
      <c r="S1394" s="19">
        <f t="shared" si="64"/>
        <v>42401.154930555553</v>
      </c>
      <c r="T1394" s="22">
        <f t="shared" si="65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>ROUND((E1395/D1395)*100,0)</f>
        <v>102</v>
      </c>
      <c r="P1395">
        <f t="shared" si="63"/>
        <v>196.83</v>
      </c>
      <c r="Q1395" s="14" t="s">
        <v>8323</v>
      </c>
      <c r="R1395" t="s">
        <v>8324</v>
      </c>
      <c r="S1395" s="19">
        <f t="shared" si="64"/>
        <v>42553.681979166664</v>
      </c>
      <c r="T1395" s="22">
        <f t="shared" si="65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>ROUND((E1396/D1396)*100,0)</f>
        <v>122</v>
      </c>
      <c r="P1396">
        <f t="shared" si="63"/>
        <v>53.88</v>
      </c>
      <c r="Q1396" s="14" t="s">
        <v>8323</v>
      </c>
      <c r="R1396" t="s">
        <v>8324</v>
      </c>
      <c r="S1396" s="19">
        <f t="shared" si="64"/>
        <v>42752.144976851851</v>
      </c>
      <c r="T1396" s="22">
        <f t="shared" si="65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>ROUND((E1397/D1397)*100,0)</f>
        <v>112</v>
      </c>
      <c r="P1397">
        <f t="shared" si="63"/>
        <v>47.76</v>
      </c>
      <c r="Q1397" s="14" t="s">
        <v>8323</v>
      </c>
      <c r="R1397" t="s">
        <v>8324</v>
      </c>
      <c r="S1397" s="19">
        <f t="shared" si="64"/>
        <v>42719.90834490741</v>
      </c>
      <c r="T1397" s="22">
        <f t="shared" si="65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>ROUND((E1398/D1398)*100,0)</f>
        <v>107</v>
      </c>
      <c r="P1398">
        <f t="shared" si="63"/>
        <v>88.19</v>
      </c>
      <c r="Q1398" s="14" t="s">
        <v>8323</v>
      </c>
      <c r="R1398" t="s">
        <v>8324</v>
      </c>
      <c r="S1398" s="19">
        <f t="shared" si="64"/>
        <v>42018.99863425926</v>
      </c>
      <c r="T1398" s="22">
        <f t="shared" si="65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>ROUND((E1399/D1399)*100,0)</f>
        <v>114</v>
      </c>
      <c r="P1399">
        <f t="shared" si="63"/>
        <v>72.06</v>
      </c>
      <c r="Q1399" s="14" t="s">
        <v>8323</v>
      </c>
      <c r="R1399" t="s">
        <v>8324</v>
      </c>
      <c r="S1399" s="19">
        <f t="shared" si="64"/>
        <v>42640.917939814812</v>
      </c>
      <c r="T1399" s="22">
        <f t="shared" si="65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>ROUND((E1400/D1400)*100,0)</f>
        <v>110</v>
      </c>
      <c r="P1400">
        <f t="shared" si="63"/>
        <v>74.25</v>
      </c>
      <c r="Q1400" s="14" t="s">
        <v>8323</v>
      </c>
      <c r="R1400" t="s">
        <v>8324</v>
      </c>
      <c r="S1400" s="19">
        <f t="shared" si="64"/>
        <v>42526.874236111107</v>
      </c>
      <c r="T1400" s="22">
        <f t="shared" si="65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>ROUND((E1401/D1401)*100,0)</f>
        <v>126</v>
      </c>
      <c r="P1401">
        <f t="shared" si="63"/>
        <v>61.7</v>
      </c>
      <c r="Q1401" s="14" t="s">
        <v>8323</v>
      </c>
      <c r="R1401" t="s">
        <v>8324</v>
      </c>
      <c r="S1401" s="19">
        <f t="shared" si="64"/>
        <v>41889.004317129627</v>
      </c>
      <c r="T1401" s="22">
        <f t="shared" si="65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>ROUND((E1402/D1402)*100,0)</f>
        <v>167</v>
      </c>
      <c r="P1402">
        <f t="shared" si="63"/>
        <v>17.239999999999998</v>
      </c>
      <c r="Q1402" s="14" t="s">
        <v>8323</v>
      </c>
      <c r="R1402" t="s">
        <v>8324</v>
      </c>
      <c r="S1402" s="19">
        <f t="shared" si="64"/>
        <v>42498.341122685189</v>
      </c>
      <c r="T1402" s="22">
        <f t="shared" si="65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>ROUND((E1403/D1403)*100,0)</f>
        <v>497</v>
      </c>
      <c r="P1403">
        <f t="shared" si="63"/>
        <v>51.72</v>
      </c>
      <c r="Q1403" s="14" t="s">
        <v>8323</v>
      </c>
      <c r="R1403" t="s">
        <v>8324</v>
      </c>
      <c r="S1403" s="19">
        <f t="shared" si="64"/>
        <v>41399.99622685185</v>
      </c>
      <c r="T1403" s="22">
        <f t="shared" si="65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>ROUND((E1404/D1404)*100,0)</f>
        <v>109</v>
      </c>
      <c r="P1404">
        <f t="shared" si="63"/>
        <v>24.15</v>
      </c>
      <c r="Q1404" s="14" t="s">
        <v>8323</v>
      </c>
      <c r="R1404" t="s">
        <v>8324</v>
      </c>
      <c r="S1404" s="19">
        <f t="shared" si="64"/>
        <v>42065.053368055553</v>
      </c>
      <c r="T1404" s="22">
        <f t="shared" si="65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>ROUND((E1405/D1405)*100,0)</f>
        <v>103</v>
      </c>
      <c r="P1405">
        <f t="shared" si="63"/>
        <v>62.17</v>
      </c>
      <c r="Q1405" s="14" t="s">
        <v>8323</v>
      </c>
      <c r="R1405" t="s">
        <v>8324</v>
      </c>
      <c r="S1405" s="19">
        <f t="shared" si="64"/>
        <v>41451.062905092593</v>
      </c>
      <c r="T1405" s="22">
        <f t="shared" si="65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>ROUND((E1406/D1406)*100,0)</f>
        <v>2</v>
      </c>
      <c r="P1406">
        <f t="shared" si="63"/>
        <v>48.2</v>
      </c>
      <c r="Q1406" s="14" t="s">
        <v>8320</v>
      </c>
      <c r="R1406" t="s">
        <v>8339</v>
      </c>
      <c r="S1406" s="19">
        <f t="shared" si="64"/>
        <v>42032.510243055556</v>
      </c>
      <c r="T1406" s="22">
        <f t="shared" si="65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>ROUND((E1407/D1407)*100,0)</f>
        <v>0</v>
      </c>
      <c r="P1407">
        <f t="shared" si="63"/>
        <v>6.18</v>
      </c>
      <c r="Q1407" s="14" t="s">
        <v>8320</v>
      </c>
      <c r="R1407" t="s">
        <v>8339</v>
      </c>
      <c r="S1407" s="19">
        <f t="shared" si="64"/>
        <v>41941.680567129632</v>
      </c>
      <c r="T1407" s="22">
        <f t="shared" si="65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>ROUND((E1408/D1408)*100,0)</f>
        <v>0</v>
      </c>
      <c r="P1408">
        <f t="shared" si="63"/>
        <v>5</v>
      </c>
      <c r="Q1408" s="14" t="s">
        <v>8320</v>
      </c>
      <c r="R1408" t="s">
        <v>8339</v>
      </c>
      <c r="S1408" s="19">
        <f t="shared" si="64"/>
        <v>42297.432951388888</v>
      </c>
      <c r="T1408" s="22">
        <f t="shared" si="65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>ROUND((E1409/D1409)*100,0)</f>
        <v>1</v>
      </c>
      <c r="P1409">
        <f t="shared" si="63"/>
        <v>7.5</v>
      </c>
      <c r="Q1409" s="14" t="s">
        <v>8320</v>
      </c>
      <c r="R1409" t="s">
        <v>8339</v>
      </c>
      <c r="S1409" s="19">
        <f t="shared" si="64"/>
        <v>41838.536782407406</v>
      </c>
      <c r="T1409" s="22">
        <f t="shared" si="65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>ROUND((E1410/D1410)*100,0)</f>
        <v>7</v>
      </c>
      <c r="P1410">
        <f t="shared" si="63"/>
        <v>12</v>
      </c>
      <c r="Q1410" s="14" t="s">
        <v>8320</v>
      </c>
      <c r="R1410" t="s">
        <v>8339</v>
      </c>
      <c r="S1410" s="19">
        <f t="shared" si="64"/>
        <v>42291.872175925921</v>
      </c>
      <c r="T1410" s="22">
        <f t="shared" si="65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>ROUND((E1411/D1411)*100,0)</f>
        <v>0</v>
      </c>
      <c r="P1411">
        <f t="shared" ref="P1411:P1474" si="66">IFERROR(ROUND(E1411/L1411,2),0)</f>
        <v>0</v>
      </c>
      <c r="Q1411" s="14" t="s">
        <v>8320</v>
      </c>
      <c r="R1411" t="s">
        <v>8339</v>
      </c>
      <c r="S1411" s="19">
        <f t="shared" ref="S1411:S1474" si="67">(((J1411/60)/60)/24)+DATE(1970,1,1)</f>
        <v>41945.133506944447</v>
      </c>
      <c r="T1411" s="22">
        <f t="shared" ref="T1411:T1474" si="68">(((I1411/60)/60)/24)+DATE(1970,1,1)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>ROUND((E1412/D1412)*100,0)</f>
        <v>0</v>
      </c>
      <c r="P1412">
        <f t="shared" si="66"/>
        <v>1</v>
      </c>
      <c r="Q1412" s="14" t="s">
        <v>8320</v>
      </c>
      <c r="R1412" t="s">
        <v>8339</v>
      </c>
      <c r="S1412" s="19">
        <f t="shared" si="67"/>
        <v>42479.318518518514</v>
      </c>
      <c r="T1412" s="22">
        <f t="shared" si="68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>ROUND((E1413/D1413)*100,0)</f>
        <v>0</v>
      </c>
      <c r="P1413">
        <f t="shared" si="66"/>
        <v>2.33</v>
      </c>
      <c r="Q1413" s="14" t="s">
        <v>8320</v>
      </c>
      <c r="R1413" t="s">
        <v>8339</v>
      </c>
      <c r="S1413" s="19">
        <f t="shared" si="67"/>
        <v>42013.059027777781</v>
      </c>
      <c r="T1413" s="22">
        <f t="shared" si="68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>ROUND((E1414/D1414)*100,0)</f>
        <v>5</v>
      </c>
      <c r="P1414">
        <f t="shared" si="66"/>
        <v>24.62</v>
      </c>
      <c r="Q1414" s="14" t="s">
        <v>8320</v>
      </c>
      <c r="R1414" t="s">
        <v>8339</v>
      </c>
      <c r="S1414" s="19">
        <f t="shared" si="67"/>
        <v>41947.063645833332</v>
      </c>
      <c r="T1414" s="22">
        <f t="shared" si="68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>ROUND((E1415/D1415)*100,0)</f>
        <v>5</v>
      </c>
      <c r="P1415">
        <f t="shared" si="66"/>
        <v>100</v>
      </c>
      <c r="Q1415" s="14" t="s">
        <v>8320</v>
      </c>
      <c r="R1415" t="s">
        <v>8339</v>
      </c>
      <c r="S1415" s="19">
        <f t="shared" si="67"/>
        <v>42360.437152777777</v>
      </c>
      <c r="T1415" s="22">
        <f t="shared" si="68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>ROUND((E1416/D1416)*100,0)</f>
        <v>0</v>
      </c>
      <c r="P1416">
        <f t="shared" si="66"/>
        <v>1</v>
      </c>
      <c r="Q1416" s="14" t="s">
        <v>8320</v>
      </c>
      <c r="R1416" t="s">
        <v>8339</v>
      </c>
      <c r="S1416" s="19">
        <f t="shared" si="67"/>
        <v>42708.25309027778</v>
      </c>
      <c r="T1416" s="22">
        <f t="shared" si="68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>ROUND((E1417/D1417)*100,0)</f>
        <v>18</v>
      </c>
      <c r="P1417">
        <f t="shared" si="66"/>
        <v>88.89</v>
      </c>
      <c r="Q1417" s="14" t="s">
        <v>8320</v>
      </c>
      <c r="R1417" t="s">
        <v>8339</v>
      </c>
      <c r="S1417" s="19">
        <f t="shared" si="67"/>
        <v>42192.675821759258</v>
      </c>
      <c r="T1417" s="22">
        <f t="shared" si="68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>ROUND((E1418/D1418)*100,0)</f>
        <v>0</v>
      </c>
      <c r="P1418">
        <f t="shared" si="66"/>
        <v>0</v>
      </c>
      <c r="Q1418" s="14" t="s">
        <v>8320</v>
      </c>
      <c r="R1418" t="s">
        <v>8339</v>
      </c>
      <c r="S1418" s="19">
        <f t="shared" si="67"/>
        <v>42299.926145833335</v>
      </c>
      <c r="T1418" s="22">
        <f t="shared" si="68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>ROUND((E1419/D1419)*100,0)</f>
        <v>1</v>
      </c>
      <c r="P1419">
        <f t="shared" si="66"/>
        <v>27.5</v>
      </c>
      <c r="Q1419" s="14" t="s">
        <v>8320</v>
      </c>
      <c r="R1419" t="s">
        <v>8339</v>
      </c>
      <c r="S1419" s="19">
        <f t="shared" si="67"/>
        <v>42232.15016203704</v>
      </c>
      <c r="T1419" s="22">
        <f t="shared" si="68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>ROUND((E1420/D1420)*100,0)</f>
        <v>0</v>
      </c>
      <c r="P1420">
        <f t="shared" si="66"/>
        <v>6</v>
      </c>
      <c r="Q1420" s="14" t="s">
        <v>8320</v>
      </c>
      <c r="R1420" t="s">
        <v>8339</v>
      </c>
      <c r="S1420" s="19">
        <f t="shared" si="67"/>
        <v>42395.456412037034</v>
      </c>
      <c r="T1420" s="22">
        <f t="shared" si="68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>ROUND((E1421/D1421)*100,0)</f>
        <v>7</v>
      </c>
      <c r="P1421">
        <f t="shared" si="66"/>
        <v>44.5</v>
      </c>
      <c r="Q1421" s="14" t="s">
        <v>8320</v>
      </c>
      <c r="R1421" t="s">
        <v>8339</v>
      </c>
      <c r="S1421" s="19">
        <f t="shared" si="67"/>
        <v>42622.456238425926</v>
      </c>
      <c r="T1421" s="22">
        <f t="shared" si="68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>ROUND((E1422/D1422)*100,0)</f>
        <v>3</v>
      </c>
      <c r="P1422">
        <f t="shared" si="66"/>
        <v>1</v>
      </c>
      <c r="Q1422" s="14" t="s">
        <v>8320</v>
      </c>
      <c r="R1422" t="s">
        <v>8339</v>
      </c>
      <c r="S1422" s="19">
        <f t="shared" si="67"/>
        <v>42524.667662037042</v>
      </c>
      <c r="T1422" s="22">
        <f t="shared" si="68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>ROUND((E1423/D1423)*100,0)</f>
        <v>0</v>
      </c>
      <c r="P1423">
        <f t="shared" si="66"/>
        <v>100</v>
      </c>
      <c r="Q1423" s="14" t="s">
        <v>8320</v>
      </c>
      <c r="R1423" t="s">
        <v>8339</v>
      </c>
      <c r="S1423" s="19">
        <f t="shared" si="67"/>
        <v>42013.915613425925</v>
      </c>
      <c r="T1423" s="22">
        <f t="shared" si="68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>ROUND((E1424/D1424)*100,0)</f>
        <v>0</v>
      </c>
      <c r="P1424">
        <f t="shared" si="66"/>
        <v>13</v>
      </c>
      <c r="Q1424" s="14" t="s">
        <v>8320</v>
      </c>
      <c r="R1424" t="s">
        <v>8339</v>
      </c>
      <c r="S1424" s="19">
        <f t="shared" si="67"/>
        <v>42604.239629629628</v>
      </c>
      <c r="T1424" s="22">
        <f t="shared" si="68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>ROUND((E1425/D1425)*100,0)</f>
        <v>0</v>
      </c>
      <c r="P1425">
        <f t="shared" si="66"/>
        <v>100</v>
      </c>
      <c r="Q1425" s="14" t="s">
        <v>8320</v>
      </c>
      <c r="R1425" t="s">
        <v>8339</v>
      </c>
      <c r="S1425" s="19">
        <f t="shared" si="67"/>
        <v>42340.360312500001</v>
      </c>
      <c r="T1425" s="22">
        <f t="shared" si="68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>ROUND((E1426/D1426)*100,0)</f>
        <v>20</v>
      </c>
      <c r="P1426">
        <f t="shared" si="66"/>
        <v>109.07</v>
      </c>
      <c r="Q1426" s="14" t="s">
        <v>8320</v>
      </c>
      <c r="R1426" t="s">
        <v>8339</v>
      </c>
      <c r="S1426" s="19">
        <f t="shared" si="67"/>
        <v>42676.717615740738</v>
      </c>
      <c r="T1426" s="22">
        <f t="shared" si="68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>ROUND((E1427/D1427)*100,0)</f>
        <v>0</v>
      </c>
      <c r="P1427">
        <f t="shared" si="66"/>
        <v>0</v>
      </c>
      <c r="Q1427" s="14" t="s">
        <v>8320</v>
      </c>
      <c r="R1427" t="s">
        <v>8339</v>
      </c>
      <c r="S1427" s="19">
        <f t="shared" si="67"/>
        <v>42093.131469907406</v>
      </c>
      <c r="T1427" s="22">
        <f t="shared" si="68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>ROUND((E1428/D1428)*100,0)</f>
        <v>0</v>
      </c>
      <c r="P1428">
        <f t="shared" si="66"/>
        <v>0</v>
      </c>
      <c r="Q1428" s="14" t="s">
        <v>8320</v>
      </c>
      <c r="R1428" t="s">
        <v>8339</v>
      </c>
      <c r="S1428" s="19">
        <f t="shared" si="67"/>
        <v>42180.390277777777</v>
      </c>
      <c r="T1428" s="22">
        <f t="shared" si="68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>ROUND((E1429/D1429)*100,0)</f>
        <v>8</v>
      </c>
      <c r="P1429">
        <f t="shared" si="66"/>
        <v>104.75</v>
      </c>
      <c r="Q1429" s="14" t="s">
        <v>8320</v>
      </c>
      <c r="R1429" t="s">
        <v>8339</v>
      </c>
      <c r="S1429" s="19">
        <f t="shared" si="67"/>
        <v>42601.851678240739</v>
      </c>
      <c r="T1429" s="22">
        <f t="shared" si="68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>ROUND((E1430/D1430)*100,0)</f>
        <v>5</v>
      </c>
      <c r="P1430">
        <f t="shared" si="66"/>
        <v>15</v>
      </c>
      <c r="Q1430" s="14" t="s">
        <v>8320</v>
      </c>
      <c r="R1430" t="s">
        <v>8339</v>
      </c>
      <c r="S1430" s="19">
        <f t="shared" si="67"/>
        <v>42432.379826388889</v>
      </c>
      <c r="T1430" s="22">
        <f t="shared" si="68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>ROUND((E1431/D1431)*100,0)</f>
        <v>0</v>
      </c>
      <c r="P1431">
        <f t="shared" si="66"/>
        <v>0</v>
      </c>
      <c r="Q1431" s="14" t="s">
        <v>8320</v>
      </c>
      <c r="R1431" t="s">
        <v>8339</v>
      </c>
      <c r="S1431" s="19">
        <f t="shared" si="67"/>
        <v>42074.060671296291</v>
      </c>
      <c r="T1431" s="22">
        <f t="shared" si="68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>ROUND((E1432/D1432)*100,0)</f>
        <v>8</v>
      </c>
      <c r="P1432">
        <f t="shared" si="66"/>
        <v>80.599999999999994</v>
      </c>
      <c r="Q1432" s="14" t="s">
        <v>8320</v>
      </c>
      <c r="R1432" t="s">
        <v>8339</v>
      </c>
      <c r="S1432" s="19">
        <f t="shared" si="67"/>
        <v>41961.813518518517</v>
      </c>
      <c r="T1432" s="22">
        <f t="shared" si="68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>ROUND((E1433/D1433)*100,0)</f>
        <v>32</v>
      </c>
      <c r="P1433">
        <f t="shared" si="66"/>
        <v>115.55</v>
      </c>
      <c r="Q1433" s="14" t="s">
        <v>8320</v>
      </c>
      <c r="R1433" t="s">
        <v>8339</v>
      </c>
      <c r="S1433" s="19">
        <f t="shared" si="67"/>
        <v>42304.210833333331</v>
      </c>
      <c r="T1433" s="22">
        <f t="shared" si="68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>ROUND((E1434/D1434)*100,0)</f>
        <v>0</v>
      </c>
      <c r="P1434">
        <f t="shared" si="66"/>
        <v>0</v>
      </c>
      <c r="Q1434" s="14" t="s">
        <v>8320</v>
      </c>
      <c r="R1434" t="s">
        <v>8339</v>
      </c>
      <c r="S1434" s="19">
        <f t="shared" si="67"/>
        <v>42175.780416666668</v>
      </c>
      <c r="T1434" s="22">
        <f t="shared" si="68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>ROUND((E1435/D1435)*100,0)</f>
        <v>7</v>
      </c>
      <c r="P1435">
        <f t="shared" si="66"/>
        <v>80.5</v>
      </c>
      <c r="Q1435" s="14" t="s">
        <v>8320</v>
      </c>
      <c r="R1435" t="s">
        <v>8339</v>
      </c>
      <c r="S1435" s="19">
        <f t="shared" si="67"/>
        <v>42673.625868055555</v>
      </c>
      <c r="T1435" s="22">
        <f t="shared" si="68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>ROUND((E1436/D1436)*100,0)</f>
        <v>10</v>
      </c>
      <c r="P1436">
        <f t="shared" si="66"/>
        <v>744.55</v>
      </c>
      <c r="Q1436" s="14" t="s">
        <v>8320</v>
      </c>
      <c r="R1436" t="s">
        <v>8339</v>
      </c>
      <c r="S1436" s="19">
        <f t="shared" si="67"/>
        <v>42142.767106481479</v>
      </c>
      <c r="T1436" s="22">
        <f t="shared" si="68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>ROUND((E1437/D1437)*100,0)</f>
        <v>0</v>
      </c>
      <c r="P1437">
        <f t="shared" si="66"/>
        <v>7.5</v>
      </c>
      <c r="Q1437" s="14" t="s">
        <v>8320</v>
      </c>
      <c r="R1437" t="s">
        <v>8339</v>
      </c>
      <c r="S1437" s="19">
        <f t="shared" si="67"/>
        <v>42258.780324074076</v>
      </c>
      <c r="T1437" s="22">
        <f t="shared" si="68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>ROUND((E1438/D1438)*100,0)</f>
        <v>1</v>
      </c>
      <c r="P1438">
        <f t="shared" si="66"/>
        <v>38.5</v>
      </c>
      <c r="Q1438" s="14" t="s">
        <v>8320</v>
      </c>
      <c r="R1438" t="s">
        <v>8339</v>
      </c>
      <c r="S1438" s="19">
        <f t="shared" si="67"/>
        <v>42391.35019675926</v>
      </c>
      <c r="T1438" s="22">
        <f t="shared" si="68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>ROUND((E1439/D1439)*100,0)</f>
        <v>27</v>
      </c>
      <c r="P1439">
        <f t="shared" si="66"/>
        <v>36.68</v>
      </c>
      <c r="Q1439" s="14" t="s">
        <v>8320</v>
      </c>
      <c r="R1439" t="s">
        <v>8339</v>
      </c>
      <c r="S1439" s="19">
        <f t="shared" si="67"/>
        <v>41796.531701388885</v>
      </c>
      <c r="T1439" s="22">
        <f t="shared" si="68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>ROUND((E1440/D1440)*100,0)</f>
        <v>3</v>
      </c>
      <c r="P1440">
        <f t="shared" si="66"/>
        <v>75</v>
      </c>
      <c r="Q1440" s="14" t="s">
        <v>8320</v>
      </c>
      <c r="R1440" t="s">
        <v>8339</v>
      </c>
      <c r="S1440" s="19">
        <f t="shared" si="67"/>
        <v>42457.871516203704</v>
      </c>
      <c r="T1440" s="22">
        <f t="shared" si="68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>ROUND((E1441/D1441)*100,0)</f>
        <v>7</v>
      </c>
      <c r="P1441">
        <f t="shared" si="66"/>
        <v>30</v>
      </c>
      <c r="Q1441" s="14" t="s">
        <v>8320</v>
      </c>
      <c r="R1441" t="s">
        <v>8339</v>
      </c>
      <c r="S1441" s="19">
        <f t="shared" si="67"/>
        <v>42040.829872685179</v>
      </c>
      <c r="T1441" s="22">
        <f t="shared" si="68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>ROUND((E1442/D1442)*100,0)</f>
        <v>0</v>
      </c>
      <c r="P1442">
        <f t="shared" si="66"/>
        <v>1</v>
      </c>
      <c r="Q1442" s="14" t="s">
        <v>8320</v>
      </c>
      <c r="R1442" t="s">
        <v>8339</v>
      </c>
      <c r="S1442" s="19">
        <f t="shared" si="67"/>
        <v>42486.748414351852</v>
      </c>
      <c r="T1442" s="22">
        <f t="shared" si="68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>ROUND((E1443/D1443)*100,0)</f>
        <v>1</v>
      </c>
      <c r="P1443">
        <f t="shared" si="66"/>
        <v>673.33</v>
      </c>
      <c r="Q1443" s="14" t="s">
        <v>8320</v>
      </c>
      <c r="R1443" t="s">
        <v>8339</v>
      </c>
      <c r="S1443" s="19">
        <f t="shared" si="67"/>
        <v>42198.765844907408</v>
      </c>
      <c r="T1443" s="22">
        <f t="shared" si="68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>ROUND((E1444/D1444)*100,0)</f>
        <v>0</v>
      </c>
      <c r="P1444">
        <f t="shared" si="66"/>
        <v>0</v>
      </c>
      <c r="Q1444" s="14" t="s">
        <v>8320</v>
      </c>
      <c r="R1444" t="s">
        <v>8339</v>
      </c>
      <c r="S1444" s="19">
        <f t="shared" si="67"/>
        <v>42485.64534722222</v>
      </c>
      <c r="T1444" s="22">
        <f t="shared" si="68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>ROUND((E1445/D1445)*100,0)</f>
        <v>0</v>
      </c>
      <c r="P1445">
        <f t="shared" si="66"/>
        <v>0</v>
      </c>
      <c r="Q1445" s="14" t="s">
        <v>8320</v>
      </c>
      <c r="R1445" t="s">
        <v>8339</v>
      </c>
      <c r="S1445" s="19">
        <f t="shared" si="67"/>
        <v>42707.926030092596</v>
      </c>
      <c r="T1445" s="22">
        <f t="shared" si="68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>ROUND((E1446/D1446)*100,0)</f>
        <v>0</v>
      </c>
      <c r="P1446">
        <f t="shared" si="66"/>
        <v>0</v>
      </c>
      <c r="Q1446" s="14" t="s">
        <v>8320</v>
      </c>
      <c r="R1446" t="s">
        <v>8339</v>
      </c>
      <c r="S1446" s="19">
        <f t="shared" si="67"/>
        <v>42199.873402777783</v>
      </c>
      <c r="T1446" s="22">
        <f t="shared" si="68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>ROUND((E1447/D1447)*100,0)</f>
        <v>0</v>
      </c>
      <c r="P1447">
        <f t="shared" si="66"/>
        <v>0</v>
      </c>
      <c r="Q1447" s="14" t="s">
        <v>8320</v>
      </c>
      <c r="R1447" t="s">
        <v>8339</v>
      </c>
      <c r="S1447" s="19">
        <f t="shared" si="67"/>
        <v>42139.542303240742</v>
      </c>
      <c r="T1447" s="22">
        <f t="shared" si="68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>ROUND((E1448/D1448)*100,0)</f>
        <v>0</v>
      </c>
      <c r="P1448">
        <f t="shared" si="66"/>
        <v>0</v>
      </c>
      <c r="Q1448" s="14" t="s">
        <v>8320</v>
      </c>
      <c r="R1448" t="s">
        <v>8339</v>
      </c>
      <c r="S1448" s="19">
        <f t="shared" si="67"/>
        <v>42461.447662037041</v>
      </c>
      <c r="T1448" s="22">
        <f t="shared" si="68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>ROUND((E1449/D1449)*100,0)</f>
        <v>0</v>
      </c>
      <c r="P1449">
        <f t="shared" si="66"/>
        <v>25</v>
      </c>
      <c r="Q1449" s="14" t="s">
        <v>8320</v>
      </c>
      <c r="R1449" t="s">
        <v>8339</v>
      </c>
      <c r="S1449" s="19">
        <f t="shared" si="67"/>
        <v>42529.730717592596</v>
      </c>
      <c r="T1449" s="22">
        <f t="shared" si="68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>ROUND((E1450/D1450)*100,0)</f>
        <v>0</v>
      </c>
      <c r="P1450">
        <f t="shared" si="66"/>
        <v>0</v>
      </c>
      <c r="Q1450" s="14" t="s">
        <v>8320</v>
      </c>
      <c r="R1450" t="s">
        <v>8339</v>
      </c>
      <c r="S1450" s="19">
        <f t="shared" si="67"/>
        <v>42115.936550925922</v>
      </c>
      <c r="T1450" s="22">
        <f t="shared" si="68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>ROUND((E1451/D1451)*100,0)</f>
        <v>0</v>
      </c>
      <c r="P1451">
        <f t="shared" si="66"/>
        <v>0</v>
      </c>
      <c r="Q1451" s="14" t="s">
        <v>8320</v>
      </c>
      <c r="R1451" t="s">
        <v>8339</v>
      </c>
      <c r="S1451" s="19">
        <f t="shared" si="67"/>
        <v>42086.811400462961</v>
      </c>
      <c r="T1451" s="22">
        <f t="shared" si="68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>ROUND((E1452/D1452)*100,0)</f>
        <v>0</v>
      </c>
      <c r="P1452">
        <f t="shared" si="66"/>
        <v>1</v>
      </c>
      <c r="Q1452" s="14" t="s">
        <v>8320</v>
      </c>
      <c r="R1452" t="s">
        <v>8339</v>
      </c>
      <c r="S1452" s="19">
        <f t="shared" si="67"/>
        <v>42390.171261574069</v>
      </c>
      <c r="T1452" s="22">
        <f t="shared" si="68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>ROUND((E1453/D1453)*100,0)</f>
        <v>0</v>
      </c>
      <c r="P1453">
        <f t="shared" si="66"/>
        <v>1</v>
      </c>
      <c r="Q1453" s="14" t="s">
        <v>8320</v>
      </c>
      <c r="R1453" t="s">
        <v>8339</v>
      </c>
      <c r="S1453" s="19">
        <f t="shared" si="67"/>
        <v>41931.959016203706</v>
      </c>
      <c r="T1453" s="22">
        <f t="shared" si="68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>ROUND((E1454/D1454)*100,0)</f>
        <v>0</v>
      </c>
      <c r="P1454">
        <f t="shared" si="66"/>
        <v>0</v>
      </c>
      <c r="Q1454" s="14" t="s">
        <v>8320</v>
      </c>
      <c r="R1454" t="s">
        <v>8339</v>
      </c>
      <c r="S1454" s="19">
        <f t="shared" si="67"/>
        <v>41818.703275462962</v>
      </c>
      <c r="T1454" s="22">
        <f t="shared" si="68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>ROUND((E1455/D1455)*100,0)</f>
        <v>0</v>
      </c>
      <c r="P1455">
        <f t="shared" si="66"/>
        <v>0</v>
      </c>
      <c r="Q1455" s="14" t="s">
        <v>8320</v>
      </c>
      <c r="R1455" t="s">
        <v>8339</v>
      </c>
      <c r="S1455" s="19">
        <f t="shared" si="67"/>
        <v>42795.696145833332</v>
      </c>
      <c r="T1455" s="22">
        <f t="shared" si="68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>ROUND((E1456/D1456)*100,0)</f>
        <v>1</v>
      </c>
      <c r="P1456">
        <f t="shared" si="66"/>
        <v>15</v>
      </c>
      <c r="Q1456" s="14" t="s">
        <v>8320</v>
      </c>
      <c r="R1456" t="s">
        <v>8339</v>
      </c>
      <c r="S1456" s="19">
        <f t="shared" si="67"/>
        <v>42463.866666666669</v>
      </c>
      <c r="T1456" s="22">
        <f t="shared" si="68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>ROUND((E1457/D1457)*100,0)</f>
        <v>11</v>
      </c>
      <c r="P1457">
        <f t="shared" si="66"/>
        <v>225</v>
      </c>
      <c r="Q1457" s="14" t="s">
        <v>8320</v>
      </c>
      <c r="R1457" t="s">
        <v>8339</v>
      </c>
      <c r="S1457" s="19">
        <f t="shared" si="67"/>
        <v>41832.672685185185</v>
      </c>
      <c r="T1457" s="22">
        <f t="shared" si="68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>ROUND((E1458/D1458)*100,0)</f>
        <v>3</v>
      </c>
      <c r="P1458">
        <f t="shared" si="66"/>
        <v>48.33</v>
      </c>
      <c r="Q1458" s="14" t="s">
        <v>8320</v>
      </c>
      <c r="R1458" t="s">
        <v>8339</v>
      </c>
      <c r="S1458" s="19">
        <f t="shared" si="67"/>
        <v>42708.668576388889</v>
      </c>
      <c r="T1458" s="22">
        <f t="shared" si="68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>ROUND((E1459/D1459)*100,0)</f>
        <v>0</v>
      </c>
      <c r="P1459">
        <f t="shared" si="66"/>
        <v>0</v>
      </c>
      <c r="Q1459" s="14" t="s">
        <v>8320</v>
      </c>
      <c r="R1459" t="s">
        <v>8339</v>
      </c>
      <c r="S1459" s="19">
        <f t="shared" si="67"/>
        <v>42289.89634259259</v>
      </c>
      <c r="T1459" s="22">
        <f t="shared" si="68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>ROUND((E1460/D1460)*100,0)</f>
        <v>0</v>
      </c>
      <c r="P1460">
        <f t="shared" si="66"/>
        <v>0</v>
      </c>
      <c r="Q1460" s="14" t="s">
        <v>8320</v>
      </c>
      <c r="R1460" t="s">
        <v>8339</v>
      </c>
      <c r="S1460" s="19">
        <f t="shared" si="67"/>
        <v>41831.705555555556</v>
      </c>
      <c r="T1460" s="22">
        <f t="shared" si="68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>ROUND((E1461/D1461)*100,0)</f>
        <v>0</v>
      </c>
      <c r="P1461">
        <f t="shared" si="66"/>
        <v>0</v>
      </c>
      <c r="Q1461" s="14" t="s">
        <v>8320</v>
      </c>
      <c r="R1461" t="s">
        <v>8339</v>
      </c>
      <c r="S1461" s="19">
        <f t="shared" si="67"/>
        <v>42312.204814814817</v>
      </c>
      <c r="T1461" s="22">
        <f t="shared" si="68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>ROUND((E1462/D1462)*100,0)</f>
        <v>0</v>
      </c>
      <c r="P1462">
        <f t="shared" si="66"/>
        <v>0</v>
      </c>
      <c r="Q1462" s="14" t="s">
        <v>8320</v>
      </c>
      <c r="R1462" t="s">
        <v>8339</v>
      </c>
      <c r="S1462" s="19">
        <f t="shared" si="67"/>
        <v>41915.896967592591</v>
      </c>
      <c r="T1462" s="22">
        <f t="shared" si="68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>ROUND((E1463/D1463)*100,0)</f>
        <v>101</v>
      </c>
      <c r="P1463">
        <f t="shared" si="66"/>
        <v>44.67</v>
      </c>
      <c r="Q1463" s="14" t="s">
        <v>8320</v>
      </c>
      <c r="R1463" t="s">
        <v>8340</v>
      </c>
      <c r="S1463" s="19">
        <f t="shared" si="67"/>
        <v>41899.645300925928</v>
      </c>
      <c r="T1463" s="22">
        <f t="shared" si="68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>ROUND((E1464/D1464)*100,0)</f>
        <v>109</v>
      </c>
      <c r="P1464">
        <f t="shared" si="66"/>
        <v>28.94</v>
      </c>
      <c r="Q1464" s="14" t="s">
        <v>8320</v>
      </c>
      <c r="R1464" t="s">
        <v>8340</v>
      </c>
      <c r="S1464" s="19">
        <f t="shared" si="67"/>
        <v>41344.662858796299</v>
      </c>
      <c r="T1464" s="22">
        <f t="shared" si="68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>ROUND((E1465/D1465)*100,0)</f>
        <v>148</v>
      </c>
      <c r="P1465">
        <f t="shared" si="66"/>
        <v>35.44</v>
      </c>
      <c r="Q1465" s="14" t="s">
        <v>8320</v>
      </c>
      <c r="R1465" t="s">
        <v>8340</v>
      </c>
      <c r="S1465" s="19">
        <f t="shared" si="67"/>
        <v>41326.911319444444</v>
      </c>
      <c r="T1465" s="22">
        <f t="shared" si="68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>ROUND((E1466/D1466)*100,0)</f>
        <v>163</v>
      </c>
      <c r="P1466">
        <f t="shared" si="66"/>
        <v>34.869999999999997</v>
      </c>
      <c r="Q1466" s="14" t="s">
        <v>8320</v>
      </c>
      <c r="R1466" t="s">
        <v>8340</v>
      </c>
      <c r="S1466" s="19">
        <f t="shared" si="67"/>
        <v>41291.661550925928</v>
      </c>
      <c r="T1466" s="22">
        <f t="shared" si="68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>ROUND((E1467/D1467)*100,0)</f>
        <v>456</v>
      </c>
      <c r="P1467">
        <f t="shared" si="66"/>
        <v>52.62</v>
      </c>
      <c r="Q1467" s="14" t="s">
        <v>8320</v>
      </c>
      <c r="R1467" t="s">
        <v>8340</v>
      </c>
      <c r="S1467" s="19">
        <f t="shared" si="67"/>
        <v>40959.734398148146</v>
      </c>
      <c r="T1467" s="22">
        <f t="shared" si="68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>ROUND((E1468/D1468)*100,0)</f>
        <v>108</v>
      </c>
      <c r="P1468">
        <f t="shared" si="66"/>
        <v>69.599999999999994</v>
      </c>
      <c r="Q1468" s="14" t="s">
        <v>8320</v>
      </c>
      <c r="R1468" t="s">
        <v>8340</v>
      </c>
      <c r="S1468" s="19">
        <f t="shared" si="67"/>
        <v>42340.172060185185</v>
      </c>
      <c r="T1468" s="22">
        <f t="shared" si="68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>ROUND((E1469/D1469)*100,0)</f>
        <v>115</v>
      </c>
      <c r="P1469">
        <f t="shared" si="66"/>
        <v>76.72</v>
      </c>
      <c r="Q1469" s="14" t="s">
        <v>8320</v>
      </c>
      <c r="R1469" t="s">
        <v>8340</v>
      </c>
      <c r="S1469" s="19">
        <f t="shared" si="67"/>
        <v>40933.80190972222</v>
      </c>
      <c r="T1469" s="22">
        <f t="shared" si="68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>ROUND((E1470/D1470)*100,0)</f>
        <v>102</v>
      </c>
      <c r="P1470">
        <f t="shared" si="66"/>
        <v>33.19</v>
      </c>
      <c r="Q1470" s="14" t="s">
        <v>8320</v>
      </c>
      <c r="R1470" t="s">
        <v>8340</v>
      </c>
      <c r="S1470" s="19">
        <f t="shared" si="67"/>
        <v>40646.014456018522</v>
      </c>
      <c r="T1470" s="22">
        <f t="shared" si="68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>ROUND((E1471/D1471)*100,0)</f>
        <v>108</v>
      </c>
      <c r="P1471">
        <f t="shared" si="66"/>
        <v>149.46</v>
      </c>
      <c r="Q1471" s="14" t="s">
        <v>8320</v>
      </c>
      <c r="R1471" t="s">
        <v>8340</v>
      </c>
      <c r="S1471" s="19">
        <f t="shared" si="67"/>
        <v>41290.598483796297</v>
      </c>
      <c r="T1471" s="22">
        <f t="shared" si="68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>ROUND((E1472/D1472)*100,0)</f>
        <v>125</v>
      </c>
      <c r="P1472">
        <f t="shared" si="66"/>
        <v>23.17</v>
      </c>
      <c r="Q1472" s="14" t="s">
        <v>8320</v>
      </c>
      <c r="R1472" t="s">
        <v>8340</v>
      </c>
      <c r="S1472" s="19">
        <f t="shared" si="67"/>
        <v>41250.827118055553</v>
      </c>
      <c r="T1472" s="22">
        <f t="shared" si="68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>ROUND((E1473/D1473)*100,0)</f>
        <v>104</v>
      </c>
      <c r="P1473">
        <f t="shared" si="66"/>
        <v>96.88</v>
      </c>
      <c r="Q1473" s="14" t="s">
        <v>8320</v>
      </c>
      <c r="R1473" t="s">
        <v>8340</v>
      </c>
      <c r="S1473" s="19">
        <f t="shared" si="67"/>
        <v>42073.957569444443</v>
      </c>
      <c r="T1473" s="22">
        <f t="shared" si="68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>ROUND((E1474/D1474)*100,0)</f>
        <v>139</v>
      </c>
      <c r="P1474">
        <f t="shared" si="66"/>
        <v>103.2</v>
      </c>
      <c r="Q1474" s="14" t="s">
        <v>8320</v>
      </c>
      <c r="R1474" t="s">
        <v>8340</v>
      </c>
      <c r="S1474" s="19">
        <f t="shared" si="67"/>
        <v>41533.542858796296</v>
      </c>
      <c r="T1474" s="22">
        <f t="shared" si="68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>ROUND((E1475/D1475)*100,0)</f>
        <v>121</v>
      </c>
      <c r="P1475">
        <f t="shared" ref="P1475:P1538" si="69">IFERROR(ROUND(E1475/L1475,2),0)</f>
        <v>38.46</v>
      </c>
      <c r="Q1475" s="14" t="s">
        <v>8320</v>
      </c>
      <c r="R1475" t="s">
        <v>8340</v>
      </c>
      <c r="S1475" s="19">
        <f t="shared" ref="S1475:S1538" si="70">(((J1475/60)/60)/24)+DATE(1970,1,1)</f>
        <v>40939.979618055557</v>
      </c>
      <c r="T1475" s="22">
        <f t="shared" ref="T1475:T1538" si="71">(((I1475/60)/60)/24)+DATE(1970,1,1)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>ROUND((E1476/D1476)*100,0)</f>
        <v>112</v>
      </c>
      <c r="P1476">
        <f t="shared" si="69"/>
        <v>44.32</v>
      </c>
      <c r="Q1476" s="14" t="s">
        <v>8320</v>
      </c>
      <c r="R1476" t="s">
        <v>8340</v>
      </c>
      <c r="S1476" s="19">
        <f t="shared" si="70"/>
        <v>41500.727916666663</v>
      </c>
      <c r="T1476" s="22">
        <f t="shared" si="71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>ROUND((E1477/D1477)*100,0)</f>
        <v>189</v>
      </c>
      <c r="P1477">
        <f t="shared" si="69"/>
        <v>64.17</v>
      </c>
      <c r="Q1477" s="14" t="s">
        <v>8320</v>
      </c>
      <c r="R1477" t="s">
        <v>8340</v>
      </c>
      <c r="S1477" s="19">
        <f t="shared" si="70"/>
        <v>41960.722951388889</v>
      </c>
      <c r="T1477" s="22">
        <f t="shared" si="71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>ROUND((E1478/D1478)*100,0)</f>
        <v>662</v>
      </c>
      <c r="P1478">
        <f t="shared" si="69"/>
        <v>43.33</v>
      </c>
      <c r="Q1478" s="14" t="s">
        <v>8320</v>
      </c>
      <c r="R1478" t="s">
        <v>8340</v>
      </c>
      <c r="S1478" s="19">
        <f t="shared" si="70"/>
        <v>40766.041921296295</v>
      </c>
      <c r="T1478" s="22">
        <f t="shared" si="71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>ROUND((E1479/D1479)*100,0)</f>
        <v>111</v>
      </c>
      <c r="P1479">
        <f t="shared" si="69"/>
        <v>90.5</v>
      </c>
      <c r="Q1479" s="14" t="s">
        <v>8320</v>
      </c>
      <c r="R1479" t="s">
        <v>8340</v>
      </c>
      <c r="S1479" s="19">
        <f t="shared" si="70"/>
        <v>40840.615787037037</v>
      </c>
      <c r="T1479" s="22">
        <f t="shared" si="71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>ROUND((E1480/D1480)*100,0)</f>
        <v>1182</v>
      </c>
      <c r="P1480">
        <f t="shared" si="69"/>
        <v>29.19</v>
      </c>
      <c r="Q1480" s="14" t="s">
        <v>8320</v>
      </c>
      <c r="R1480" t="s">
        <v>8340</v>
      </c>
      <c r="S1480" s="19">
        <f t="shared" si="70"/>
        <v>41394.871678240743</v>
      </c>
      <c r="T1480" s="22">
        <f t="shared" si="71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>ROUND((E1481/D1481)*100,0)</f>
        <v>137</v>
      </c>
      <c r="P1481">
        <f t="shared" si="69"/>
        <v>30.96</v>
      </c>
      <c r="Q1481" s="14" t="s">
        <v>8320</v>
      </c>
      <c r="R1481" t="s">
        <v>8340</v>
      </c>
      <c r="S1481" s="19">
        <f t="shared" si="70"/>
        <v>41754.745243055557</v>
      </c>
      <c r="T1481" s="22">
        <f t="shared" si="71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>ROUND((E1482/D1482)*100,0)</f>
        <v>117</v>
      </c>
      <c r="P1482">
        <f t="shared" si="69"/>
        <v>92.16</v>
      </c>
      <c r="Q1482" s="14" t="s">
        <v>8320</v>
      </c>
      <c r="R1482" t="s">
        <v>8340</v>
      </c>
      <c r="S1482" s="19">
        <f t="shared" si="70"/>
        <v>41464.934016203704</v>
      </c>
      <c r="T1482" s="22">
        <f t="shared" si="71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>ROUND((E1483/D1483)*100,0)</f>
        <v>2</v>
      </c>
      <c r="P1483">
        <f t="shared" si="69"/>
        <v>17.5</v>
      </c>
      <c r="Q1483" s="14" t="s">
        <v>8320</v>
      </c>
      <c r="R1483" t="s">
        <v>8322</v>
      </c>
      <c r="S1483" s="19">
        <f t="shared" si="70"/>
        <v>41550.922974537039</v>
      </c>
      <c r="T1483" s="22">
        <f t="shared" si="71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>ROUND((E1484/D1484)*100,0)</f>
        <v>0</v>
      </c>
      <c r="P1484">
        <f t="shared" si="69"/>
        <v>5</v>
      </c>
      <c r="Q1484" s="14" t="s">
        <v>8320</v>
      </c>
      <c r="R1484" t="s">
        <v>8322</v>
      </c>
      <c r="S1484" s="19">
        <f t="shared" si="70"/>
        <v>41136.85805555556</v>
      </c>
      <c r="T1484" s="22">
        <f t="shared" si="71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>ROUND((E1485/D1485)*100,0)</f>
        <v>1</v>
      </c>
      <c r="P1485">
        <f t="shared" si="69"/>
        <v>25</v>
      </c>
      <c r="Q1485" s="14" t="s">
        <v>8320</v>
      </c>
      <c r="R1485" t="s">
        <v>8322</v>
      </c>
      <c r="S1485" s="19">
        <f t="shared" si="70"/>
        <v>42548.192997685182</v>
      </c>
      <c r="T1485" s="22">
        <f t="shared" si="71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>ROUND((E1486/D1486)*100,0)</f>
        <v>0</v>
      </c>
      <c r="P1486">
        <f t="shared" si="69"/>
        <v>0</v>
      </c>
      <c r="Q1486" s="14" t="s">
        <v>8320</v>
      </c>
      <c r="R1486" t="s">
        <v>8322</v>
      </c>
      <c r="S1486" s="19">
        <f t="shared" si="70"/>
        <v>41053.200960648144</v>
      </c>
      <c r="T1486" s="22">
        <f t="shared" si="71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>ROUND((E1487/D1487)*100,0)</f>
        <v>2</v>
      </c>
      <c r="P1487">
        <f t="shared" si="69"/>
        <v>50</v>
      </c>
      <c r="Q1487" s="14" t="s">
        <v>8320</v>
      </c>
      <c r="R1487" t="s">
        <v>8322</v>
      </c>
      <c r="S1487" s="19">
        <f t="shared" si="70"/>
        <v>42130.795983796299</v>
      </c>
      <c r="T1487" s="22">
        <f t="shared" si="71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>ROUND((E1488/D1488)*100,0)</f>
        <v>0</v>
      </c>
      <c r="P1488">
        <f t="shared" si="69"/>
        <v>16</v>
      </c>
      <c r="Q1488" s="14" t="s">
        <v>8320</v>
      </c>
      <c r="R1488" t="s">
        <v>8322</v>
      </c>
      <c r="S1488" s="19">
        <f t="shared" si="70"/>
        <v>42032.168530092589</v>
      </c>
      <c r="T1488" s="22">
        <f t="shared" si="71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>ROUND((E1489/D1489)*100,0)</f>
        <v>0</v>
      </c>
      <c r="P1489">
        <f t="shared" si="69"/>
        <v>0</v>
      </c>
      <c r="Q1489" s="14" t="s">
        <v>8320</v>
      </c>
      <c r="R1489" t="s">
        <v>8322</v>
      </c>
      <c r="S1489" s="19">
        <f t="shared" si="70"/>
        <v>42554.917488425926</v>
      </c>
      <c r="T1489" s="22">
        <f t="shared" si="71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>ROUND((E1490/D1490)*100,0)</f>
        <v>2</v>
      </c>
      <c r="P1490">
        <f t="shared" si="69"/>
        <v>60</v>
      </c>
      <c r="Q1490" s="14" t="s">
        <v>8320</v>
      </c>
      <c r="R1490" t="s">
        <v>8322</v>
      </c>
      <c r="S1490" s="19">
        <f t="shared" si="70"/>
        <v>41614.563194444447</v>
      </c>
      <c r="T1490" s="22">
        <f t="shared" si="71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>ROUND((E1491/D1491)*100,0)</f>
        <v>0</v>
      </c>
      <c r="P1491">
        <f t="shared" si="69"/>
        <v>0</v>
      </c>
      <c r="Q1491" s="14" t="s">
        <v>8320</v>
      </c>
      <c r="R1491" t="s">
        <v>8322</v>
      </c>
      <c r="S1491" s="19">
        <f t="shared" si="70"/>
        <v>41198.611712962964</v>
      </c>
      <c r="T1491" s="22">
        <f t="shared" si="71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>ROUND((E1492/D1492)*100,0)</f>
        <v>31</v>
      </c>
      <c r="P1492">
        <f t="shared" si="69"/>
        <v>47.11</v>
      </c>
      <c r="Q1492" s="14" t="s">
        <v>8320</v>
      </c>
      <c r="R1492" t="s">
        <v>8322</v>
      </c>
      <c r="S1492" s="19">
        <f t="shared" si="70"/>
        <v>41520.561041666668</v>
      </c>
      <c r="T1492" s="22">
        <f t="shared" si="71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>ROUND((E1493/D1493)*100,0)</f>
        <v>8</v>
      </c>
      <c r="P1493">
        <f t="shared" si="69"/>
        <v>100</v>
      </c>
      <c r="Q1493" s="14" t="s">
        <v>8320</v>
      </c>
      <c r="R1493" t="s">
        <v>8322</v>
      </c>
      <c r="S1493" s="19">
        <f t="shared" si="70"/>
        <v>41991.713460648149</v>
      </c>
      <c r="T1493" s="22">
        <f t="shared" si="71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>ROUND((E1494/D1494)*100,0)</f>
        <v>1</v>
      </c>
      <c r="P1494">
        <f t="shared" si="69"/>
        <v>15</v>
      </c>
      <c r="Q1494" s="14" t="s">
        <v>8320</v>
      </c>
      <c r="R1494" t="s">
        <v>8322</v>
      </c>
      <c r="S1494" s="19">
        <f t="shared" si="70"/>
        <v>40682.884791666671</v>
      </c>
      <c r="T1494" s="22">
        <f t="shared" si="71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>ROUND((E1495/D1495)*100,0)</f>
        <v>0</v>
      </c>
      <c r="P1495">
        <f t="shared" si="69"/>
        <v>0</v>
      </c>
      <c r="Q1495" s="14" t="s">
        <v>8320</v>
      </c>
      <c r="R1495" t="s">
        <v>8322</v>
      </c>
      <c r="S1495" s="19">
        <f t="shared" si="70"/>
        <v>41411.866608796299</v>
      </c>
      <c r="T1495" s="22">
        <f t="shared" si="71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>ROUND((E1496/D1496)*100,0)</f>
        <v>9</v>
      </c>
      <c r="P1496">
        <f t="shared" si="69"/>
        <v>40.450000000000003</v>
      </c>
      <c r="Q1496" s="14" t="s">
        <v>8320</v>
      </c>
      <c r="R1496" t="s">
        <v>8322</v>
      </c>
      <c r="S1496" s="19">
        <f t="shared" si="70"/>
        <v>42067.722372685181</v>
      </c>
      <c r="T1496" s="22">
        <f t="shared" si="71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>ROUND((E1497/D1497)*100,0)</f>
        <v>0</v>
      </c>
      <c r="P1497">
        <f t="shared" si="69"/>
        <v>0</v>
      </c>
      <c r="Q1497" s="14" t="s">
        <v>8320</v>
      </c>
      <c r="R1497" t="s">
        <v>8322</v>
      </c>
      <c r="S1497" s="19">
        <f t="shared" si="70"/>
        <v>40752.789710648147</v>
      </c>
      <c r="T1497" s="22">
        <f t="shared" si="71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>ROUND((E1498/D1498)*100,0)</f>
        <v>0</v>
      </c>
      <c r="P1498">
        <f t="shared" si="69"/>
        <v>0</v>
      </c>
      <c r="Q1498" s="14" t="s">
        <v>8320</v>
      </c>
      <c r="R1498" t="s">
        <v>8322</v>
      </c>
      <c r="S1498" s="19">
        <f t="shared" si="70"/>
        <v>41838.475219907406</v>
      </c>
      <c r="T1498" s="22">
        <f t="shared" si="71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>ROUND((E1499/D1499)*100,0)</f>
        <v>0</v>
      </c>
      <c r="P1499">
        <f t="shared" si="69"/>
        <v>1</v>
      </c>
      <c r="Q1499" s="14" t="s">
        <v>8320</v>
      </c>
      <c r="R1499" t="s">
        <v>8322</v>
      </c>
      <c r="S1499" s="19">
        <f t="shared" si="70"/>
        <v>41444.64261574074</v>
      </c>
      <c r="T1499" s="22">
        <f t="shared" si="71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>ROUND((E1500/D1500)*100,0)</f>
        <v>2</v>
      </c>
      <c r="P1500">
        <f t="shared" si="69"/>
        <v>19</v>
      </c>
      <c r="Q1500" s="14" t="s">
        <v>8320</v>
      </c>
      <c r="R1500" t="s">
        <v>8322</v>
      </c>
      <c r="S1500" s="19">
        <f t="shared" si="70"/>
        <v>41840.983541666668</v>
      </c>
      <c r="T1500" s="22">
        <f t="shared" si="71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>ROUND((E1501/D1501)*100,0)</f>
        <v>0</v>
      </c>
      <c r="P1501">
        <f t="shared" si="69"/>
        <v>5</v>
      </c>
      <c r="Q1501" s="14" t="s">
        <v>8320</v>
      </c>
      <c r="R1501" t="s">
        <v>8322</v>
      </c>
      <c r="S1501" s="19">
        <f t="shared" si="70"/>
        <v>42527.007326388892</v>
      </c>
      <c r="T1501" s="22">
        <f t="shared" si="71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>ROUND((E1502/D1502)*100,0)</f>
        <v>25</v>
      </c>
      <c r="P1502">
        <f t="shared" si="69"/>
        <v>46.73</v>
      </c>
      <c r="Q1502" s="14" t="s">
        <v>8320</v>
      </c>
      <c r="R1502" t="s">
        <v>8322</v>
      </c>
      <c r="S1502" s="19">
        <f t="shared" si="70"/>
        <v>41365.904594907406</v>
      </c>
      <c r="T1502" s="22">
        <f t="shared" si="71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>ROUND((E1503/D1503)*100,0)</f>
        <v>166</v>
      </c>
      <c r="P1503">
        <f t="shared" si="69"/>
        <v>97.73</v>
      </c>
      <c r="Q1503" s="14" t="s">
        <v>8336</v>
      </c>
      <c r="R1503" t="s">
        <v>8337</v>
      </c>
      <c r="S1503" s="19">
        <f t="shared" si="70"/>
        <v>42163.583599537036</v>
      </c>
      <c r="T1503" s="22">
        <f t="shared" si="71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>ROUND((E1504/D1504)*100,0)</f>
        <v>101</v>
      </c>
      <c r="P1504">
        <f t="shared" si="69"/>
        <v>67.84</v>
      </c>
      <c r="Q1504" s="14" t="s">
        <v>8336</v>
      </c>
      <c r="R1504" t="s">
        <v>8337</v>
      </c>
      <c r="S1504" s="19">
        <f t="shared" si="70"/>
        <v>42426.542592592596</v>
      </c>
      <c r="T1504" s="22">
        <f t="shared" si="71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>ROUND((E1505/D1505)*100,0)</f>
        <v>108</v>
      </c>
      <c r="P1505">
        <f t="shared" si="69"/>
        <v>56.98</v>
      </c>
      <c r="Q1505" s="14" t="s">
        <v>8336</v>
      </c>
      <c r="R1505" t="s">
        <v>8337</v>
      </c>
      <c r="S1505" s="19">
        <f t="shared" si="70"/>
        <v>42606.347233796296</v>
      </c>
      <c r="T1505" s="22">
        <f t="shared" si="71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>ROUND((E1506/D1506)*100,0)</f>
        <v>278</v>
      </c>
      <c r="P1506">
        <f t="shared" si="69"/>
        <v>67.16</v>
      </c>
      <c r="Q1506" s="14" t="s">
        <v>8336</v>
      </c>
      <c r="R1506" t="s">
        <v>8337</v>
      </c>
      <c r="S1506" s="19">
        <f t="shared" si="70"/>
        <v>41772.657685185186</v>
      </c>
      <c r="T1506" s="22">
        <f t="shared" si="71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>ROUND((E1507/D1507)*100,0)</f>
        <v>104</v>
      </c>
      <c r="P1507">
        <f t="shared" si="69"/>
        <v>48.04</v>
      </c>
      <c r="Q1507" s="14" t="s">
        <v>8336</v>
      </c>
      <c r="R1507" t="s">
        <v>8337</v>
      </c>
      <c r="S1507" s="19">
        <f t="shared" si="70"/>
        <v>42414.44332175926</v>
      </c>
      <c r="T1507" s="22">
        <f t="shared" si="71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>ROUND((E1508/D1508)*100,0)</f>
        <v>111</v>
      </c>
      <c r="P1508">
        <f t="shared" si="69"/>
        <v>38.86</v>
      </c>
      <c r="Q1508" s="14" t="s">
        <v>8336</v>
      </c>
      <c r="R1508" t="s">
        <v>8337</v>
      </c>
      <c r="S1508" s="19">
        <f t="shared" si="70"/>
        <v>41814.785925925928</v>
      </c>
      <c r="T1508" s="22">
        <f t="shared" si="71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>ROUND((E1509/D1509)*100,0)</f>
        <v>215</v>
      </c>
      <c r="P1509">
        <f t="shared" si="69"/>
        <v>78.180000000000007</v>
      </c>
      <c r="Q1509" s="14" t="s">
        <v>8336</v>
      </c>
      <c r="R1509" t="s">
        <v>8337</v>
      </c>
      <c r="S1509" s="19">
        <f t="shared" si="70"/>
        <v>40254.450335648151</v>
      </c>
      <c r="T1509" s="22">
        <f t="shared" si="71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>ROUND((E1510/D1510)*100,0)</f>
        <v>111</v>
      </c>
      <c r="P1510">
        <f t="shared" si="69"/>
        <v>97.11</v>
      </c>
      <c r="Q1510" s="14" t="s">
        <v>8336</v>
      </c>
      <c r="R1510" t="s">
        <v>8337</v>
      </c>
      <c r="S1510" s="19">
        <f t="shared" si="70"/>
        <v>41786.614363425928</v>
      </c>
      <c r="T1510" s="22">
        <f t="shared" si="71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>ROUND((E1511/D1511)*100,0)</f>
        <v>124</v>
      </c>
      <c r="P1511">
        <f t="shared" si="69"/>
        <v>110.39</v>
      </c>
      <c r="Q1511" s="14" t="s">
        <v>8336</v>
      </c>
      <c r="R1511" t="s">
        <v>8337</v>
      </c>
      <c r="S1511" s="19">
        <f t="shared" si="70"/>
        <v>42751.533391203702</v>
      </c>
      <c r="T1511" s="22">
        <f t="shared" si="71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>ROUND((E1512/D1512)*100,0)</f>
        <v>101</v>
      </c>
      <c r="P1512">
        <f t="shared" si="69"/>
        <v>39.92</v>
      </c>
      <c r="Q1512" s="14" t="s">
        <v>8336</v>
      </c>
      <c r="R1512" t="s">
        <v>8337</v>
      </c>
      <c r="S1512" s="19">
        <f t="shared" si="70"/>
        <v>41809.385162037033</v>
      </c>
      <c r="T1512" s="22">
        <f t="shared" si="71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>ROUND((E1513/D1513)*100,0)</f>
        <v>112</v>
      </c>
      <c r="P1513">
        <f t="shared" si="69"/>
        <v>75.98</v>
      </c>
      <c r="Q1513" s="14" t="s">
        <v>8336</v>
      </c>
      <c r="R1513" t="s">
        <v>8337</v>
      </c>
      <c r="S1513" s="19">
        <f t="shared" si="70"/>
        <v>42296.583379629628</v>
      </c>
      <c r="T1513" s="22">
        <f t="shared" si="71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>ROUND((E1514/D1514)*100,0)</f>
        <v>559</v>
      </c>
      <c r="P1514">
        <f t="shared" si="69"/>
        <v>58.38</v>
      </c>
      <c r="Q1514" s="14" t="s">
        <v>8336</v>
      </c>
      <c r="R1514" t="s">
        <v>8337</v>
      </c>
      <c r="S1514" s="19">
        <f t="shared" si="70"/>
        <v>42741.684479166666</v>
      </c>
      <c r="T1514" s="22">
        <f t="shared" si="71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>ROUND((E1515/D1515)*100,0)</f>
        <v>150</v>
      </c>
      <c r="P1515">
        <f t="shared" si="69"/>
        <v>55.82</v>
      </c>
      <c r="Q1515" s="14" t="s">
        <v>8336</v>
      </c>
      <c r="R1515" t="s">
        <v>8337</v>
      </c>
      <c r="S1515" s="19">
        <f t="shared" si="70"/>
        <v>41806.637337962966</v>
      </c>
      <c r="T1515" s="22">
        <f t="shared" si="71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>ROUND((E1516/D1516)*100,0)</f>
        <v>106</v>
      </c>
      <c r="P1516">
        <f t="shared" si="69"/>
        <v>151.24</v>
      </c>
      <c r="Q1516" s="14" t="s">
        <v>8336</v>
      </c>
      <c r="R1516" t="s">
        <v>8337</v>
      </c>
      <c r="S1516" s="19">
        <f t="shared" si="70"/>
        <v>42234.597685185188</v>
      </c>
      <c r="T1516" s="22">
        <f t="shared" si="71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>ROUND((E1517/D1517)*100,0)</f>
        <v>157</v>
      </c>
      <c r="P1517">
        <f t="shared" si="69"/>
        <v>849.67</v>
      </c>
      <c r="Q1517" s="14" t="s">
        <v>8336</v>
      </c>
      <c r="R1517" t="s">
        <v>8337</v>
      </c>
      <c r="S1517" s="19">
        <f t="shared" si="70"/>
        <v>42415.253437499996</v>
      </c>
      <c r="T1517" s="22">
        <f t="shared" si="71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>ROUND((E1518/D1518)*100,0)</f>
        <v>109</v>
      </c>
      <c r="P1518">
        <f t="shared" si="69"/>
        <v>159.24</v>
      </c>
      <c r="Q1518" s="14" t="s">
        <v>8336</v>
      </c>
      <c r="R1518" t="s">
        <v>8337</v>
      </c>
      <c r="S1518" s="19">
        <f t="shared" si="70"/>
        <v>42619.466342592597</v>
      </c>
      <c r="T1518" s="22">
        <f t="shared" si="71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>ROUND((E1519/D1519)*100,0)</f>
        <v>162</v>
      </c>
      <c r="P1519">
        <f t="shared" si="69"/>
        <v>39.51</v>
      </c>
      <c r="Q1519" s="14" t="s">
        <v>8336</v>
      </c>
      <c r="R1519" t="s">
        <v>8337</v>
      </c>
      <c r="S1519" s="19">
        <f t="shared" si="70"/>
        <v>41948.56658564815</v>
      </c>
      <c r="T1519" s="22">
        <f t="shared" si="71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>ROUND((E1520/D1520)*100,0)</f>
        <v>205</v>
      </c>
      <c r="P1520">
        <f t="shared" si="69"/>
        <v>130.53</v>
      </c>
      <c r="Q1520" s="14" t="s">
        <v>8336</v>
      </c>
      <c r="R1520" t="s">
        <v>8337</v>
      </c>
      <c r="S1520" s="19">
        <f t="shared" si="70"/>
        <v>41760.8200462963</v>
      </c>
      <c r="T1520" s="22">
        <f t="shared" si="71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>ROUND((E1521/D1521)*100,0)</f>
        <v>103</v>
      </c>
      <c r="P1521">
        <f t="shared" si="69"/>
        <v>64.16</v>
      </c>
      <c r="Q1521" s="14" t="s">
        <v>8336</v>
      </c>
      <c r="R1521" t="s">
        <v>8337</v>
      </c>
      <c r="S1521" s="19">
        <f t="shared" si="70"/>
        <v>41782.741701388892</v>
      </c>
      <c r="T1521" s="22">
        <f t="shared" si="71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>ROUND((E1522/D1522)*100,0)</f>
        <v>103</v>
      </c>
      <c r="P1522">
        <f t="shared" si="69"/>
        <v>111.53</v>
      </c>
      <c r="Q1522" s="14" t="s">
        <v>8336</v>
      </c>
      <c r="R1522" t="s">
        <v>8337</v>
      </c>
      <c r="S1522" s="19">
        <f t="shared" si="70"/>
        <v>41955.857789351852</v>
      </c>
      <c r="T1522" s="22">
        <f t="shared" si="71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>ROUND((E1523/D1523)*100,0)</f>
        <v>107</v>
      </c>
      <c r="P1523">
        <f t="shared" si="69"/>
        <v>170.45</v>
      </c>
      <c r="Q1523" s="14" t="s">
        <v>8336</v>
      </c>
      <c r="R1523" t="s">
        <v>8337</v>
      </c>
      <c r="S1523" s="19">
        <f t="shared" si="70"/>
        <v>42493.167719907404</v>
      </c>
      <c r="T1523" s="22">
        <f t="shared" si="71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>ROUND((E1524/D1524)*100,0)</f>
        <v>139</v>
      </c>
      <c r="P1524">
        <f t="shared" si="69"/>
        <v>133.74</v>
      </c>
      <c r="Q1524" s="14" t="s">
        <v>8336</v>
      </c>
      <c r="R1524" t="s">
        <v>8337</v>
      </c>
      <c r="S1524" s="19">
        <f t="shared" si="70"/>
        <v>41899.830312500002</v>
      </c>
      <c r="T1524" s="22">
        <f t="shared" si="71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>ROUND((E1525/D1525)*100,0)</f>
        <v>125</v>
      </c>
      <c r="P1525">
        <f t="shared" si="69"/>
        <v>95.83</v>
      </c>
      <c r="Q1525" s="14" t="s">
        <v>8336</v>
      </c>
      <c r="R1525" t="s">
        <v>8337</v>
      </c>
      <c r="S1525" s="19">
        <f t="shared" si="70"/>
        <v>41964.751342592594</v>
      </c>
      <c r="T1525" s="22">
        <f t="shared" si="71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>ROUND((E1526/D1526)*100,0)</f>
        <v>207</v>
      </c>
      <c r="P1526">
        <f t="shared" si="69"/>
        <v>221.79</v>
      </c>
      <c r="Q1526" s="14" t="s">
        <v>8336</v>
      </c>
      <c r="R1526" t="s">
        <v>8337</v>
      </c>
      <c r="S1526" s="19">
        <f t="shared" si="70"/>
        <v>42756.501041666663</v>
      </c>
      <c r="T1526" s="22">
        <f t="shared" si="71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>ROUND((E1527/D1527)*100,0)</f>
        <v>174</v>
      </c>
      <c r="P1527">
        <f t="shared" si="69"/>
        <v>32.32</v>
      </c>
      <c r="Q1527" s="14" t="s">
        <v>8336</v>
      </c>
      <c r="R1527" t="s">
        <v>8337</v>
      </c>
      <c r="S1527" s="19">
        <f t="shared" si="70"/>
        <v>42570.702986111108</v>
      </c>
      <c r="T1527" s="22">
        <f t="shared" si="71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>ROUND((E1528/D1528)*100,0)</f>
        <v>120</v>
      </c>
      <c r="P1528">
        <f t="shared" si="69"/>
        <v>98.84</v>
      </c>
      <c r="Q1528" s="14" t="s">
        <v>8336</v>
      </c>
      <c r="R1528" t="s">
        <v>8337</v>
      </c>
      <c r="S1528" s="19">
        <f t="shared" si="70"/>
        <v>42339.276006944448</v>
      </c>
      <c r="T1528" s="22">
        <f t="shared" si="71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>ROUND((E1529/D1529)*100,0)</f>
        <v>110</v>
      </c>
      <c r="P1529">
        <f t="shared" si="69"/>
        <v>55.22</v>
      </c>
      <c r="Q1529" s="14" t="s">
        <v>8336</v>
      </c>
      <c r="R1529" t="s">
        <v>8337</v>
      </c>
      <c r="S1529" s="19">
        <f t="shared" si="70"/>
        <v>42780.600532407407</v>
      </c>
      <c r="T1529" s="22">
        <f t="shared" si="71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>ROUND((E1530/D1530)*100,0)</f>
        <v>282</v>
      </c>
      <c r="P1530">
        <f t="shared" si="69"/>
        <v>52.79</v>
      </c>
      <c r="Q1530" s="14" t="s">
        <v>8336</v>
      </c>
      <c r="R1530" t="s">
        <v>8337</v>
      </c>
      <c r="S1530" s="19">
        <f t="shared" si="70"/>
        <v>42736.732893518521</v>
      </c>
      <c r="T1530" s="22">
        <f t="shared" si="71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>ROUND((E1531/D1531)*100,0)</f>
        <v>101</v>
      </c>
      <c r="P1531">
        <f t="shared" si="69"/>
        <v>135.66999999999999</v>
      </c>
      <c r="Q1531" s="14" t="s">
        <v>8336</v>
      </c>
      <c r="R1531" t="s">
        <v>8337</v>
      </c>
      <c r="S1531" s="19">
        <f t="shared" si="70"/>
        <v>42052.628703703704</v>
      </c>
      <c r="T1531" s="22">
        <f t="shared" si="71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>ROUND((E1532/D1532)*100,0)</f>
        <v>135</v>
      </c>
      <c r="P1532">
        <f t="shared" si="69"/>
        <v>53.99</v>
      </c>
      <c r="Q1532" s="14" t="s">
        <v>8336</v>
      </c>
      <c r="R1532" t="s">
        <v>8337</v>
      </c>
      <c r="S1532" s="19">
        <f t="shared" si="70"/>
        <v>42275.767303240747</v>
      </c>
      <c r="T1532" s="22">
        <f t="shared" si="71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>ROUND((E1533/D1533)*100,0)</f>
        <v>176</v>
      </c>
      <c r="P1533">
        <f t="shared" si="69"/>
        <v>56.64</v>
      </c>
      <c r="Q1533" s="14" t="s">
        <v>8336</v>
      </c>
      <c r="R1533" t="s">
        <v>8337</v>
      </c>
      <c r="S1533" s="19">
        <f t="shared" si="70"/>
        <v>41941.802384259259</v>
      </c>
      <c r="T1533" s="22">
        <f t="shared" si="71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>ROUND((E1534/D1534)*100,0)</f>
        <v>484</v>
      </c>
      <c r="P1534">
        <f t="shared" si="69"/>
        <v>82.32</v>
      </c>
      <c r="Q1534" s="14" t="s">
        <v>8336</v>
      </c>
      <c r="R1534" t="s">
        <v>8337</v>
      </c>
      <c r="S1534" s="19">
        <f t="shared" si="70"/>
        <v>42391.475289351853</v>
      </c>
      <c r="T1534" s="22">
        <f t="shared" si="71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>ROUND((E1535/D1535)*100,0)</f>
        <v>145</v>
      </c>
      <c r="P1535">
        <f t="shared" si="69"/>
        <v>88.26</v>
      </c>
      <c r="Q1535" s="14" t="s">
        <v>8336</v>
      </c>
      <c r="R1535" t="s">
        <v>8337</v>
      </c>
      <c r="S1535" s="19">
        <f t="shared" si="70"/>
        <v>42443.00204861111</v>
      </c>
      <c r="T1535" s="22">
        <f t="shared" si="71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>ROUND((E1536/D1536)*100,0)</f>
        <v>418</v>
      </c>
      <c r="P1536">
        <f t="shared" si="69"/>
        <v>84.91</v>
      </c>
      <c r="Q1536" s="14" t="s">
        <v>8336</v>
      </c>
      <c r="R1536" t="s">
        <v>8337</v>
      </c>
      <c r="S1536" s="19">
        <f t="shared" si="70"/>
        <v>42221.67432870371</v>
      </c>
      <c r="T1536" s="22">
        <f t="shared" si="71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>ROUND((E1537/D1537)*100,0)</f>
        <v>132</v>
      </c>
      <c r="P1537">
        <f t="shared" si="69"/>
        <v>48.15</v>
      </c>
      <c r="Q1537" s="14" t="s">
        <v>8336</v>
      </c>
      <c r="R1537" t="s">
        <v>8337</v>
      </c>
      <c r="S1537" s="19">
        <f t="shared" si="70"/>
        <v>42484.829062500001</v>
      </c>
      <c r="T1537" s="22">
        <f t="shared" si="71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>ROUND((E1538/D1538)*100,0)</f>
        <v>250</v>
      </c>
      <c r="P1538">
        <f t="shared" si="69"/>
        <v>66.02</v>
      </c>
      <c r="Q1538" s="14" t="s">
        <v>8336</v>
      </c>
      <c r="R1538" t="s">
        <v>8337</v>
      </c>
      <c r="S1538" s="19">
        <f t="shared" si="70"/>
        <v>42213.802199074074</v>
      </c>
      <c r="T1538" s="22">
        <f t="shared" si="71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>ROUND((E1539/D1539)*100,0)</f>
        <v>180</v>
      </c>
      <c r="P1539">
        <f t="shared" ref="P1539:P1602" si="72">IFERROR(ROUND(E1539/L1539,2),0)</f>
        <v>96.38</v>
      </c>
      <c r="Q1539" s="14" t="s">
        <v>8336</v>
      </c>
      <c r="R1539" t="s">
        <v>8337</v>
      </c>
      <c r="S1539" s="19">
        <f t="shared" ref="S1539:S1602" si="73">(((J1539/60)/60)/24)+DATE(1970,1,1)</f>
        <v>42552.315127314811</v>
      </c>
      <c r="T1539" s="22">
        <f t="shared" ref="T1539:T1602" si="74">(((I1539/60)/60)/24)+DATE(1970,1,1)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>ROUND((E1540/D1540)*100,0)</f>
        <v>103</v>
      </c>
      <c r="P1540">
        <f t="shared" si="72"/>
        <v>156.16999999999999</v>
      </c>
      <c r="Q1540" s="14" t="s">
        <v>8336</v>
      </c>
      <c r="R1540" t="s">
        <v>8337</v>
      </c>
      <c r="S1540" s="19">
        <f t="shared" si="73"/>
        <v>41981.782060185185</v>
      </c>
      <c r="T1540" s="22">
        <f t="shared" si="74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>ROUND((E1541/D1541)*100,0)</f>
        <v>136</v>
      </c>
      <c r="P1541">
        <f t="shared" si="72"/>
        <v>95.76</v>
      </c>
      <c r="Q1541" s="14" t="s">
        <v>8336</v>
      </c>
      <c r="R1541" t="s">
        <v>8337</v>
      </c>
      <c r="S1541" s="19">
        <f t="shared" si="73"/>
        <v>42705.919201388882</v>
      </c>
      <c r="T1541" s="22">
        <f t="shared" si="74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>ROUND((E1542/D1542)*100,0)</f>
        <v>118</v>
      </c>
      <c r="P1542">
        <f t="shared" si="72"/>
        <v>180.41</v>
      </c>
      <c r="Q1542" s="14" t="s">
        <v>8336</v>
      </c>
      <c r="R1542" t="s">
        <v>8337</v>
      </c>
      <c r="S1542" s="19">
        <f t="shared" si="73"/>
        <v>41939.00712962963</v>
      </c>
      <c r="T1542" s="22">
        <f t="shared" si="74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>ROUND((E1543/D1543)*100,0)</f>
        <v>0</v>
      </c>
      <c r="P1543">
        <f t="shared" si="72"/>
        <v>3</v>
      </c>
      <c r="Q1543" s="14" t="s">
        <v>8336</v>
      </c>
      <c r="R1543" t="s">
        <v>8341</v>
      </c>
      <c r="S1543" s="19">
        <f t="shared" si="73"/>
        <v>41974.712245370371</v>
      </c>
      <c r="T1543" s="22">
        <f t="shared" si="74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>ROUND((E1544/D1544)*100,0)</f>
        <v>4</v>
      </c>
      <c r="P1544">
        <f t="shared" si="72"/>
        <v>20</v>
      </c>
      <c r="Q1544" s="14" t="s">
        <v>8336</v>
      </c>
      <c r="R1544" t="s">
        <v>8341</v>
      </c>
      <c r="S1544" s="19">
        <f t="shared" si="73"/>
        <v>42170.996527777781</v>
      </c>
      <c r="T1544" s="22">
        <f t="shared" si="74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>ROUND((E1545/D1545)*100,0)</f>
        <v>0</v>
      </c>
      <c r="P1545">
        <f t="shared" si="72"/>
        <v>10</v>
      </c>
      <c r="Q1545" s="14" t="s">
        <v>8336</v>
      </c>
      <c r="R1545" t="s">
        <v>8341</v>
      </c>
      <c r="S1545" s="19">
        <f t="shared" si="73"/>
        <v>41935.509652777779</v>
      </c>
      <c r="T1545" s="22">
        <f t="shared" si="74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>ROUND((E1546/D1546)*100,0)</f>
        <v>0</v>
      </c>
      <c r="P1546">
        <f t="shared" si="72"/>
        <v>0</v>
      </c>
      <c r="Q1546" s="14" t="s">
        <v>8336</v>
      </c>
      <c r="R1546" t="s">
        <v>8341</v>
      </c>
      <c r="S1546" s="19">
        <f t="shared" si="73"/>
        <v>42053.051203703704</v>
      </c>
      <c r="T1546" s="22">
        <f t="shared" si="74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>ROUND((E1547/D1547)*100,0)</f>
        <v>0</v>
      </c>
      <c r="P1547">
        <f t="shared" si="72"/>
        <v>1</v>
      </c>
      <c r="Q1547" s="14" t="s">
        <v>8336</v>
      </c>
      <c r="R1547" t="s">
        <v>8341</v>
      </c>
      <c r="S1547" s="19">
        <f t="shared" si="73"/>
        <v>42031.884652777779</v>
      </c>
      <c r="T1547" s="22">
        <f t="shared" si="74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>ROUND((E1548/D1548)*100,0)</f>
        <v>29</v>
      </c>
      <c r="P1548">
        <f t="shared" si="72"/>
        <v>26.27</v>
      </c>
      <c r="Q1548" s="14" t="s">
        <v>8336</v>
      </c>
      <c r="R1548" t="s">
        <v>8341</v>
      </c>
      <c r="S1548" s="19">
        <f t="shared" si="73"/>
        <v>41839.212951388887</v>
      </c>
      <c r="T1548" s="22">
        <f t="shared" si="74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>ROUND((E1549/D1549)*100,0)</f>
        <v>0</v>
      </c>
      <c r="P1549">
        <f t="shared" si="72"/>
        <v>0</v>
      </c>
      <c r="Q1549" s="14" t="s">
        <v>8336</v>
      </c>
      <c r="R1549" t="s">
        <v>8341</v>
      </c>
      <c r="S1549" s="19">
        <f t="shared" si="73"/>
        <v>42782.426875000005</v>
      </c>
      <c r="T1549" s="22">
        <f t="shared" si="74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>ROUND((E1550/D1550)*100,0)</f>
        <v>9</v>
      </c>
      <c r="P1550">
        <f t="shared" si="72"/>
        <v>60</v>
      </c>
      <c r="Q1550" s="14" t="s">
        <v>8336</v>
      </c>
      <c r="R1550" t="s">
        <v>8341</v>
      </c>
      <c r="S1550" s="19">
        <f t="shared" si="73"/>
        <v>42286.88217592593</v>
      </c>
      <c r="T1550" s="22">
        <f t="shared" si="74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>ROUND((E1551/D1551)*100,0)</f>
        <v>34</v>
      </c>
      <c r="P1551">
        <f t="shared" si="72"/>
        <v>28.33</v>
      </c>
      <c r="Q1551" s="14" t="s">
        <v>8336</v>
      </c>
      <c r="R1551" t="s">
        <v>8341</v>
      </c>
      <c r="S1551" s="19">
        <f t="shared" si="73"/>
        <v>42281.136099537034</v>
      </c>
      <c r="T1551" s="22">
        <f t="shared" si="74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>ROUND((E1552/D1552)*100,0)</f>
        <v>13</v>
      </c>
      <c r="P1552">
        <f t="shared" si="72"/>
        <v>14.43</v>
      </c>
      <c r="Q1552" s="14" t="s">
        <v>8336</v>
      </c>
      <c r="R1552" t="s">
        <v>8341</v>
      </c>
      <c r="S1552" s="19">
        <f t="shared" si="73"/>
        <v>42472.449467592596</v>
      </c>
      <c r="T1552" s="22">
        <f t="shared" si="74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>ROUND((E1553/D1553)*100,0)</f>
        <v>0</v>
      </c>
      <c r="P1553">
        <f t="shared" si="72"/>
        <v>0</v>
      </c>
      <c r="Q1553" s="14" t="s">
        <v>8336</v>
      </c>
      <c r="R1553" t="s">
        <v>8341</v>
      </c>
      <c r="S1553" s="19">
        <f t="shared" si="73"/>
        <v>42121.824525462958</v>
      </c>
      <c r="T1553" s="22">
        <f t="shared" si="74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>ROUND((E1554/D1554)*100,0)</f>
        <v>49</v>
      </c>
      <c r="P1554">
        <f t="shared" si="72"/>
        <v>132.19</v>
      </c>
      <c r="Q1554" s="14" t="s">
        <v>8336</v>
      </c>
      <c r="R1554" t="s">
        <v>8341</v>
      </c>
      <c r="S1554" s="19">
        <f t="shared" si="73"/>
        <v>41892.688750000001</v>
      </c>
      <c r="T1554" s="22">
        <f t="shared" si="74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>ROUND((E1555/D1555)*100,0)</f>
        <v>0</v>
      </c>
      <c r="P1555">
        <f t="shared" si="72"/>
        <v>0</v>
      </c>
      <c r="Q1555" s="14" t="s">
        <v>8336</v>
      </c>
      <c r="R1555" t="s">
        <v>8341</v>
      </c>
      <c r="S1555" s="19">
        <f t="shared" si="73"/>
        <v>42219.282951388886</v>
      </c>
      <c r="T1555" s="22">
        <f t="shared" si="74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>ROUND((E1556/D1556)*100,0)</f>
        <v>0</v>
      </c>
      <c r="P1556">
        <f t="shared" si="72"/>
        <v>0</v>
      </c>
      <c r="Q1556" s="14" t="s">
        <v>8336</v>
      </c>
      <c r="R1556" t="s">
        <v>8341</v>
      </c>
      <c r="S1556" s="19">
        <f t="shared" si="73"/>
        <v>42188.252199074079</v>
      </c>
      <c r="T1556" s="22">
        <f t="shared" si="74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>ROUND((E1557/D1557)*100,0)</f>
        <v>0</v>
      </c>
      <c r="P1557">
        <f t="shared" si="72"/>
        <v>0</v>
      </c>
      <c r="Q1557" s="14" t="s">
        <v>8336</v>
      </c>
      <c r="R1557" t="s">
        <v>8341</v>
      </c>
      <c r="S1557" s="19">
        <f t="shared" si="73"/>
        <v>42241.613796296297</v>
      </c>
      <c r="T1557" s="22">
        <f t="shared" si="74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>ROUND((E1558/D1558)*100,0)</f>
        <v>45</v>
      </c>
      <c r="P1558">
        <f t="shared" si="72"/>
        <v>56.42</v>
      </c>
      <c r="Q1558" s="14" t="s">
        <v>8336</v>
      </c>
      <c r="R1558" t="s">
        <v>8341</v>
      </c>
      <c r="S1558" s="19">
        <f t="shared" si="73"/>
        <v>42525.153055555551</v>
      </c>
      <c r="T1558" s="22">
        <f t="shared" si="74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>ROUND((E1559/D1559)*100,0)</f>
        <v>4</v>
      </c>
      <c r="P1559">
        <f t="shared" si="72"/>
        <v>100</v>
      </c>
      <c r="Q1559" s="14" t="s">
        <v>8336</v>
      </c>
      <c r="R1559" t="s">
        <v>8341</v>
      </c>
      <c r="S1559" s="19">
        <f t="shared" si="73"/>
        <v>41871.65315972222</v>
      </c>
      <c r="T1559" s="22">
        <f t="shared" si="74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>ROUND((E1560/D1560)*100,0)</f>
        <v>5</v>
      </c>
      <c r="P1560">
        <f t="shared" si="72"/>
        <v>11.67</v>
      </c>
      <c r="Q1560" s="14" t="s">
        <v>8336</v>
      </c>
      <c r="R1560" t="s">
        <v>8341</v>
      </c>
      <c r="S1560" s="19">
        <f t="shared" si="73"/>
        <v>42185.397673611107</v>
      </c>
      <c r="T1560" s="22">
        <f t="shared" si="74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>ROUND((E1561/D1561)*100,0)</f>
        <v>0</v>
      </c>
      <c r="P1561">
        <f t="shared" si="72"/>
        <v>50</v>
      </c>
      <c r="Q1561" s="14" t="s">
        <v>8336</v>
      </c>
      <c r="R1561" t="s">
        <v>8341</v>
      </c>
      <c r="S1561" s="19">
        <f t="shared" si="73"/>
        <v>42108.05322916666</v>
      </c>
      <c r="T1561" s="22">
        <f t="shared" si="74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>ROUND((E1562/D1562)*100,0)</f>
        <v>4</v>
      </c>
      <c r="P1562">
        <f t="shared" si="72"/>
        <v>23.5</v>
      </c>
      <c r="Q1562" s="14" t="s">
        <v>8336</v>
      </c>
      <c r="R1562" t="s">
        <v>8341</v>
      </c>
      <c r="S1562" s="19">
        <f t="shared" si="73"/>
        <v>41936.020752314813</v>
      </c>
      <c r="T1562" s="22">
        <f t="shared" si="74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>ROUND((E1563/D1563)*100,0)</f>
        <v>1</v>
      </c>
      <c r="P1563">
        <f t="shared" si="72"/>
        <v>67</v>
      </c>
      <c r="Q1563" s="14" t="s">
        <v>8320</v>
      </c>
      <c r="R1563" t="s">
        <v>8342</v>
      </c>
      <c r="S1563" s="19">
        <f t="shared" si="73"/>
        <v>41555.041701388887</v>
      </c>
      <c r="T1563" s="22">
        <f t="shared" si="74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>ROUND((E1564/D1564)*100,0)</f>
        <v>0</v>
      </c>
      <c r="P1564">
        <f t="shared" si="72"/>
        <v>0</v>
      </c>
      <c r="Q1564" s="14" t="s">
        <v>8320</v>
      </c>
      <c r="R1564" t="s">
        <v>8342</v>
      </c>
      <c r="S1564" s="19">
        <f t="shared" si="73"/>
        <v>40079.566157407404</v>
      </c>
      <c r="T1564" s="22">
        <f t="shared" si="74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>ROUND((E1565/D1565)*100,0)</f>
        <v>1</v>
      </c>
      <c r="P1565">
        <f t="shared" si="72"/>
        <v>42.5</v>
      </c>
      <c r="Q1565" s="14" t="s">
        <v>8320</v>
      </c>
      <c r="R1565" t="s">
        <v>8342</v>
      </c>
      <c r="S1565" s="19">
        <f t="shared" si="73"/>
        <v>41652.742488425924</v>
      </c>
      <c r="T1565" s="22">
        <f t="shared" si="74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>ROUND((E1566/D1566)*100,0)</f>
        <v>0</v>
      </c>
      <c r="P1566">
        <f t="shared" si="72"/>
        <v>10</v>
      </c>
      <c r="Q1566" s="14" t="s">
        <v>8320</v>
      </c>
      <c r="R1566" t="s">
        <v>8342</v>
      </c>
      <c r="S1566" s="19">
        <f t="shared" si="73"/>
        <v>42121.367002314815</v>
      </c>
      <c r="T1566" s="22">
        <f t="shared" si="74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>ROUND((E1567/D1567)*100,0)</f>
        <v>3</v>
      </c>
      <c r="P1567">
        <f t="shared" si="72"/>
        <v>100</v>
      </c>
      <c r="Q1567" s="14" t="s">
        <v>8320</v>
      </c>
      <c r="R1567" t="s">
        <v>8342</v>
      </c>
      <c r="S1567" s="19">
        <f t="shared" si="73"/>
        <v>40672.729872685188</v>
      </c>
      <c r="T1567" s="22">
        <f t="shared" si="74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>ROUND((E1568/D1568)*100,0)</f>
        <v>21</v>
      </c>
      <c r="P1568">
        <f t="shared" si="72"/>
        <v>108.05</v>
      </c>
      <c r="Q1568" s="14" t="s">
        <v>8320</v>
      </c>
      <c r="R1568" t="s">
        <v>8342</v>
      </c>
      <c r="S1568" s="19">
        <f t="shared" si="73"/>
        <v>42549.916712962964</v>
      </c>
      <c r="T1568" s="22">
        <f t="shared" si="74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>ROUND((E1569/D1569)*100,0)</f>
        <v>4</v>
      </c>
      <c r="P1569">
        <f t="shared" si="72"/>
        <v>26.92</v>
      </c>
      <c r="Q1569" s="14" t="s">
        <v>8320</v>
      </c>
      <c r="R1569" t="s">
        <v>8342</v>
      </c>
      <c r="S1569" s="19">
        <f t="shared" si="73"/>
        <v>41671.936863425923</v>
      </c>
      <c r="T1569" s="22">
        <f t="shared" si="74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>ROUND((E1570/D1570)*100,0)</f>
        <v>14</v>
      </c>
      <c r="P1570">
        <f t="shared" si="72"/>
        <v>155</v>
      </c>
      <c r="Q1570" s="14" t="s">
        <v>8320</v>
      </c>
      <c r="R1570" t="s">
        <v>8342</v>
      </c>
      <c r="S1570" s="19">
        <f t="shared" si="73"/>
        <v>41962.062326388885</v>
      </c>
      <c r="T1570" s="22">
        <f t="shared" si="74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>ROUND((E1571/D1571)*100,0)</f>
        <v>0</v>
      </c>
      <c r="P1571">
        <f t="shared" si="72"/>
        <v>0</v>
      </c>
      <c r="Q1571" s="14" t="s">
        <v>8320</v>
      </c>
      <c r="R1571" t="s">
        <v>8342</v>
      </c>
      <c r="S1571" s="19">
        <f t="shared" si="73"/>
        <v>41389.679560185185</v>
      </c>
      <c r="T1571" s="22">
        <f t="shared" si="74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>ROUND((E1572/D1572)*100,0)</f>
        <v>41</v>
      </c>
      <c r="P1572">
        <f t="shared" si="72"/>
        <v>47.77</v>
      </c>
      <c r="Q1572" s="14" t="s">
        <v>8320</v>
      </c>
      <c r="R1572" t="s">
        <v>8342</v>
      </c>
      <c r="S1572" s="19">
        <f t="shared" si="73"/>
        <v>42438.813449074078</v>
      </c>
      <c r="T1572" s="22">
        <f t="shared" si="74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>ROUND((E1573/D1573)*100,0)</f>
        <v>1</v>
      </c>
      <c r="P1573">
        <f t="shared" si="72"/>
        <v>20</v>
      </c>
      <c r="Q1573" s="14" t="s">
        <v>8320</v>
      </c>
      <c r="R1573" t="s">
        <v>8342</v>
      </c>
      <c r="S1573" s="19">
        <f t="shared" si="73"/>
        <v>42144.769479166673</v>
      </c>
      <c r="T1573" s="22">
        <f t="shared" si="74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>ROUND((E1574/D1574)*100,0)</f>
        <v>5</v>
      </c>
      <c r="P1574">
        <f t="shared" si="72"/>
        <v>41.67</v>
      </c>
      <c r="Q1574" s="14" t="s">
        <v>8320</v>
      </c>
      <c r="R1574" t="s">
        <v>8342</v>
      </c>
      <c r="S1574" s="19">
        <f t="shared" si="73"/>
        <v>42404.033090277779</v>
      </c>
      <c r="T1574" s="22">
        <f t="shared" si="74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>ROUND((E1575/D1575)*100,0)</f>
        <v>2</v>
      </c>
      <c r="P1575">
        <f t="shared" si="72"/>
        <v>74.33</v>
      </c>
      <c r="Q1575" s="14" t="s">
        <v>8320</v>
      </c>
      <c r="R1575" t="s">
        <v>8342</v>
      </c>
      <c r="S1575" s="19">
        <f t="shared" si="73"/>
        <v>42786.000023148154</v>
      </c>
      <c r="T1575" s="22">
        <f t="shared" si="74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>ROUND((E1576/D1576)*100,0)</f>
        <v>5</v>
      </c>
      <c r="P1576">
        <f t="shared" si="72"/>
        <v>84.33</v>
      </c>
      <c r="Q1576" s="14" t="s">
        <v>8320</v>
      </c>
      <c r="R1576" t="s">
        <v>8342</v>
      </c>
      <c r="S1576" s="19">
        <f t="shared" si="73"/>
        <v>42017.927418981482</v>
      </c>
      <c r="T1576" s="22">
        <f t="shared" si="74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>ROUND((E1577/D1577)*100,0)</f>
        <v>23</v>
      </c>
      <c r="P1577">
        <f t="shared" si="72"/>
        <v>65.459999999999994</v>
      </c>
      <c r="Q1577" s="14" t="s">
        <v>8320</v>
      </c>
      <c r="R1577" t="s">
        <v>8342</v>
      </c>
      <c r="S1577" s="19">
        <f t="shared" si="73"/>
        <v>41799.524259259262</v>
      </c>
      <c r="T1577" s="22">
        <f t="shared" si="74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>ROUND((E1578/D1578)*100,0)</f>
        <v>13</v>
      </c>
      <c r="P1578">
        <f t="shared" si="72"/>
        <v>65</v>
      </c>
      <c r="Q1578" s="14" t="s">
        <v>8320</v>
      </c>
      <c r="R1578" t="s">
        <v>8342</v>
      </c>
      <c r="S1578" s="19">
        <f t="shared" si="73"/>
        <v>42140.879259259258</v>
      </c>
      <c r="T1578" s="22">
        <f t="shared" si="74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>ROUND((E1579/D1579)*100,0)</f>
        <v>1</v>
      </c>
      <c r="P1579">
        <f t="shared" si="72"/>
        <v>27.5</v>
      </c>
      <c r="Q1579" s="14" t="s">
        <v>8320</v>
      </c>
      <c r="R1579" t="s">
        <v>8342</v>
      </c>
      <c r="S1579" s="19">
        <f t="shared" si="73"/>
        <v>41054.847777777781</v>
      </c>
      <c r="T1579" s="22">
        <f t="shared" si="74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>ROUND((E1580/D1580)*100,0)</f>
        <v>11</v>
      </c>
      <c r="P1580">
        <f t="shared" si="72"/>
        <v>51.25</v>
      </c>
      <c r="Q1580" s="14" t="s">
        <v>8320</v>
      </c>
      <c r="R1580" t="s">
        <v>8342</v>
      </c>
      <c r="S1580" s="19">
        <f t="shared" si="73"/>
        <v>40399.065868055557</v>
      </c>
      <c r="T1580" s="22">
        <f t="shared" si="74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>ROUND((E1581/D1581)*100,0)</f>
        <v>1</v>
      </c>
      <c r="P1581">
        <f t="shared" si="72"/>
        <v>14</v>
      </c>
      <c r="Q1581" s="14" t="s">
        <v>8320</v>
      </c>
      <c r="R1581" t="s">
        <v>8342</v>
      </c>
      <c r="S1581" s="19">
        <f t="shared" si="73"/>
        <v>41481.996423611112</v>
      </c>
      <c r="T1581" s="22">
        <f t="shared" si="74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>ROUND((E1582/D1582)*100,0)</f>
        <v>0</v>
      </c>
      <c r="P1582">
        <f t="shared" si="72"/>
        <v>0</v>
      </c>
      <c r="Q1582" s="14" t="s">
        <v>8320</v>
      </c>
      <c r="R1582" t="s">
        <v>8342</v>
      </c>
      <c r="S1582" s="19">
        <f t="shared" si="73"/>
        <v>40990.050069444449</v>
      </c>
      <c r="T1582" s="22">
        <f t="shared" si="74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>ROUND((E1583/D1583)*100,0)</f>
        <v>1</v>
      </c>
      <c r="P1583">
        <f t="shared" si="72"/>
        <v>5</v>
      </c>
      <c r="Q1583" s="14" t="s">
        <v>8336</v>
      </c>
      <c r="R1583" t="s">
        <v>8343</v>
      </c>
      <c r="S1583" s="19">
        <f t="shared" si="73"/>
        <v>42325.448958333334</v>
      </c>
      <c r="T1583" s="22">
        <f t="shared" si="74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>ROUND((E1584/D1584)*100,0)</f>
        <v>9</v>
      </c>
      <c r="P1584">
        <f t="shared" si="72"/>
        <v>31</v>
      </c>
      <c r="Q1584" s="14" t="s">
        <v>8336</v>
      </c>
      <c r="R1584" t="s">
        <v>8343</v>
      </c>
      <c r="S1584" s="19">
        <f t="shared" si="73"/>
        <v>42246.789965277778</v>
      </c>
      <c r="T1584" s="22">
        <f t="shared" si="74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>ROUND((E1585/D1585)*100,0)</f>
        <v>0</v>
      </c>
      <c r="P1585">
        <f t="shared" si="72"/>
        <v>15</v>
      </c>
      <c r="Q1585" s="14" t="s">
        <v>8336</v>
      </c>
      <c r="R1585" t="s">
        <v>8343</v>
      </c>
      <c r="S1585" s="19">
        <f t="shared" si="73"/>
        <v>41877.904988425929</v>
      </c>
      <c r="T1585" s="22">
        <f t="shared" si="74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>ROUND((E1586/D1586)*100,0)</f>
        <v>0</v>
      </c>
      <c r="P1586">
        <f t="shared" si="72"/>
        <v>0</v>
      </c>
      <c r="Q1586" s="14" t="s">
        <v>8336</v>
      </c>
      <c r="R1586" t="s">
        <v>8343</v>
      </c>
      <c r="S1586" s="19">
        <f t="shared" si="73"/>
        <v>41779.649317129632</v>
      </c>
      <c r="T1586" s="22">
        <f t="shared" si="74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>ROUND((E1587/D1587)*100,0)</f>
        <v>79</v>
      </c>
      <c r="P1587">
        <f t="shared" si="72"/>
        <v>131.66999999999999</v>
      </c>
      <c r="Q1587" s="14" t="s">
        <v>8336</v>
      </c>
      <c r="R1587" t="s">
        <v>8343</v>
      </c>
      <c r="S1587" s="19">
        <f t="shared" si="73"/>
        <v>42707.895462962959</v>
      </c>
      <c r="T1587" s="22">
        <f t="shared" si="74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>ROUND((E1588/D1588)*100,0)</f>
        <v>0</v>
      </c>
      <c r="P1588">
        <f t="shared" si="72"/>
        <v>0</v>
      </c>
      <c r="Q1588" s="14" t="s">
        <v>8336</v>
      </c>
      <c r="R1588" t="s">
        <v>8343</v>
      </c>
      <c r="S1588" s="19">
        <f t="shared" si="73"/>
        <v>42069.104421296302</v>
      </c>
      <c r="T1588" s="22">
        <f t="shared" si="74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>ROUND((E1589/D1589)*100,0)</f>
        <v>0</v>
      </c>
      <c r="P1589">
        <f t="shared" si="72"/>
        <v>1</v>
      </c>
      <c r="Q1589" s="14" t="s">
        <v>8336</v>
      </c>
      <c r="R1589" t="s">
        <v>8343</v>
      </c>
      <c r="S1589" s="19">
        <f t="shared" si="73"/>
        <v>41956.950983796298</v>
      </c>
      <c r="T1589" s="22">
        <f t="shared" si="74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>ROUND((E1590/D1590)*100,0)</f>
        <v>0</v>
      </c>
      <c r="P1590">
        <f t="shared" si="72"/>
        <v>0</v>
      </c>
      <c r="Q1590" s="14" t="s">
        <v>8336</v>
      </c>
      <c r="R1590" t="s">
        <v>8343</v>
      </c>
      <c r="S1590" s="19">
        <f t="shared" si="73"/>
        <v>42005.24998842593</v>
      </c>
      <c r="T1590" s="22">
        <f t="shared" si="74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>ROUND((E1591/D1591)*100,0)</f>
        <v>0</v>
      </c>
      <c r="P1591">
        <f t="shared" si="72"/>
        <v>0</v>
      </c>
      <c r="Q1591" s="14" t="s">
        <v>8336</v>
      </c>
      <c r="R1591" t="s">
        <v>8343</v>
      </c>
      <c r="S1591" s="19">
        <f t="shared" si="73"/>
        <v>42256.984791666662</v>
      </c>
      <c r="T1591" s="22">
        <f t="shared" si="74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>ROUND((E1592/D1592)*100,0)</f>
        <v>2</v>
      </c>
      <c r="P1592">
        <f t="shared" si="72"/>
        <v>510</v>
      </c>
      <c r="Q1592" s="14" t="s">
        <v>8336</v>
      </c>
      <c r="R1592" t="s">
        <v>8343</v>
      </c>
      <c r="S1592" s="19">
        <f t="shared" si="73"/>
        <v>42240.857222222221</v>
      </c>
      <c r="T1592" s="22">
        <f t="shared" si="74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>ROUND((E1593/D1593)*100,0)</f>
        <v>29</v>
      </c>
      <c r="P1593">
        <f t="shared" si="72"/>
        <v>44.48</v>
      </c>
      <c r="Q1593" s="14" t="s">
        <v>8336</v>
      </c>
      <c r="R1593" t="s">
        <v>8343</v>
      </c>
      <c r="S1593" s="19">
        <f t="shared" si="73"/>
        <v>42433.726168981477</v>
      </c>
      <c r="T1593" s="22">
        <f t="shared" si="74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>ROUND((E1594/D1594)*100,0)</f>
        <v>0</v>
      </c>
      <c r="P1594">
        <f t="shared" si="72"/>
        <v>0</v>
      </c>
      <c r="Q1594" s="14" t="s">
        <v>8336</v>
      </c>
      <c r="R1594" t="s">
        <v>8343</v>
      </c>
      <c r="S1594" s="19">
        <f t="shared" si="73"/>
        <v>42046.072743055556</v>
      </c>
      <c r="T1594" s="22">
        <f t="shared" si="74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>ROUND((E1595/D1595)*100,0)</f>
        <v>0</v>
      </c>
      <c r="P1595">
        <f t="shared" si="72"/>
        <v>1</v>
      </c>
      <c r="Q1595" s="14" t="s">
        <v>8336</v>
      </c>
      <c r="R1595" t="s">
        <v>8343</v>
      </c>
      <c r="S1595" s="19">
        <f t="shared" si="73"/>
        <v>42033.845543981486</v>
      </c>
      <c r="T1595" s="22">
        <f t="shared" si="74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>ROUND((E1596/D1596)*100,0)</f>
        <v>21</v>
      </c>
      <c r="P1596">
        <f t="shared" si="72"/>
        <v>20.5</v>
      </c>
      <c r="Q1596" s="14" t="s">
        <v>8336</v>
      </c>
      <c r="R1596" t="s">
        <v>8343</v>
      </c>
      <c r="S1596" s="19">
        <f t="shared" si="73"/>
        <v>42445.712754629625</v>
      </c>
      <c r="T1596" s="22">
        <f t="shared" si="74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>ROUND((E1597/D1597)*100,0)</f>
        <v>0</v>
      </c>
      <c r="P1597">
        <f t="shared" si="72"/>
        <v>40</v>
      </c>
      <c r="Q1597" s="14" t="s">
        <v>8336</v>
      </c>
      <c r="R1597" t="s">
        <v>8343</v>
      </c>
      <c r="S1597" s="19">
        <f t="shared" si="73"/>
        <v>41780.050092592595</v>
      </c>
      <c r="T1597" s="22">
        <f t="shared" si="74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>ROUND((E1598/D1598)*100,0)</f>
        <v>2</v>
      </c>
      <c r="P1598">
        <f t="shared" si="72"/>
        <v>25</v>
      </c>
      <c r="Q1598" s="14" t="s">
        <v>8336</v>
      </c>
      <c r="R1598" t="s">
        <v>8343</v>
      </c>
      <c r="S1598" s="19">
        <f t="shared" si="73"/>
        <v>41941.430196759262</v>
      </c>
      <c r="T1598" s="22">
        <f t="shared" si="74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>ROUND((E1599/D1599)*100,0)</f>
        <v>0</v>
      </c>
      <c r="P1599">
        <f t="shared" si="72"/>
        <v>0</v>
      </c>
      <c r="Q1599" s="14" t="s">
        <v>8336</v>
      </c>
      <c r="R1599" t="s">
        <v>8343</v>
      </c>
      <c r="S1599" s="19">
        <f t="shared" si="73"/>
        <v>42603.354131944448</v>
      </c>
      <c r="T1599" s="22">
        <f t="shared" si="74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>ROUND((E1600/D1600)*100,0)</f>
        <v>0</v>
      </c>
      <c r="P1600">
        <f t="shared" si="72"/>
        <v>1</v>
      </c>
      <c r="Q1600" s="14" t="s">
        <v>8336</v>
      </c>
      <c r="R1600" t="s">
        <v>8343</v>
      </c>
      <c r="S1600" s="19">
        <f t="shared" si="73"/>
        <v>42151.667337962965</v>
      </c>
      <c r="T1600" s="22">
        <f t="shared" si="74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>ROUND((E1601/D1601)*100,0)</f>
        <v>0</v>
      </c>
      <c r="P1601">
        <f t="shared" si="72"/>
        <v>0</v>
      </c>
      <c r="Q1601" s="14" t="s">
        <v>8336</v>
      </c>
      <c r="R1601" t="s">
        <v>8343</v>
      </c>
      <c r="S1601" s="19">
        <f t="shared" si="73"/>
        <v>42438.53907407407</v>
      </c>
      <c r="T1601" s="22">
        <f t="shared" si="74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>ROUND((E1602/D1602)*100,0)</f>
        <v>7</v>
      </c>
      <c r="P1602">
        <f t="shared" si="72"/>
        <v>40.78</v>
      </c>
      <c r="Q1602" s="14" t="s">
        <v>8336</v>
      </c>
      <c r="R1602" t="s">
        <v>8343</v>
      </c>
      <c r="S1602" s="19">
        <f t="shared" si="73"/>
        <v>41791.057314814818</v>
      </c>
      <c r="T1602" s="22">
        <f t="shared" si="74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>ROUND((E1603/D1603)*100,0)</f>
        <v>108</v>
      </c>
      <c r="P1603">
        <f t="shared" ref="P1603:P1666" si="75">IFERROR(ROUND(E1603/L1603,2),0)</f>
        <v>48.33</v>
      </c>
      <c r="Q1603" s="14" t="s">
        <v>8323</v>
      </c>
      <c r="R1603" t="s">
        <v>8324</v>
      </c>
      <c r="S1603" s="19">
        <f t="shared" ref="S1603:S1666" si="76">(((J1603/60)/60)/24)+DATE(1970,1,1)</f>
        <v>40638.092974537038</v>
      </c>
      <c r="T1603" s="22">
        <f t="shared" ref="T1603:T1666" si="77">(((I1603/60)/60)/24)+DATE(1970,1,1)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>ROUND((E1604/D1604)*100,0)</f>
        <v>100</v>
      </c>
      <c r="P1604">
        <f t="shared" si="75"/>
        <v>46.95</v>
      </c>
      <c r="Q1604" s="14" t="s">
        <v>8323</v>
      </c>
      <c r="R1604" t="s">
        <v>8324</v>
      </c>
      <c r="S1604" s="19">
        <f t="shared" si="76"/>
        <v>40788.297650462962</v>
      </c>
      <c r="T1604" s="22">
        <f t="shared" si="77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>ROUND((E1605/D1605)*100,0)</f>
        <v>100</v>
      </c>
      <c r="P1605">
        <f t="shared" si="75"/>
        <v>66.69</v>
      </c>
      <c r="Q1605" s="14" t="s">
        <v>8323</v>
      </c>
      <c r="R1605" t="s">
        <v>8324</v>
      </c>
      <c r="S1605" s="19">
        <f t="shared" si="76"/>
        <v>40876.169664351852</v>
      </c>
      <c r="T1605" s="22">
        <f t="shared" si="77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>ROUND((E1606/D1606)*100,0)</f>
        <v>122</v>
      </c>
      <c r="P1606">
        <f t="shared" si="75"/>
        <v>48.84</v>
      </c>
      <c r="Q1606" s="14" t="s">
        <v>8323</v>
      </c>
      <c r="R1606" t="s">
        <v>8324</v>
      </c>
      <c r="S1606" s="19">
        <f t="shared" si="76"/>
        <v>40945.845312500001</v>
      </c>
      <c r="T1606" s="22">
        <f t="shared" si="77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>ROUND((E1607/D1607)*100,0)</f>
        <v>101</v>
      </c>
      <c r="P1607">
        <f t="shared" si="75"/>
        <v>137.31</v>
      </c>
      <c r="Q1607" s="14" t="s">
        <v>8323</v>
      </c>
      <c r="R1607" t="s">
        <v>8324</v>
      </c>
      <c r="S1607" s="19">
        <f t="shared" si="76"/>
        <v>40747.012881944444</v>
      </c>
      <c r="T1607" s="22">
        <f t="shared" si="77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>ROUND((E1608/D1608)*100,0)</f>
        <v>101</v>
      </c>
      <c r="P1608">
        <f t="shared" si="75"/>
        <v>87.83</v>
      </c>
      <c r="Q1608" s="14" t="s">
        <v>8323</v>
      </c>
      <c r="R1608" t="s">
        <v>8324</v>
      </c>
      <c r="S1608" s="19">
        <f t="shared" si="76"/>
        <v>40536.111550925925</v>
      </c>
      <c r="T1608" s="22">
        <f t="shared" si="77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>ROUND((E1609/D1609)*100,0)</f>
        <v>145</v>
      </c>
      <c r="P1609">
        <f t="shared" si="75"/>
        <v>70.790000000000006</v>
      </c>
      <c r="Q1609" s="14" t="s">
        <v>8323</v>
      </c>
      <c r="R1609" t="s">
        <v>8324</v>
      </c>
      <c r="S1609" s="19">
        <f t="shared" si="76"/>
        <v>41053.80846064815</v>
      </c>
      <c r="T1609" s="22">
        <f t="shared" si="77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>ROUND((E1610/D1610)*100,0)</f>
        <v>101</v>
      </c>
      <c r="P1610">
        <f t="shared" si="75"/>
        <v>52.83</v>
      </c>
      <c r="Q1610" s="14" t="s">
        <v>8323</v>
      </c>
      <c r="R1610" t="s">
        <v>8324</v>
      </c>
      <c r="S1610" s="19">
        <f t="shared" si="76"/>
        <v>41607.83085648148</v>
      </c>
      <c r="T1610" s="22">
        <f t="shared" si="77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>ROUND((E1611/D1611)*100,0)</f>
        <v>118</v>
      </c>
      <c r="P1611">
        <f t="shared" si="75"/>
        <v>443.75</v>
      </c>
      <c r="Q1611" s="14" t="s">
        <v>8323</v>
      </c>
      <c r="R1611" t="s">
        <v>8324</v>
      </c>
      <c r="S1611" s="19">
        <f t="shared" si="76"/>
        <v>40796.001261574071</v>
      </c>
      <c r="T1611" s="22">
        <f t="shared" si="77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>ROUND((E1612/D1612)*100,0)</f>
        <v>272</v>
      </c>
      <c r="P1612">
        <f t="shared" si="75"/>
        <v>48.54</v>
      </c>
      <c r="Q1612" s="14" t="s">
        <v>8323</v>
      </c>
      <c r="R1612" t="s">
        <v>8324</v>
      </c>
      <c r="S1612" s="19">
        <f t="shared" si="76"/>
        <v>41228.924884259257</v>
      </c>
      <c r="T1612" s="22">
        <f t="shared" si="77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>ROUND((E1613/D1613)*100,0)</f>
        <v>125</v>
      </c>
      <c r="P1613">
        <f t="shared" si="75"/>
        <v>37.07</v>
      </c>
      <c r="Q1613" s="14" t="s">
        <v>8323</v>
      </c>
      <c r="R1613" t="s">
        <v>8324</v>
      </c>
      <c r="S1613" s="19">
        <f t="shared" si="76"/>
        <v>41409.00037037037</v>
      </c>
      <c r="T1613" s="22">
        <f t="shared" si="77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>ROUND((E1614/D1614)*100,0)</f>
        <v>110</v>
      </c>
      <c r="P1614">
        <f t="shared" si="75"/>
        <v>50</v>
      </c>
      <c r="Q1614" s="14" t="s">
        <v>8323</v>
      </c>
      <c r="R1614" t="s">
        <v>8324</v>
      </c>
      <c r="S1614" s="19">
        <f t="shared" si="76"/>
        <v>41246.874814814815</v>
      </c>
      <c r="T1614" s="22">
        <f t="shared" si="77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>ROUND((E1615/D1615)*100,0)</f>
        <v>102</v>
      </c>
      <c r="P1615">
        <f t="shared" si="75"/>
        <v>39.04</v>
      </c>
      <c r="Q1615" s="14" t="s">
        <v>8323</v>
      </c>
      <c r="R1615" t="s">
        <v>8324</v>
      </c>
      <c r="S1615" s="19">
        <f t="shared" si="76"/>
        <v>41082.069467592592</v>
      </c>
      <c r="T1615" s="22">
        <f t="shared" si="77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>ROUND((E1616/D1616)*100,0)</f>
        <v>103</v>
      </c>
      <c r="P1616">
        <f t="shared" si="75"/>
        <v>66.69</v>
      </c>
      <c r="Q1616" s="14" t="s">
        <v>8323</v>
      </c>
      <c r="R1616" t="s">
        <v>8324</v>
      </c>
      <c r="S1616" s="19">
        <f t="shared" si="76"/>
        <v>41794.981122685182</v>
      </c>
      <c r="T1616" s="22">
        <f t="shared" si="77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>ROUND((E1617/D1617)*100,0)</f>
        <v>114</v>
      </c>
      <c r="P1617">
        <f t="shared" si="75"/>
        <v>67.13</v>
      </c>
      <c r="Q1617" s="14" t="s">
        <v>8323</v>
      </c>
      <c r="R1617" t="s">
        <v>8324</v>
      </c>
      <c r="S1617" s="19">
        <f t="shared" si="76"/>
        <v>40845.050879629627</v>
      </c>
      <c r="T1617" s="22">
        <f t="shared" si="77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>ROUND((E1618/D1618)*100,0)</f>
        <v>104</v>
      </c>
      <c r="P1618">
        <f t="shared" si="75"/>
        <v>66.37</v>
      </c>
      <c r="Q1618" s="14" t="s">
        <v>8323</v>
      </c>
      <c r="R1618" t="s">
        <v>8324</v>
      </c>
      <c r="S1618" s="19">
        <f t="shared" si="76"/>
        <v>41194.715520833335</v>
      </c>
      <c r="T1618" s="22">
        <f t="shared" si="77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>ROUND((E1619/D1619)*100,0)</f>
        <v>146</v>
      </c>
      <c r="P1619">
        <f t="shared" si="75"/>
        <v>64.62</v>
      </c>
      <c r="Q1619" s="14" t="s">
        <v>8323</v>
      </c>
      <c r="R1619" t="s">
        <v>8324</v>
      </c>
      <c r="S1619" s="19">
        <f t="shared" si="76"/>
        <v>41546.664212962962</v>
      </c>
      <c r="T1619" s="22">
        <f t="shared" si="77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>ROUND((E1620/D1620)*100,0)</f>
        <v>105</v>
      </c>
      <c r="P1620">
        <f t="shared" si="75"/>
        <v>58.37</v>
      </c>
      <c r="Q1620" s="14" t="s">
        <v>8323</v>
      </c>
      <c r="R1620" t="s">
        <v>8324</v>
      </c>
      <c r="S1620" s="19">
        <f t="shared" si="76"/>
        <v>41301.654340277775</v>
      </c>
      <c r="T1620" s="22">
        <f t="shared" si="77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>ROUND((E1621/D1621)*100,0)</f>
        <v>133</v>
      </c>
      <c r="P1621">
        <f t="shared" si="75"/>
        <v>86.96</v>
      </c>
      <c r="Q1621" s="14" t="s">
        <v>8323</v>
      </c>
      <c r="R1621" t="s">
        <v>8324</v>
      </c>
      <c r="S1621" s="19">
        <f t="shared" si="76"/>
        <v>41876.18618055556</v>
      </c>
      <c r="T1621" s="22">
        <f t="shared" si="77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>ROUND((E1622/D1622)*100,0)</f>
        <v>113</v>
      </c>
      <c r="P1622">
        <f t="shared" si="75"/>
        <v>66.47</v>
      </c>
      <c r="Q1622" s="14" t="s">
        <v>8323</v>
      </c>
      <c r="R1622" t="s">
        <v>8324</v>
      </c>
      <c r="S1622" s="19">
        <f t="shared" si="76"/>
        <v>41321.339583333334</v>
      </c>
      <c r="T1622" s="22">
        <f t="shared" si="77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>ROUND((E1623/D1623)*100,0)</f>
        <v>121</v>
      </c>
      <c r="P1623">
        <f t="shared" si="75"/>
        <v>163.78</v>
      </c>
      <c r="Q1623" s="14" t="s">
        <v>8323</v>
      </c>
      <c r="R1623" t="s">
        <v>8324</v>
      </c>
      <c r="S1623" s="19">
        <f t="shared" si="76"/>
        <v>41003.60665509259</v>
      </c>
      <c r="T1623" s="22">
        <f t="shared" si="77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>ROUND((E1624/D1624)*100,0)</f>
        <v>102</v>
      </c>
      <c r="P1624">
        <f t="shared" si="75"/>
        <v>107.98</v>
      </c>
      <c r="Q1624" s="14" t="s">
        <v>8323</v>
      </c>
      <c r="R1624" t="s">
        <v>8324</v>
      </c>
      <c r="S1624" s="19">
        <f t="shared" si="76"/>
        <v>41950.29483796296</v>
      </c>
      <c r="T1624" s="22">
        <f t="shared" si="77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>ROUND((E1625/D1625)*100,0)</f>
        <v>101</v>
      </c>
      <c r="P1625">
        <f t="shared" si="75"/>
        <v>42.11</v>
      </c>
      <c r="Q1625" s="14" t="s">
        <v>8323</v>
      </c>
      <c r="R1625" t="s">
        <v>8324</v>
      </c>
      <c r="S1625" s="19">
        <f t="shared" si="76"/>
        <v>41453.688530092593</v>
      </c>
      <c r="T1625" s="22">
        <f t="shared" si="77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>ROUND((E1626/D1626)*100,0)</f>
        <v>118</v>
      </c>
      <c r="P1626">
        <f t="shared" si="75"/>
        <v>47.2</v>
      </c>
      <c r="Q1626" s="14" t="s">
        <v>8323</v>
      </c>
      <c r="R1626" t="s">
        <v>8324</v>
      </c>
      <c r="S1626" s="19">
        <f t="shared" si="76"/>
        <v>41243.367303240739</v>
      </c>
      <c r="T1626" s="22">
        <f t="shared" si="77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>ROUND((E1627/D1627)*100,0)</f>
        <v>155</v>
      </c>
      <c r="P1627">
        <f t="shared" si="75"/>
        <v>112.02</v>
      </c>
      <c r="Q1627" s="14" t="s">
        <v>8323</v>
      </c>
      <c r="R1627" t="s">
        <v>8324</v>
      </c>
      <c r="S1627" s="19">
        <f t="shared" si="76"/>
        <v>41135.699687500004</v>
      </c>
      <c r="T1627" s="22">
        <f t="shared" si="77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>ROUND((E1628/D1628)*100,0)</f>
        <v>101</v>
      </c>
      <c r="P1628">
        <f t="shared" si="75"/>
        <v>74.95</v>
      </c>
      <c r="Q1628" s="14" t="s">
        <v>8323</v>
      </c>
      <c r="R1628" t="s">
        <v>8324</v>
      </c>
      <c r="S1628" s="19">
        <f t="shared" si="76"/>
        <v>41579.847997685189</v>
      </c>
      <c r="T1628" s="22">
        <f t="shared" si="77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>ROUND((E1629/D1629)*100,0)</f>
        <v>117</v>
      </c>
      <c r="P1629">
        <f t="shared" si="75"/>
        <v>61.58</v>
      </c>
      <c r="Q1629" s="14" t="s">
        <v>8323</v>
      </c>
      <c r="R1629" t="s">
        <v>8324</v>
      </c>
      <c r="S1629" s="19">
        <f t="shared" si="76"/>
        <v>41205.707048611112</v>
      </c>
      <c r="T1629" s="22">
        <f t="shared" si="77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>ROUND((E1630/D1630)*100,0)</f>
        <v>101</v>
      </c>
      <c r="P1630">
        <f t="shared" si="75"/>
        <v>45.88</v>
      </c>
      <c r="Q1630" s="14" t="s">
        <v>8323</v>
      </c>
      <c r="R1630" t="s">
        <v>8324</v>
      </c>
      <c r="S1630" s="19">
        <f t="shared" si="76"/>
        <v>41774.737060185187</v>
      </c>
      <c r="T1630" s="22">
        <f t="shared" si="77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>ROUND((E1631/D1631)*100,0)</f>
        <v>104</v>
      </c>
      <c r="P1631">
        <f t="shared" si="75"/>
        <v>75.849999999999994</v>
      </c>
      <c r="Q1631" s="14" t="s">
        <v>8323</v>
      </c>
      <c r="R1631" t="s">
        <v>8324</v>
      </c>
      <c r="S1631" s="19">
        <f t="shared" si="76"/>
        <v>41645.867280092592</v>
      </c>
      <c r="T1631" s="22">
        <f t="shared" si="77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>ROUND((E1632/D1632)*100,0)</f>
        <v>265</v>
      </c>
      <c r="P1632">
        <f t="shared" si="75"/>
        <v>84.21</v>
      </c>
      <c r="Q1632" s="14" t="s">
        <v>8323</v>
      </c>
      <c r="R1632" t="s">
        <v>8324</v>
      </c>
      <c r="S1632" s="19">
        <f t="shared" si="76"/>
        <v>40939.837673611109</v>
      </c>
      <c r="T1632" s="22">
        <f t="shared" si="77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>ROUND((E1633/D1633)*100,0)</f>
        <v>156</v>
      </c>
      <c r="P1633">
        <f t="shared" si="75"/>
        <v>117.23</v>
      </c>
      <c r="Q1633" s="14" t="s">
        <v>8323</v>
      </c>
      <c r="R1633" t="s">
        <v>8324</v>
      </c>
      <c r="S1633" s="19">
        <f t="shared" si="76"/>
        <v>41164.859502314815</v>
      </c>
      <c r="T1633" s="22">
        <f t="shared" si="77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>ROUND((E1634/D1634)*100,0)</f>
        <v>102</v>
      </c>
      <c r="P1634">
        <f t="shared" si="75"/>
        <v>86.49</v>
      </c>
      <c r="Q1634" s="14" t="s">
        <v>8323</v>
      </c>
      <c r="R1634" t="s">
        <v>8324</v>
      </c>
      <c r="S1634" s="19">
        <f t="shared" si="76"/>
        <v>40750.340902777774</v>
      </c>
      <c r="T1634" s="22">
        <f t="shared" si="77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>ROUND((E1635/D1635)*100,0)</f>
        <v>100</v>
      </c>
      <c r="P1635">
        <f t="shared" si="75"/>
        <v>172.41</v>
      </c>
      <c r="Q1635" s="14" t="s">
        <v>8323</v>
      </c>
      <c r="R1635" t="s">
        <v>8324</v>
      </c>
      <c r="S1635" s="19">
        <f t="shared" si="76"/>
        <v>40896.883750000001</v>
      </c>
      <c r="T1635" s="22">
        <f t="shared" si="77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>ROUND((E1636/D1636)*100,0)</f>
        <v>101</v>
      </c>
      <c r="P1636">
        <f t="shared" si="75"/>
        <v>62.81</v>
      </c>
      <c r="Q1636" s="14" t="s">
        <v>8323</v>
      </c>
      <c r="R1636" t="s">
        <v>8324</v>
      </c>
      <c r="S1636" s="19">
        <f t="shared" si="76"/>
        <v>40658.189826388887</v>
      </c>
      <c r="T1636" s="22">
        <f t="shared" si="77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>ROUND((E1637/D1637)*100,0)</f>
        <v>125</v>
      </c>
      <c r="P1637">
        <f t="shared" si="75"/>
        <v>67.73</v>
      </c>
      <c r="Q1637" s="14" t="s">
        <v>8323</v>
      </c>
      <c r="R1637" t="s">
        <v>8324</v>
      </c>
      <c r="S1637" s="19">
        <f t="shared" si="76"/>
        <v>42502.868761574078</v>
      </c>
      <c r="T1637" s="22">
        <f t="shared" si="77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>ROUND((E1638/D1638)*100,0)</f>
        <v>104</v>
      </c>
      <c r="P1638">
        <f t="shared" si="75"/>
        <v>53.56</v>
      </c>
      <c r="Q1638" s="14" t="s">
        <v>8323</v>
      </c>
      <c r="R1638" t="s">
        <v>8324</v>
      </c>
      <c r="S1638" s="19">
        <f t="shared" si="76"/>
        <v>40663.08666666667</v>
      </c>
      <c r="T1638" s="22">
        <f t="shared" si="77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>ROUND((E1639/D1639)*100,0)</f>
        <v>104</v>
      </c>
      <c r="P1639">
        <f t="shared" si="75"/>
        <v>34.6</v>
      </c>
      <c r="Q1639" s="14" t="s">
        <v>8323</v>
      </c>
      <c r="R1639" t="s">
        <v>8324</v>
      </c>
      <c r="S1639" s="19">
        <f t="shared" si="76"/>
        <v>40122.751620370371</v>
      </c>
      <c r="T1639" s="22">
        <f t="shared" si="77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>ROUND((E1640/D1640)*100,0)</f>
        <v>105</v>
      </c>
      <c r="P1640">
        <f t="shared" si="75"/>
        <v>38.89</v>
      </c>
      <c r="Q1640" s="14" t="s">
        <v>8323</v>
      </c>
      <c r="R1640" t="s">
        <v>8324</v>
      </c>
      <c r="S1640" s="19">
        <f t="shared" si="76"/>
        <v>41288.68712962963</v>
      </c>
      <c r="T1640" s="22">
        <f t="shared" si="77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>ROUND((E1641/D1641)*100,0)</f>
        <v>100</v>
      </c>
      <c r="P1641">
        <f t="shared" si="75"/>
        <v>94.74</v>
      </c>
      <c r="Q1641" s="14" t="s">
        <v>8323</v>
      </c>
      <c r="R1641" t="s">
        <v>8324</v>
      </c>
      <c r="S1641" s="19">
        <f t="shared" si="76"/>
        <v>40941.652372685188</v>
      </c>
      <c r="T1641" s="22">
        <f t="shared" si="77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>ROUND((E1642/D1642)*100,0)</f>
        <v>170</v>
      </c>
      <c r="P1642">
        <f t="shared" si="75"/>
        <v>39.97</v>
      </c>
      <c r="Q1642" s="14" t="s">
        <v>8323</v>
      </c>
      <c r="R1642" t="s">
        <v>8324</v>
      </c>
      <c r="S1642" s="19">
        <f t="shared" si="76"/>
        <v>40379.23096064815</v>
      </c>
      <c r="T1642" s="22">
        <f t="shared" si="77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>ROUND((E1643/D1643)*100,0)</f>
        <v>101</v>
      </c>
      <c r="P1643">
        <f t="shared" si="75"/>
        <v>97.5</v>
      </c>
      <c r="Q1643" s="14" t="s">
        <v>8323</v>
      </c>
      <c r="R1643" t="s">
        <v>8344</v>
      </c>
      <c r="S1643" s="19">
        <f t="shared" si="76"/>
        <v>41962.596574074079</v>
      </c>
      <c r="T1643" s="22">
        <f t="shared" si="77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>ROUND((E1644/D1644)*100,0)</f>
        <v>100</v>
      </c>
      <c r="P1644">
        <f t="shared" si="75"/>
        <v>42.86</v>
      </c>
      <c r="Q1644" s="14" t="s">
        <v>8323</v>
      </c>
      <c r="R1644" t="s">
        <v>8344</v>
      </c>
      <c r="S1644" s="19">
        <f t="shared" si="76"/>
        <v>40688.024618055555</v>
      </c>
      <c r="T1644" s="22">
        <f t="shared" si="77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>ROUND((E1645/D1645)*100,0)</f>
        <v>125</v>
      </c>
      <c r="P1645">
        <f t="shared" si="75"/>
        <v>168.51</v>
      </c>
      <c r="Q1645" s="14" t="s">
        <v>8323</v>
      </c>
      <c r="R1645" t="s">
        <v>8344</v>
      </c>
      <c r="S1645" s="19">
        <f t="shared" si="76"/>
        <v>41146.824212962965</v>
      </c>
      <c r="T1645" s="22">
        <f t="shared" si="77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>ROUND((E1646/D1646)*100,0)</f>
        <v>110</v>
      </c>
      <c r="P1646">
        <f t="shared" si="75"/>
        <v>85.55</v>
      </c>
      <c r="Q1646" s="14" t="s">
        <v>8323</v>
      </c>
      <c r="R1646" t="s">
        <v>8344</v>
      </c>
      <c r="S1646" s="19">
        <f t="shared" si="76"/>
        <v>41175.05972222222</v>
      </c>
      <c r="T1646" s="22">
        <f t="shared" si="77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>ROUND((E1647/D1647)*100,0)</f>
        <v>111</v>
      </c>
      <c r="P1647">
        <f t="shared" si="75"/>
        <v>554</v>
      </c>
      <c r="Q1647" s="14" t="s">
        <v>8323</v>
      </c>
      <c r="R1647" t="s">
        <v>8344</v>
      </c>
      <c r="S1647" s="19">
        <f t="shared" si="76"/>
        <v>41521.617361111108</v>
      </c>
      <c r="T1647" s="22">
        <f t="shared" si="77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>ROUND((E1648/D1648)*100,0)</f>
        <v>110</v>
      </c>
      <c r="P1648">
        <f t="shared" si="75"/>
        <v>26.55</v>
      </c>
      <c r="Q1648" s="14" t="s">
        <v>8323</v>
      </c>
      <c r="R1648" t="s">
        <v>8344</v>
      </c>
      <c r="S1648" s="19">
        <f t="shared" si="76"/>
        <v>41833.450266203705</v>
      </c>
      <c r="T1648" s="22">
        <f t="shared" si="77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>ROUND((E1649/D1649)*100,0)</f>
        <v>105</v>
      </c>
      <c r="P1649">
        <f t="shared" si="75"/>
        <v>113.83</v>
      </c>
      <c r="Q1649" s="14" t="s">
        <v>8323</v>
      </c>
      <c r="R1649" t="s">
        <v>8344</v>
      </c>
      <c r="S1649" s="19">
        <f t="shared" si="76"/>
        <v>41039.409456018519</v>
      </c>
      <c r="T1649" s="22">
        <f t="shared" si="77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>ROUND((E1650/D1650)*100,0)</f>
        <v>125</v>
      </c>
      <c r="P1650">
        <f t="shared" si="75"/>
        <v>32.01</v>
      </c>
      <c r="Q1650" s="14" t="s">
        <v>8323</v>
      </c>
      <c r="R1650" t="s">
        <v>8344</v>
      </c>
      <c r="S1650" s="19">
        <f t="shared" si="76"/>
        <v>40592.704652777778</v>
      </c>
      <c r="T1650" s="22">
        <f t="shared" si="77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>ROUND((E1651/D1651)*100,0)</f>
        <v>101</v>
      </c>
      <c r="P1651">
        <f t="shared" si="75"/>
        <v>47.19</v>
      </c>
      <c r="Q1651" s="14" t="s">
        <v>8323</v>
      </c>
      <c r="R1651" t="s">
        <v>8344</v>
      </c>
      <c r="S1651" s="19">
        <f t="shared" si="76"/>
        <v>41737.684664351851</v>
      </c>
      <c r="T1651" s="22">
        <f t="shared" si="77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>ROUND((E1652/D1652)*100,0)</f>
        <v>142</v>
      </c>
      <c r="P1652">
        <f t="shared" si="75"/>
        <v>88.47</v>
      </c>
      <c r="Q1652" s="14" t="s">
        <v>8323</v>
      </c>
      <c r="R1652" t="s">
        <v>8344</v>
      </c>
      <c r="S1652" s="19">
        <f t="shared" si="76"/>
        <v>41526.435613425929</v>
      </c>
      <c r="T1652" s="22">
        <f t="shared" si="77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>ROUND((E1653/D1653)*100,0)</f>
        <v>101</v>
      </c>
      <c r="P1653">
        <f t="shared" si="75"/>
        <v>100.75</v>
      </c>
      <c r="Q1653" s="14" t="s">
        <v>8323</v>
      </c>
      <c r="R1653" t="s">
        <v>8344</v>
      </c>
      <c r="S1653" s="19">
        <f t="shared" si="76"/>
        <v>40625.900694444441</v>
      </c>
      <c r="T1653" s="22">
        <f t="shared" si="77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>ROUND((E1654/D1654)*100,0)</f>
        <v>101</v>
      </c>
      <c r="P1654">
        <f t="shared" si="75"/>
        <v>64.709999999999994</v>
      </c>
      <c r="Q1654" s="14" t="s">
        <v>8323</v>
      </c>
      <c r="R1654" t="s">
        <v>8344</v>
      </c>
      <c r="S1654" s="19">
        <f t="shared" si="76"/>
        <v>41572.492974537039</v>
      </c>
      <c r="T1654" s="22">
        <f t="shared" si="77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>ROUND((E1655/D1655)*100,0)</f>
        <v>174</v>
      </c>
      <c r="P1655">
        <f t="shared" si="75"/>
        <v>51.85</v>
      </c>
      <c r="Q1655" s="14" t="s">
        <v>8323</v>
      </c>
      <c r="R1655" t="s">
        <v>8344</v>
      </c>
      <c r="S1655" s="19">
        <f t="shared" si="76"/>
        <v>40626.834444444445</v>
      </c>
      <c r="T1655" s="22">
        <f t="shared" si="77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>ROUND((E1656/D1656)*100,0)</f>
        <v>120</v>
      </c>
      <c r="P1656">
        <f t="shared" si="75"/>
        <v>38.79</v>
      </c>
      <c r="Q1656" s="14" t="s">
        <v>8323</v>
      </c>
      <c r="R1656" t="s">
        <v>8344</v>
      </c>
      <c r="S1656" s="19">
        <f t="shared" si="76"/>
        <v>40987.890740740739</v>
      </c>
      <c r="T1656" s="22">
        <f t="shared" si="77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>ROUND((E1657/D1657)*100,0)</f>
        <v>143</v>
      </c>
      <c r="P1657">
        <f t="shared" si="75"/>
        <v>44.65</v>
      </c>
      <c r="Q1657" s="14" t="s">
        <v>8323</v>
      </c>
      <c r="R1657" t="s">
        <v>8344</v>
      </c>
      <c r="S1657" s="19">
        <f t="shared" si="76"/>
        <v>40974.791898148149</v>
      </c>
      <c r="T1657" s="22">
        <f t="shared" si="77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>ROUND((E1658/D1658)*100,0)</f>
        <v>100</v>
      </c>
      <c r="P1658">
        <f t="shared" si="75"/>
        <v>156.77000000000001</v>
      </c>
      <c r="Q1658" s="14" t="s">
        <v>8323</v>
      </c>
      <c r="R1658" t="s">
        <v>8344</v>
      </c>
      <c r="S1658" s="19">
        <f t="shared" si="76"/>
        <v>41226.928842592592</v>
      </c>
      <c r="T1658" s="22">
        <f t="shared" si="77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>ROUND((E1659/D1659)*100,0)</f>
        <v>105</v>
      </c>
      <c r="P1659">
        <f t="shared" si="75"/>
        <v>118.7</v>
      </c>
      <c r="Q1659" s="14" t="s">
        <v>8323</v>
      </c>
      <c r="R1659" t="s">
        <v>8344</v>
      </c>
      <c r="S1659" s="19">
        <f t="shared" si="76"/>
        <v>41023.782037037039</v>
      </c>
      <c r="T1659" s="22">
        <f t="shared" si="77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>ROUND((E1660/D1660)*100,0)</f>
        <v>132</v>
      </c>
      <c r="P1660">
        <f t="shared" si="75"/>
        <v>74.150000000000006</v>
      </c>
      <c r="Q1660" s="14" t="s">
        <v>8323</v>
      </c>
      <c r="R1660" t="s">
        <v>8344</v>
      </c>
      <c r="S1660" s="19">
        <f t="shared" si="76"/>
        <v>41223.22184027778</v>
      </c>
      <c r="T1660" s="22">
        <f t="shared" si="77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>ROUND((E1661/D1661)*100,0)</f>
        <v>113</v>
      </c>
      <c r="P1661">
        <f t="shared" si="75"/>
        <v>12.53</v>
      </c>
      <c r="Q1661" s="14" t="s">
        <v>8323</v>
      </c>
      <c r="R1661" t="s">
        <v>8344</v>
      </c>
      <c r="S1661" s="19">
        <f t="shared" si="76"/>
        <v>41596.913437499999</v>
      </c>
      <c r="T1661" s="22">
        <f t="shared" si="77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>ROUND((E1662/D1662)*100,0)</f>
        <v>1254</v>
      </c>
      <c r="P1662">
        <f t="shared" si="75"/>
        <v>27.86</v>
      </c>
      <c r="Q1662" s="14" t="s">
        <v>8323</v>
      </c>
      <c r="R1662" t="s">
        <v>8344</v>
      </c>
      <c r="S1662" s="19">
        <f t="shared" si="76"/>
        <v>42459.693865740745</v>
      </c>
      <c r="T1662" s="22">
        <f t="shared" si="77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>ROUND((E1663/D1663)*100,0)</f>
        <v>103</v>
      </c>
      <c r="P1663">
        <f t="shared" si="75"/>
        <v>80.180000000000007</v>
      </c>
      <c r="Q1663" s="14" t="s">
        <v>8323</v>
      </c>
      <c r="R1663" t="s">
        <v>8344</v>
      </c>
      <c r="S1663" s="19">
        <f t="shared" si="76"/>
        <v>42343.998043981483</v>
      </c>
      <c r="T1663" s="22">
        <f t="shared" si="77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>ROUND((E1664/D1664)*100,0)</f>
        <v>103</v>
      </c>
      <c r="P1664">
        <f t="shared" si="75"/>
        <v>132.44</v>
      </c>
      <c r="Q1664" s="14" t="s">
        <v>8323</v>
      </c>
      <c r="R1664" t="s">
        <v>8344</v>
      </c>
      <c r="S1664" s="19">
        <f t="shared" si="76"/>
        <v>40848.198333333334</v>
      </c>
      <c r="T1664" s="22">
        <f t="shared" si="77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>ROUND((E1665/D1665)*100,0)</f>
        <v>108</v>
      </c>
      <c r="P1665">
        <f t="shared" si="75"/>
        <v>33.75</v>
      </c>
      <c r="Q1665" s="14" t="s">
        <v>8323</v>
      </c>
      <c r="R1665" t="s">
        <v>8344</v>
      </c>
      <c r="S1665" s="19">
        <f t="shared" si="76"/>
        <v>42006.02207175926</v>
      </c>
      <c r="T1665" s="22">
        <f t="shared" si="77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>ROUND((E1666/D1666)*100,0)</f>
        <v>122</v>
      </c>
      <c r="P1666">
        <f t="shared" si="75"/>
        <v>34.380000000000003</v>
      </c>
      <c r="Q1666" s="14" t="s">
        <v>8323</v>
      </c>
      <c r="R1666" t="s">
        <v>8344</v>
      </c>
      <c r="S1666" s="19">
        <f t="shared" si="76"/>
        <v>40939.761782407404</v>
      </c>
      <c r="T1666" s="22">
        <f t="shared" si="77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>ROUND((E1667/D1667)*100,0)</f>
        <v>119</v>
      </c>
      <c r="P1667">
        <f t="shared" ref="P1667:P1730" si="78">IFERROR(ROUND(E1667/L1667,2),0)</f>
        <v>44.96</v>
      </c>
      <c r="Q1667" s="14" t="s">
        <v>8323</v>
      </c>
      <c r="R1667" t="s">
        <v>8344</v>
      </c>
      <c r="S1667" s="19">
        <f t="shared" ref="S1667:S1730" si="79">(((J1667/60)/60)/24)+DATE(1970,1,1)</f>
        <v>40564.649456018517</v>
      </c>
      <c r="T1667" s="22">
        <f t="shared" ref="T1667:T1730" si="80">(((I1667/60)/60)/24)+DATE(1970,1,1)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>ROUND((E1668/D1668)*100,0)</f>
        <v>161</v>
      </c>
      <c r="P1668">
        <f t="shared" si="78"/>
        <v>41.04</v>
      </c>
      <c r="Q1668" s="14" t="s">
        <v>8323</v>
      </c>
      <c r="R1668" t="s">
        <v>8344</v>
      </c>
      <c r="S1668" s="19">
        <f t="shared" si="79"/>
        <v>41331.253159722226</v>
      </c>
      <c r="T1668" s="22">
        <f t="shared" si="80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>ROUND((E1669/D1669)*100,0)</f>
        <v>127</v>
      </c>
      <c r="P1669">
        <f t="shared" si="78"/>
        <v>52.6</v>
      </c>
      <c r="Q1669" s="14" t="s">
        <v>8323</v>
      </c>
      <c r="R1669" t="s">
        <v>8344</v>
      </c>
      <c r="S1669" s="19">
        <f t="shared" si="79"/>
        <v>41682.0705787037</v>
      </c>
      <c r="T1669" s="22">
        <f t="shared" si="80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>ROUND((E1670/D1670)*100,0)</f>
        <v>103</v>
      </c>
      <c r="P1670">
        <f t="shared" si="78"/>
        <v>70.78</v>
      </c>
      <c r="Q1670" s="14" t="s">
        <v>8323</v>
      </c>
      <c r="R1670" t="s">
        <v>8344</v>
      </c>
      <c r="S1670" s="19">
        <f t="shared" si="79"/>
        <v>40845.14975694444</v>
      </c>
      <c r="T1670" s="22">
        <f t="shared" si="80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>ROUND((E1671/D1671)*100,0)</f>
        <v>140</v>
      </c>
      <c r="P1671">
        <f t="shared" si="78"/>
        <v>53.75</v>
      </c>
      <c r="Q1671" s="14" t="s">
        <v>8323</v>
      </c>
      <c r="R1671" t="s">
        <v>8344</v>
      </c>
      <c r="S1671" s="19">
        <f t="shared" si="79"/>
        <v>42461.885138888887</v>
      </c>
      <c r="T1671" s="22">
        <f t="shared" si="80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>ROUND((E1672/D1672)*100,0)</f>
        <v>103</v>
      </c>
      <c r="P1672">
        <f t="shared" si="78"/>
        <v>44.61</v>
      </c>
      <c r="Q1672" s="14" t="s">
        <v>8323</v>
      </c>
      <c r="R1672" t="s">
        <v>8344</v>
      </c>
      <c r="S1672" s="19">
        <f t="shared" si="79"/>
        <v>40313.930543981485</v>
      </c>
      <c r="T1672" s="22">
        <f t="shared" si="80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>ROUND((E1673/D1673)*100,0)</f>
        <v>101</v>
      </c>
      <c r="P1673">
        <f t="shared" si="78"/>
        <v>26.15</v>
      </c>
      <c r="Q1673" s="14" t="s">
        <v>8323</v>
      </c>
      <c r="R1673" t="s">
        <v>8344</v>
      </c>
      <c r="S1673" s="19">
        <f t="shared" si="79"/>
        <v>42553.54414351852</v>
      </c>
      <c r="T1673" s="22">
        <f t="shared" si="80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>ROUND((E1674/D1674)*100,0)</f>
        <v>113</v>
      </c>
      <c r="P1674">
        <f t="shared" si="78"/>
        <v>39.18</v>
      </c>
      <c r="Q1674" s="14" t="s">
        <v>8323</v>
      </c>
      <c r="R1674" t="s">
        <v>8344</v>
      </c>
      <c r="S1674" s="19">
        <f t="shared" si="79"/>
        <v>41034.656597222223</v>
      </c>
      <c r="T1674" s="22">
        <f t="shared" si="80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>ROUND((E1675/D1675)*100,0)</f>
        <v>128</v>
      </c>
      <c r="P1675">
        <f t="shared" si="78"/>
        <v>45.59</v>
      </c>
      <c r="Q1675" s="14" t="s">
        <v>8323</v>
      </c>
      <c r="R1675" t="s">
        <v>8344</v>
      </c>
      <c r="S1675" s="19">
        <f t="shared" si="79"/>
        <v>42039.878379629634</v>
      </c>
      <c r="T1675" s="22">
        <f t="shared" si="80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>ROUND((E1676/D1676)*100,0)</f>
        <v>202</v>
      </c>
      <c r="P1676">
        <f t="shared" si="78"/>
        <v>89.25</v>
      </c>
      <c r="Q1676" s="14" t="s">
        <v>8323</v>
      </c>
      <c r="R1676" t="s">
        <v>8344</v>
      </c>
      <c r="S1676" s="19">
        <f t="shared" si="79"/>
        <v>42569.605393518519</v>
      </c>
      <c r="T1676" s="22">
        <f t="shared" si="80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>ROUND((E1677/D1677)*100,0)</f>
        <v>137</v>
      </c>
      <c r="P1677">
        <f t="shared" si="78"/>
        <v>40.42</v>
      </c>
      <c r="Q1677" s="14" t="s">
        <v>8323</v>
      </c>
      <c r="R1677" t="s">
        <v>8344</v>
      </c>
      <c r="S1677" s="19">
        <f t="shared" si="79"/>
        <v>40802.733101851853</v>
      </c>
      <c r="T1677" s="22">
        <f t="shared" si="80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>ROUND((E1678/D1678)*100,0)</f>
        <v>115</v>
      </c>
      <c r="P1678">
        <f t="shared" si="78"/>
        <v>82.38</v>
      </c>
      <c r="Q1678" s="14" t="s">
        <v>8323</v>
      </c>
      <c r="R1678" t="s">
        <v>8344</v>
      </c>
      <c r="S1678" s="19">
        <f t="shared" si="79"/>
        <v>40973.72623842593</v>
      </c>
      <c r="T1678" s="22">
        <f t="shared" si="80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>ROUND((E1679/D1679)*100,0)</f>
        <v>112</v>
      </c>
      <c r="P1679">
        <f t="shared" si="78"/>
        <v>159.52000000000001</v>
      </c>
      <c r="Q1679" s="14" t="s">
        <v>8323</v>
      </c>
      <c r="R1679" t="s">
        <v>8344</v>
      </c>
      <c r="S1679" s="19">
        <f t="shared" si="79"/>
        <v>42416.407129629632</v>
      </c>
      <c r="T1679" s="22">
        <f t="shared" si="80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>ROUND((E1680/D1680)*100,0)</f>
        <v>118</v>
      </c>
      <c r="P1680">
        <f t="shared" si="78"/>
        <v>36.24</v>
      </c>
      <c r="Q1680" s="14" t="s">
        <v>8323</v>
      </c>
      <c r="R1680" t="s">
        <v>8344</v>
      </c>
      <c r="S1680" s="19">
        <f t="shared" si="79"/>
        <v>41662.854988425926</v>
      </c>
      <c r="T1680" s="22">
        <f t="shared" si="80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>ROUND((E1681/D1681)*100,0)</f>
        <v>175</v>
      </c>
      <c r="P1681">
        <f t="shared" si="78"/>
        <v>62.5</v>
      </c>
      <c r="Q1681" s="14" t="s">
        <v>8323</v>
      </c>
      <c r="R1681" t="s">
        <v>8344</v>
      </c>
      <c r="S1681" s="19">
        <f t="shared" si="79"/>
        <v>40723.068807870368</v>
      </c>
      <c r="T1681" s="22">
        <f t="shared" si="80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>ROUND((E1682/D1682)*100,0)</f>
        <v>118</v>
      </c>
      <c r="P1682">
        <f t="shared" si="78"/>
        <v>47</v>
      </c>
      <c r="Q1682" s="14" t="s">
        <v>8323</v>
      </c>
      <c r="R1682" t="s">
        <v>8344</v>
      </c>
      <c r="S1682" s="19">
        <f t="shared" si="79"/>
        <v>41802.757719907408</v>
      </c>
      <c r="T1682" s="22">
        <f t="shared" si="80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>ROUND((E1683/D1683)*100,0)</f>
        <v>101</v>
      </c>
      <c r="P1683">
        <f t="shared" si="78"/>
        <v>74.58</v>
      </c>
      <c r="Q1683" s="14" t="s">
        <v>8323</v>
      </c>
      <c r="R1683" t="s">
        <v>8345</v>
      </c>
      <c r="S1683" s="19">
        <f t="shared" si="79"/>
        <v>42774.121342592596</v>
      </c>
      <c r="T1683" s="22">
        <f t="shared" si="80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>ROUND((E1684/D1684)*100,0)</f>
        <v>0</v>
      </c>
      <c r="P1684">
        <f t="shared" si="78"/>
        <v>0</v>
      </c>
      <c r="Q1684" s="14" t="s">
        <v>8323</v>
      </c>
      <c r="R1684" t="s">
        <v>8345</v>
      </c>
      <c r="S1684" s="19">
        <f t="shared" si="79"/>
        <v>42779.21365740741</v>
      </c>
      <c r="T1684" s="22">
        <f t="shared" si="80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>ROUND((E1685/D1685)*100,0)</f>
        <v>22</v>
      </c>
      <c r="P1685">
        <f t="shared" si="78"/>
        <v>76</v>
      </c>
      <c r="Q1685" s="14" t="s">
        <v>8323</v>
      </c>
      <c r="R1685" t="s">
        <v>8345</v>
      </c>
      <c r="S1685" s="19">
        <f t="shared" si="79"/>
        <v>42808.781689814816</v>
      </c>
      <c r="T1685" s="22">
        <f t="shared" si="80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>ROUND((E1686/D1686)*100,0)</f>
        <v>109</v>
      </c>
      <c r="P1686">
        <f t="shared" si="78"/>
        <v>86.44</v>
      </c>
      <c r="Q1686" s="14" t="s">
        <v>8323</v>
      </c>
      <c r="R1686" t="s">
        <v>8345</v>
      </c>
      <c r="S1686" s="19">
        <f t="shared" si="79"/>
        <v>42783.815289351856</v>
      </c>
      <c r="T1686" s="22">
        <f t="shared" si="80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>ROUND((E1687/D1687)*100,0)</f>
        <v>103</v>
      </c>
      <c r="P1687">
        <f t="shared" si="78"/>
        <v>24</v>
      </c>
      <c r="Q1687" s="14" t="s">
        <v>8323</v>
      </c>
      <c r="R1687" t="s">
        <v>8345</v>
      </c>
      <c r="S1687" s="19">
        <f t="shared" si="79"/>
        <v>42788.2502662037</v>
      </c>
      <c r="T1687" s="22">
        <f t="shared" si="80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>ROUND((E1688/D1688)*100,0)</f>
        <v>0</v>
      </c>
      <c r="P1688">
        <f t="shared" si="78"/>
        <v>18</v>
      </c>
      <c r="Q1688" s="14" t="s">
        <v>8323</v>
      </c>
      <c r="R1688" t="s">
        <v>8345</v>
      </c>
      <c r="S1688" s="19">
        <f t="shared" si="79"/>
        <v>42792.843969907408</v>
      </c>
      <c r="T1688" s="22">
        <f t="shared" si="80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>ROUND((E1689/D1689)*100,0)</f>
        <v>31</v>
      </c>
      <c r="P1689">
        <f t="shared" si="78"/>
        <v>80.13</v>
      </c>
      <c r="Q1689" s="14" t="s">
        <v>8323</v>
      </c>
      <c r="R1689" t="s">
        <v>8345</v>
      </c>
      <c r="S1689" s="19">
        <f t="shared" si="79"/>
        <v>42802.046817129631</v>
      </c>
      <c r="T1689" s="22">
        <f t="shared" si="80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>ROUND((E1690/D1690)*100,0)</f>
        <v>44</v>
      </c>
      <c r="P1690">
        <f t="shared" si="78"/>
        <v>253.14</v>
      </c>
      <c r="Q1690" s="14" t="s">
        <v>8323</v>
      </c>
      <c r="R1690" t="s">
        <v>8345</v>
      </c>
      <c r="S1690" s="19">
        <f t="shared" si="79"/>
        <v>42804.534652777773</v>
      </c>
      <c r="T1690" s="22">
        <f t="shared" si="80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>ROUND((E1691/D1691)*100,0)</f>
        <v>100</v>
      </c>
      <c r="P1691">
        <f t="shared" si="78"/>
        <v>171.43</v>
      </c>
      <c r="Q1691" s="14" t="s">
        <v>8323</v>
      </c>
      <c r="R1691" t="s">
        <v>8345</v>
      </c>
      <c r="S1691" s="19">
        <f t="shared" si="79"/>
        <v>42780.942476851851</v>
      </c>
      <c r="T1691" s="22">
        <f t="shared" si="80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>ROUND((E1692/D1692)*100,0)</f>
        <v>25</v>
      </c>
      <c r="P1692">
        <f t="shared" si="78"/>
        <v>57.73</v>
      </c>
      <c r="Q1692" s="14" t="s">
        <v>8323</v>
      </c>
      <c r="R1692" t="s">
        <v>8345</v>
      </c>
      <c r="S1692" s="19">
        <f t="shared" si="79"/>
        <v>42801.43104166667</v>
      </c>
      <c r="T1692" s="22">
        <f t="shared" si="80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>ROUND((E1693/D1693)*100,0)</f>
        <v>33</v>
      </c>
      <c r="P1693">
        <f t="shared" si="78"/>
        <v>264.26</v>
      </c>
      <c r="Q1693" s="14" t="s">
        <v>8323</v>
      </c>
      <c r="R1693" t="s">
        <v>8345</v>
      </c>
      <c r="S1693" s="19">
        <f t="shared" si="79"/>
        <v>42795.701481481476</v>
      </c>
      <c r="T1693" s="22">
        <f t="shared" si="80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>ROUND((E1694/D1694)*100,0)</f>
        <v>48</v>
      </c>
      <c r="P1694">
        <f t="shared" si="78"/>
        <v>159.33000000000001</v>
      </c>
      <c r="Q1694" s="14" t="s">
        <v>8323</v>
      </c>
      <c r="R1694" t="s">
        <v>8345</v>
      </c>
      <c r="S1694" s="19">
        <f t="shared" si="79"/>
        <v>42788.151238425926</v>
      </c>
      <c r="T1694" s="22">
        <f t="shared" si="80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>ROUND((E1695/D1695)*100,0)</f>
        <v>9</v>
      </c>
      <c r="P1695">
        <f t="shared" si="78"/>
        <v>35</v>
      </c>
      <c r="Q1695" s="14" t="s">
        <v>8323</v>
      </c>
      <c r="R1695" t="s">
        <v>8345</v>
      </c>
      <c r="S1695" s="19">
        <f t="shared" si="79"/>
        <v>42803.920277777783</v>
      </c>
      <c r="T1695" s="22">
        <f t="shared" si="80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>ROUND((E1696/D1696)*100,0)</f>
        <v>0</v>
      </c>
      <c r="P1696">
        <f t="shared" si="78"/>
        <v>5</v>
      </c>
      <c r="Q1696" s="14" t="s">
        <v>8323</v>
      </c>
      <c r="R1696" t="s">
        <v>8345</v>
      </c>
      <c r="S1696" s="19">
        <f t="shared" si="79"/>
        <v>42791.669837962967</v>
      </c>
      <c r="T1696" s="22">
        <f t="shared" si="80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>ROUND((E1697/D1697)*100,0)</f>
        <v>12</v>
      </c>
      <c r="P1697">
        <f t="shared" si="78"/>
        <v>61.09</v>
      </c>
      <c r="Q1697" s="14" t="s">
        <v>8323</v>
      </c>
      <c r="R1697" t="s">
        <v>8345</v>
      </c>
      <c r="S1697" s="19">
        <f t="shared" si="79"/>
        <v>42801.031412037039</v>
      </c>
      <c r="T1697" s="22">
        <f t="shared" si="80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>ROUND((E1698/D1698)*100,0)</f>
        <v>0</v>
      </c>
      <c r="P1698">
        <f t="shared" si="78"/>
        <v>0</v>
      </c>
      <c r="Q1698" s="14" t="s">
        <v>8323</v>
      </c>
      <c r="R1698" t="s">
        <v>8345</v>
      </c>
      <c r="S1698" s="19">
        <f t="shared" si="79"/>
        <v>42796.069571759261</v>
      </c>
      <c r="T1698" s="22">
        <f t="shared" si="80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>ROUND((E1699/D1699)*100,0)</f>
        <v>20</v>
      </c>
      <c r="P1699">
        <f t="shared" si="78"/>
        <v>114.82</v>
      </c>
      <c r="Q1699" s="14" t="s">
        <v>8323</v>
      </c>
      <c r="R1699" t="s">
        <v>8345</v>
      </c>
      <c r="S1699" s="19">
        <f t="shared" si="79"/>
        <v>42805.032962962956</v>
      </c>
      <c r="T1699" s="22">
        <f t="shared" si="80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>ROUND((E1700/D1700)*100,0)</f>
        <v>0</v>
      </c>
      <c r="P1700">
        <f t="shared" si="78"/>
        <v>0</v>
      </c>
      <c r="Q1700" s="14" t="s">
        <v>8323</v>
      </c>
      <c r="R1700" t="s">
        <v>8345</v>
      </c>
      <c r="S1700" s="19">
        <f t="shared" si="79"/>
        <v>42796.207870370374</v>
      </c>
      <c r="T1700" s="22">
        <f t="shared" si="80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>ROUND((E1701/D1701)*100,0)</f>
        <v>4</v>
      </c>
      <c r="P1701">
        <f t="shared" si="78"/>
        <v>54</v>
      </c>
      <c r="Q1701" s="14" t="s">
        <v>8323</v>
      </c>
      <c r="R1701" t="s">
        <v>8345</v>
      </c>
      <c r="S1701" s="19">
        <f t="shared" si="79"/>
        <v>42806.863946759258</v>
      </c>
      <c r="T1701" s="22">
        <f t="shared" si="80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>ROUND((E1702/D1702)*100,0)</f>
        <v>26</v>
      </c>
      <c r="P1702">
        <f t="shared" si="78"/>
        <v>65.97</v>
      </c>
      <c r="Q1702" s="14" t="s">
        <v>8323</v>
      </c>
      <c r="R1702" t="s">
        <v>8345</v>
      </c>
      <c r="S1702" s="19">
        <f t="shared" si="79"/>
        <v>42796.071643518517</v>
      </c>
      <c r="T1702" s="22">
        <f t="shared" si="80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>ROUND((E1703/D1703)*100,0)</f>
        <v>0</v>
      </c>
      <c r="P1703">
        <f t="shared" si="78"/>
        <v>5</v>
      </c>
      <c r="Q1703" s="14" t="s">
        <v>8323</v>
      </c>
      <c r="R1703" t="s">
        <v>8345</v>
      </c>
      <c r="S1703" s="19">
        <f t="shared" si="79"/>
        <v>41989.664409722223</v>
      </c>
      <c r="T1703" s="22">
        <f t="shared" si="80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>ROUND((E1704/D1704)*100,0)</f>
        <v>0</v>
      </c>
      <c r="P1704">
        <f t="shared" si="78"/>
        <v>1</v>
      </c>
      <c r="Q1704" s="14" t="s">
        <v>8323</v>
      </c>
      <c r="R1704" t="s">
        <v>8345</v>
      </c>
      <c r="S1704" s="19">
        <f t="shared" si="79"/>
        <v>42063.869791666672</v>
      </c>
      <c r="T1704" s="22">
        <f t="shared" si="80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>ROUND((E1705/D1705)*100,0)</f>
        <v>1</v>
      </c>
      <c r="P1705">
        <f t="shared" si="78"/>
        <v>25.5</v>
      </c>
      <c r="Q1705" s="14" t="s">
        <v>8323</v>
      </c>
      <c r="R1705" t="s">
        <v>8345</v>
      </c>
      <c r="S1705" s="19">
        <f t="shared" si="79"/>
        <v>42187.281678240746</v>
      </c>
      <c r="T1705" s="22">
        <f t="shared" si="80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>ROUND((E1706/D1706)*100,0)</f>
        <v>65</v>
      </c>
      <c r="P1706">
        <f t="shared" si="78"/>
        <v>118.36</v>
      </c>
      <c r="Q1706" s="14" t="s">
        <v>8323</v>
      </c>
      <c r="R1706" t="s">
        <v>8345</v>
      </c>
      <c r="S1706" s="19">
        <f t="shared" si="79"/>
        <v>42021.139733796299</v>
      </c>
      <c r="T1706" s="22">
        <f t="shared" si="80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>ROUND((E1707/D1707)*100,0)</f>
        <v>0</v>
      </c>
      <c r="P1707">
        <f t="shared" si="78"/>
        <v>0</v>
      </c>
      <c r="Q1707" s="14" t="s">
        <v>8323</v>
      </c>
      <c r="R1707" t="s">
        <v>8345</v>
      </c>
      <c r="S1707" s="19">
        <f t="shared" si="79"/>
        <v>42245.016736111109</v>
      </c>
      <c r="T1707" s="22">
        <f t="shared" si="80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>ROUND((E1708/D1708)*100,0)</f>
        <v>0</v>
      </c>
      <c r="P1708">
        <f t="shared" si="78"/>
        <v>0</v>
      </c>
      <c r="Q1708" s="14" t="s">
        <v>8323</v>
      </c>
      <c r="R1708" t="s">
        <v>8345</v>
      </c>
      <c r="S1708" s="19">
        <f t="shared" si="79"/>
        <v>42179.306388888886</v>
      </c>
      <c r="T1708" s="22">
        <f t="shared" si="80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>ROUND((E1709/D1709)*100,0)</f>
        <v>10</v>
      </c>
      <c r="P1709">
        <f t="shared" si="78"/>
        <v>54.11</v>
      </c>
      <c r="Q1709" s="14" t="s">
        <v>8323</v>
      </c>
      <c r="R1709" t="s">
        <v>8345</v>
      </c>
      <c r="S1709" s="19">
        <f t="shared" si="79"/>
        <v>42427.721006944441</v>
      </c>
      <c r="T1709" s="22">
        <f t="shared" si="80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>ROUND((E1710/D1710)*100,0)</f>
        <v>0</v>
      </c>
      <c r="P1710">
        <f t="shared" si="78"/>
        <v>0</v>
      </c>
      <c r="Q1710" s="14" t="s">
        <v>8323</v>
      </c>
      <c r="R1710" t="s">
        <v>8345</v>
      </c>
      <c r="S1710" s="19">
        <f t="shared" si="79"/>
        <v>42451.866967592592</v>
      </c>
      <c r="T1710" s="22">
        <f t="shared" si="80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>ROUND((E1711/D1711)*100,0)</f>
        <v>5</v>
      </c>
      <c r="P1711">
        <f t="shared" si="78"/>
        <v>21.25</v>
      </c>
      <c r="Q1711" s="14" t="s">
        <v>8323</v>
      </c>
      <c r="R1711" t="s">
        <v>8345</v>
      </c>
      <c r="S1711" s="19">
        <f t="shared" si="79"/>
        <v>41841.56381944444</v>
      </c>
      <c r="T1711" s="22">
        <f t="shared" si="80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>ROUND((E1712/D1712)*100,0)</f>
        <v>1</v>
      </c>
      <c r="P1712">
        <f t="shared" si="78"/>
        <v>34</v>
      </c>
      <c r="Q1712" s="14" t="s">
        <v>8323</v>
      </c>
      <c r="R1712" t="s">
        <v>8345</v>
      </c>
      <c r="S1712" s="19">
        <f t="shared" si="79"/>
        <v>42341.59129629629</v>
      </c>
      <c r="T1712" s="22">
        <f t="shared" si="80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>ROUND((E1713/D1713)*100,0)</f>
        <v>11</v>
      </c>
      <c r="P1713">
        <f t="shared" si="78"/>
        <v>525</v>
      </c>
      <c r="Q1713" s="14" t="s">
        <v>8323</v>
      </c>
      <c r="R1713" t="s">
        <v>8345</v>
      </c>
      <c r="S1713" s="19">
        <f t="shared" si="79"/>
        <v>41852.646226851852</v>
      </c>
      <c r="T1713" s="22">
        <f t="shared" si="80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>ROUND((E1714/D1714)*100,0)</f>
        <v>0</v>
      </c>
      <c r="P1714">
        <f t="shared" si="78"/>
        <v>0</v>
      </c>
      <c r="Q1714" s="14" t="s">
        <v>8323</v>
      </c>
      <c r="R1714" t="s">
        <v>8345</v>
      </c>
      <c r="S1714" s="19">
        <f t="shared" si="79"/>
        <v>42125.913807870369</v>
      </c>
      <c r="T1714" s="22">
        <f t="shared" si="80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>ROUND((E1715/D1715)*100,0)</f>
        <v>2</v>
      </c>
      <c r="P1715">
        <f t="shared" si="78"/>
        <v>50</v>
      </c>
      <c r="Q1715" s="14" t="s">
        <v>8323</v>
      </c>
      <c r="R1715" t="s">
        <v>8345</v>
      </c>
      <c r="S1715" s="19">
        <f t="shared" si="79"/>
        <v>41887.801064814819</v>
      </c>
      <c r="T1715" s="22">
        <f t="shared" si="80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>ROUND((E1716/D1716)*100,0)</f>
        <v>8</v>
      </c>
      <c r="P1716">
        <f t="shared" si="78"/>
        <v>115.71</v>
      </c>
      <c r="Q1716" s="14" t="s">
        <v>8323</v>
      </c>
      <c r="R1716" t="s">
        <v>8345</v>
      </c>
      <c r="S1716" s="19">
        <f t="shared" si="79"/>
        <v>42095.918530092589</v>
      </c>
      <c r="T1716" s="22">
        <f t="shared" si="80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>ROUND((E1717/D1717)*100,0)</f>
        <v>0</v>
      </c>
      <c r="P1717">
        <f t="shared" si="78"/>
        <v>5.5</v>
      </c>
      <c r="Q1717" s="14" t="s">
        <v>8323</v>
      </c>
      <c r="R1717" t="s">
        <v>8345</v>
      </c>
      <c r="S1717" s="19">
        <f t="shared" si="79"/>
        <v>42064.217418981483</v>
      </c>
      <c r="T1717" s="22">
        <f t="shared" si="80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>ROUND((E1718/D1718)*100,0)</f>
        <v>8</v>
      </c>
      <c r="P1718">
        <f t="shared" si="78"/>
        <v>50</v>
      </c>
      <c r="Q1718" s="14" t="s">
        <v>8323</v>
      </c>
      <c r="R1718" t="s">
        <v>8345</v>
      </c>
      <c r="S1718" s="19">
        <f t="shared" si="79"/>
        <v>42673.577534722222</v>
      </c>
      <c r="T1718" s="22">
        <f t="shared" si="80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>ROUND((E1719/D1719)*100,0)</f>
        <v>43</v>
      </c>
      <c r="P1719">
        <f t="shared" si="78"/>
        <v>34.020000000000003</v>
      </c>
      <c r="Q1719" s="14" t="s">
        <v>8323</v>
      </c>
      <c r="R1719" t="s">
        <v>8345</v>
      </c>
      <c r="S1719" s="19">
        <f t="shared" si="79"/>
        <v>42460.98192129629</v>
      </c>
      <c r="T1719" s="22">
        <f t="shared" si="80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>ROUND((E1720/D1720)*100,0)</f>
        <v>0</v>
      </c>
      <c r="P1720">
        <f t="shared" si="78"/>
        <v>37.5</v>
      </c>
      <c r="Q1720" s="14" t="s">
        <v>8323</v>
      </c>
      <c r="R1720" t="s">
        <v>8345</v>
      </c>
      <c r="S1720" s="19">
        <f t="shared" si="79"/>
        <v>42460.610520833332</v>
      </c>
      <c r="T1720" s="22">
        <f t="shared" si="80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>ROUND((E1721/D1721)*100,0)</f>
        <v>1</v>
      </c>
      <c r="P1721">
        <f t="shared" si="78"/>
        <v>11.67</v>
      </c>
      <c r="Q1721" s="14" t="s">
        <v>8323</v>
      </c>
      <c r="R1721" t="s">
        <v>8345</v>
      </c>
      <c r="S1721" s="19">
        <f t="shared" si="79"/>
        <v>41869.534618055557</v>
      </c>
      <c r="T1721" s="22">
        <f t="shared" si="80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>ROUND((E1722/D1722)*100,0)</f>
        <v>6</v>
      </c>
      <c r="P1722">
        <f t="shared" si="78"/>
        <v>28.13</v>
      </c>
      <c r="Q1722" s="14" t="s">
        <v>8323</v>
      </c>
      <c r="R1722" t="s">
        <v>8345</v>
      </c>
      <c r="S1722" s="19">
        <f t="shared" si="79"/>
        <v>41922.783229166671</v>
      </c>
      <c r="T1722" s="22">
        <f t="shared" si="80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>ROUND((E1723/D1723)*100,0)</f>
        <v>0</v>
      </c>
      <c r="P1723">
        <f t="shared" si="78"/>
        <v>0</v>
      </c>
      <c r="Q1723" s="14" t="s">
        <v>8323</v>
      </c>
      <c r="R1723" t="s">
        <v>8345</v>
      </c>
      <c r="S1723" s="19">
        <f t="shared" si="79"/>
        <v>42319.461377314816</v>
      </c>
      <c r="T1723" s="22">
        <f t="shared" si="80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>ROUND((E1724/D1724)*100,0)</f>
        <v>0</v>
      </c>
      <c r="P1724">
        <f t="shared" si="78"/>
        <v>1</v>
      </c>
      <c r="Q1724" s="14" t="s">
        <v>8323</v>
      </c>
      <c r="R1724" t="s">
        <v>8345</v>
      </c>
      <c r="S1724" s="19">
        <f t="shared" si="79"/>
        <v>42425.960983796293</v>
      </c>
      <c r="T1724" s="22">
        <f t="shared" si="80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>ROUND((E1725/D1725)*100,0)</f>
        <v>7</v>
      </c>
      <c r="P1725">
        <f t="shared" si="78"/>
        <v>216.67</v>
      </c>
      <c r="Q1725" s="14" t="s">
        <v>8323</v>
      </c>
      <c r="R1725" t="s">
        <v>8345</v>
      </c>
      <c r="S1725" s="19">
        <f t="shared" si="79"/>
        <v>42129.82540509259</v>
      </c>
      <c r="T1725" s="22">
        <f t="shared" si="80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>ROUND((E1726/D1726)*100,0)</f>
        <v>1</v>
      </c>
      <c r="P1726">
        <f t="shared" si="78"/>
        <v>8.75</v>
      </c>
      <c r="Q1726" s="14" t="s">
        <v>8323</v>
      </c>
      <c r="R1726" t="s">
        <v>8345</v>
      </c>
      <c r="S1726" s="19">
        <f t="shared" si="79"/>
        <v>41912.932430555556</v>
      </c>
      <c r="T1726" s="22">
        <f t="shared" si="80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>ROUND((E1727/D1727)*100,0)</f>
        <v>10</v>
      </c>
      <c r="P1727">
        <f t="shared" si="78"/>
        <v>62.22</v>
      </c>
      <c r="Q1727" s="14" t="s">
        <v>8323</v>
      </c>
      <c r="R1727" t="s">
        <v>8345</v>
      </c>
      <c r="S1727" s="19">
        <f t="shared" si="79"/>
        <v>41845.968159722222</v>
      </c>
      <c r="T1727" s="22">
        <f t="shared" si="80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>ROUND((E1728/D1728)*100,0)</f>
        <v>34</v>
      </c>
      <c r="P1728">
        <f t="shared" si="78"/>
        <v>137.25</v>
      </c>
      <c r="Q1728" s="14" t="s">
        <v>8323</v>
      </c>
      <c r="R1728" t="s">
        <v>8345</v>
      </c>
      <c r="S1728" s="19">
        <f t="shared" si="79"/>
        <v>41788.919722222221</v>
      </c>
      <c r="T1728" s="22">
        <f t="shared" si="80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>ROUND((E1729/D1729)*100,0)</f>
        <v>0</v>
      </c>
      <c r="P1729">
        <f t="shared" si="78"/>
        <v>1</v>
      </c>
      <c r="Q1729" s="14" t="s">
        <v>8323</v>
      </c>
      <c r="R1729" t="s">
        <v>8345</v>
      </c>
      <c r="S1729" s="19">
        <f t="shared" si="79"/>
        <v>42044.927974537044</v>
      </c>
      <c r="T1729" s="22">
        <f t="shared" si="80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>ROUND((E1730/D1730)*100,0)</f>
        <v>68</v>
      </c>
      <c r="P1730">
        <f t="shared" si="78"/>
        <v>122.14</v>
      </c>
      <c r="Q1730" s="14" t="s">
        <v>8323</v>
      </c>
      <c r="R1730" t="s">
        <v>8345</v>
      </c>
      <c r="S1730" s="19">
        <f t="shared" si="79"/>
        <v>42268.625856481478</v>
      </c>
      <c r="T1730" s="22">
        <f t="shared" si="80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>ROUND((E1731/D1731)*100,0)</f>
        <v>0</v>
      </c>
      <c r="P1731">
        <f t="shared" ref="P1731:P1794" si="81">IFERROR(ROUND(E1731/L1731,2),0)</f>
        <v>0</v>
      </c>
      <c r="Q1731" s="14" t="s">
        <v>8323</v>
      </c>
      <c r="R1731" t="s">
        <v>8345</v>
      </c>
      <c r="S1731" s="19">
        <f t="shared" ref="S1731:S1794" si="82">(((J1731/60)/60)/24)+DATE(1970,1,1)</f>
        <v>42471.052152777775</v>
      </c>
      <c r="T1731" s="22">
        <f t="shared" ref="T1731:T1794" si="83">(((I1731/60)/60)/24)+DATE(1970,1,1)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>ROUND((E1732/D1732)*100,0)</f>
        <v>0</v>
      </c>
      <c r="P1732">
        <f t="shared" si="81"/>
        <v>0</v>
      </c>
      <c r="Q1732" s="14" t="s">
        <v>8323</v>
      </c>
      <c r="R1732" t="s">
        <v>8345</v>
      </c>
      <c r="S1732" s="19">
        <f t="shared" si="82"/>
        <v>42272.087766203709</v>
      </c>
      <c r="T1732" s="22">
        <f t="shared" si="83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>ROUND((E1733/D1733)*100,0)</f>
        <v>0</v>
      </c>
      <c r="P1733">
        <f t="shared" si="81"/>
        <v>0</v>
      </c>
      <c r="Q1733" s="14" t="s">
        <v>8323</v>
      </c>
      <c r="R1733" t="s">
        <v>8345</v>
      </c>
      <c r="S1733" s="19">
        <f t="shared" si="82"/>
        <v>42152.906851851847</v>
      </c>
      <c r="T1733" s="22">
        <f t="shared" si="83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>ROUND((E1734/D1734)*100,0)</f>
        <v>0</v>
      </c>
      <c r="P1734">
        <f t="shared" si="81"/>
        <v>0</v>
      </c>
      <c r="Q1734" s="14" t="s">
        <v>8323</v>
      </c>
      <c r="R1734" t="s">
        <v>8345</v>
      </c>
      <c r="S1734" s="19">
        <f t="shared" si="82"/>
        <v>42325.683807870373</v>
      </c>
      <c r="T1734" s="22">
        <f t="shared" si="83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>ROUND((E1735/D1735)*100,0)</f>
        <v>0</v>
      </c>
      <c r="P1735">
        <f t="shared" si="81"/>
        <v>0</v>
      </c>
      <c r="Q1735" s="14" t="s">
        <v>8323</v>
      </c>
      <c r="R1735" t="s">
        <v>8345</v>
      </c>
      <c r="S1735" s="19">
        <f t="shared" si="82"/>
        <v>42614.675625000003</v>
      </c>
      <c r="T1735" s="22">
        <f t="shared" si="83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>ROUND((E1736/D1736)*100,0)</f>
        <v>0</v>
      </c>
      <c r="P1736">
        <f t="shared" si="81"/>
        <v>1</v>
      </c>
      <c r="Q1736" s="14" t="s">
        <v>8323</v>
      </c>
      <c r="R1736" t="s">
        <v>8345</v>
      </c>
      <c r="S1736" s="19">
        <f t="shared" si="82"/>
        <v>42102.036527777775</v>
      </c>
      <c r="T1736" s="22">
        <f t="shared" si="83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>ROUND((E1737/D1737)*100,0)</f>
        <v>11</v>
      </c>
      <c r="P1737">
        <f t="shared" si="81"/>
        <v>55</v>
      </c>
      <c r="Q1737" s="14" t="s">
        <v>8323</v>
      </c>
      <c r="R1737" t="s">
        <v>8345</v>
      </c>
      <c r="S1737" s="19">
        <f t="shared" si="82"/>
        <v>42559.814178240747</v>
      </c>
      <c r="T1737" s="22">
        <f t="shared" si="83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>ROUND((E1738/D1738)*100,0)</f>
        <v>1</v>
      </c>
      <c r="P1738">
        <f t="shared" si="81"/>
        <v>22</v>
      </c>
      <c r="Q1738" s="14" t="s">
        <v>8323</v>
      </c>
      <c r="R1738" t="s">
        <v>8345</v>
      </c>
      <c r="S1738" s="19">
        <f t="shared" si="82"/>
        <v>42286.861493055556</v>
      </c>
      <c r="T1738" s="22">
        <f t="shared" si="83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>ROUND((E1739/D1739)*100,0)</f>
        <v>21</v>
      </c>
      <c r="P1739">
        <f t="shared" si="81"/>
        <v>56.67</v>
      </c>
      <c r="Q1739" s="14" t="s">
        <v>8323</v>
      </c>
      <c r="R1739" t="s">
        <v>8345</v>
      </c>
      <c r="S1739" s="19">
        <f t="shared" si="82"/>
        <v>42175.948981481488</v>
      </c>
      <c r="T1739" s="22">
        <f t="shared" si="83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>ROUND((E1740/D1740)*100,0)</f>
        <v>0</v>
      </c>
      <c r="P1740">
        <f t="shared" si="81"/>
        <v>20</v>
      </c>
      <c r="Q1740" s="14" t="s">
        <v>8323</v>
      </c>
      <c r="R1740" t="s">
        <v>8345</v>
      </c>
      <c r="S1740" s="19">
        <f t="shared" si="82"/>
        <v>41884.874328703707</v>
      </c>
      <c r="T1740" s="22">
        <f t="shared" si="83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>ROUND((E1741/D1741)*100,0)</f>
        <v>0</v>
      </c>
      <c r="P1741">
        <f t="shared" si="81"/>
        <v>1</v>
      </c>
      <c r="Q1741" s="14" t="s">
        <v>8323</v>
      </c>
      <c r="R1741" t="s">
        <v>8345</v>
      </c>
      <c r="S1741" s="19">
        <f t="shared" si="82"/>
        <v>42435.874212962968</v>
      </c>
      <c r="T1741" s="22">
        <f t="shared" si="83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>ROUND((E1742/D1742)*100,0)</f>
        <v>0</v>
      </c>
      <c r="P1742">
        <f t="shared" si="81"/>
        <v>0</v>
      </c>
      <c r="Q1742" s="14" t="s">
        <v>8323</v>
      </c>
      <c r="R1742" t="s">
        <v>8345</v>
      </c>
      <c r="S1742" s="19">
        <f t="shared" si="82"/>
        <v>42171.817384259266</v>
      </c>
      <c r="T1742" s="22">
        <f t="shared" si="83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>ROUND((E1743/D1743)*100,0)</f>
        <v>111</v>
      </c>
      <c r="P1743">
        <f t="shared" si="81"/>
        <v>25.58</v>
      </c>
      <c r="Q1743" s="14" t="s">
        <v>8336</v>
      </c>
      <c r="R1743" t="s">
        <v>8337</v>
      </c>
      <c r="S1743" s="19">
        <f t="shared" si="82"/>
        <v>42120.628136574072</v>
      </c>
      <c r="T1743" s="22">
        <f t="shared" si="83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>ROUND((E1744/D1744)*100,0)</f>
        <v>109</v>
      </c>
      <c r="P1744">
        <f t="shared" si="81"/>
        <v>63.97</v>
      </c>
      <c r="Q1744" s="14" t="s">
        <v>8336</v>
      </c>
      <c r="R1744" t="s">
        <v>8337</v>
      </c>
      <c r="S1744" s="19">
        <f t="shared" si="82"/>
        <v>42710.876967592587</v>
      </c>
      <c r="T1744" s="22">
        <f t="shared" si="83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>ROUND((E1745/D1745)*100,0)</f>
        <v>100</v>
      </c>
      <c r="P1745">
        <f t="shared" si="81"/>
        <v>89.93</v>
      </c>
      <c r="Q1745" s="14" t="s">
        <v>8336</v>
      </c>
      <c r="R1745" t="s">
        <v>8337</v>
      </c>
      <c r="S1745" s="19">
        <f t="shared" si="82"/>
        <v>42586.925636574073</v>
      </c>
      <c r="T1745" s="22">
        <f t="shared" si="83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>ROUND((E1746/D1746)*100,0)</f>
        <v>118</v>
      </c>
      <c r="P1746">
        <f t="shared" si="81"/>
        <v>93.07</v>
      </c>
      <c r="Q1746" s="14" t="s">
        <v>8336</v>
      </c>
      <c r="R1746" t="s">
        <v>8337</v>
      </c>
      <c r="S1746" s="19">
        <f t="shared" si="82"/>
        <v>42026.605057870373</v>
      </c>
      <c r="T1746" s="22">
        <f t="shared" si="83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>ROUND((E1747/D1747)*100,0)</f>
        <v>114</v>
      </c>
      <c r="P1747">
        <f t="shared" si="81"/>
        <v>89.67</v>
      </c>
      <c r="Q1747" s="14" t="s">
        <v>8336</v>
      </c>
      <c r="R1747" t="s">
        <v>8337</v>
      </c>
      <c r="S1747" s="19">
        <f t="shared" si="82"/>
        <v>42690.259699074071</v>
      </c>
      <c r="T1747" s="22">
        <f t="shared" si="83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>ROUND((E1748/D1748)*100,0)</f>
        <v>148</v>
      </c>
      <c r="P1748">
        <f t="shared" si="81"/>
        <v>207.62</v>
      </c>
      <c r="Q1748" s="14" t="s">
        <v>8336</v>
      </c>
      <c r="R1748" t="s">
        <v>8337</v>
      </c>
      <c r="S1748" s="19">
        <f t="shared" si="82"/>
        <v>42668.176701388889</v>
      </c>
      <c r="T1748" s="22">
        <f t="shared" si="83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>ROUND((E1749/D1749)*100,0)</f>
        <v>105</v>
      </c>
      <c r="P1749">
        <f t="shared" si="81"/>
        <v>59.41</v>
      </c>
      <c r="Q1749" s="14" t="s">
        <v>8336</v>
      </c>
      <c r="R1749" t="s">
        <v>8337</v>
      </c>
      <c r="S1749" s="19">
        <f t="shared" si="82"/>
        <v>42292.435532407413</v>
      </c>
      <c r="T1749" s="22">
        <f t="shared" si="83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>ROUND((E1750/D1750)*100,0)</f>
        <v>130</v>
      </c>
      <c r="P1750">
        <f t="shared" si="81"/>
        <v>358.97</v>
      </c>
      <c r="Q1750" s="14" t="s">
        <v>8336</v>
      </c>
      <c r="R1750" t="s">
        <v>8337</v>
      </c>
      <c r="S1750" s="19">
        <f t="shared" si="82"/>
        <v>42219.950729166667</v>
      </c>
      <c r="T1750" s="22">
        <f t="shared" si="83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>ROUND((E1751/D1751)*100,0)</f>
        <v>123</v>
      </c>
      <c r="P1751">
        <f t="shared" si="81"/>
        <v>94.74</v>
      </c>
      <c r="Q1751" s="14" t="s">
        <v>8336</v>
      </c>
      <c r="R1751" t="s">
        <v>8337</v>
      </c>
      <c r="S1751" s="19">
        <f t="shared" si="82"/>
        <v>42758.975937499999</v>
      </c>
      <c r="T1751" s="22">
        <f t="shared" si="83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>ROUND((E1752/D1752)*100,0)</f>
        <v>202</v>
      </c>
      <c r="P1752">
        <f t="shared" si="81"/>
        <v>80.650000000000006</v>
      </c>
      <c r="Q1752" s="14" t="s">
        <v>8336</v>
      </c>
      <c r="R1752" t="s">
        <v>8337</v>
      </c>
      <c r="S1752" s="19">
        <f t="shared" si="82"/>
        <v>42454.836851851855</v>
      </c>
      <c r="T1752" s="22">
        <f t="shared" si="83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>ROUND((E1753/D1753)*100,0)</f>
        <v>103</v>
      </c>
      <c r="P1753">
        <f t="shared" si="81"/>
        <v>168.69</v>
      </c>
      <c r="Q1753" s="14" t="s">
        <v>8336</v>
      </c>
      <c r="R1753" t="s">
        <v>8337</v>
      </c>
      <c r="S1753" s="19">
        <f t="shared" si="82"/>
        <v>42052.7815162037</v>
      </c>
      <c r="T1753" s="22">
        <f t="shared" si="83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>ROUND((E1754/D1754)*100,0)</f>
        <v>260</v>
      </c>
      <c r="P1754">
        <f t="shared" si="81"/>
        <v>34.69</v>
      </c>
      <c r="Q1754" s="14" t="s">
        <v>8336</v>
      </c>
      <c r="R1754" t="s">
        <v>8337</v>
      </c>
      <c r="S1754" s="19">
        <f t="shared" si="82"/>
        <v>42627.253263888888</v>
      </c>
      <c r="T1754" s="22">
        <f t="shared" si="83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>ROUND((E1755/D1755)*100,0)</f>
        <v>108</v>
      </c>
      <c r="P1755">
        <f t="shared" si="81"/>
        <v>462.86</v>
      </c>
      <c r="Q1755" s="14" t="s">
        <v>8336</v>
      </c>
      <c r="R1755" t="s">
        <v>8337</v>
      </c>
      <c r="S1755" s="19">
        <f t="shared" si="82"/>
        <v>42420.74962962963</v>
      </c>
      <c r="T1755" s="22">
        <f t="shared" si="83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>ROUND((E1756/D1756)*100,0)</f>
        <v>111</v>
      </c>
      <c r="P1756">
        <f t="shared" si="81"/>
        <v>104.39</v>
      </c>
      <c r="Q1756" s="14" t="s">
        <v>8336</v>
      </c>
      <c r="R1756" t="s">
        <v>8337</v>
      </c>
      <c r="S1756" s="19">
        <f t="shared" si="82"/>
        <v>42067.876770833333</v>
      </c>
      <c r="T1756" s="22">
        <f t="shared" si="83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>ROUND((E1757/D1757)*100,0)</f>
        <v>120</v>
      </c>
      <c r="P1757">
        <f t="shared" si="81"/>
        <v>7.5</v>
      </c>
      <c r="Q1757" s="14" t="s">
        <v>8336</v>
      </c>
      <c r="R1757" t="s">
        <v>8337</v>
      </c>
      <c r="S1757" s="19">
        <f t="shared" si="82"/>
        <v>42252.788900462961</v>
      </c>
      <c r="T1757" s="22">
        <f t="shared" si="83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>ROUND((E1758/D1758)*100,0)</f>
        <v>103</v>
      </c>
      <c r="P1758">
        <f t="shared" si="81"/>
        <v>47.13</v>
      </c>
      <c r="Q1758" s="14" t="s">
        <v>8336</v>
      </c>
      <c r="R1758" t="s">
        <v>8337</v>
      </c>
      <c r="S1758" s="19">
        <f t="shared" si="82"/>
        <v>42571.167465277773</v>
      </c>
      <c r="T1758" s="22">
        <f t="shared" si="83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>ROUND((E1759/D1759)*100,0)</f>
        <v>116</v>
      </c>
      <c r="P1759">
        <f t="shared" si="81"/>
        <v>414.29</v>
      </c>
      <c r="Q1759" s="14" t="s">
        <v>8336</v>
      </c>
      <c r="R1759" t="s">
        <v>8337</v>
      </c>
      <c r="S1759" s="19">
        <f t="shared" si="82"/>
        <v>42733.827349537038</v>
      </c>
      <c r="T1759" s="22">
        <f t="shared" si="83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>ROUND((E1760/D1760)*100,0)</f>
        <v>115</v>
      </c>
      <c r="P1760">
        <f t="shared" si="81"/>
        <v>42.48</v>
      </c>
      <c r="Q1760" s="14" t="s">
        <v>8336</v>
      </c>
      <c r="R1760" t="s">
        <v>8337</v>
      </c>
      <c r="S1760" s="19">
        <f t="shared" si="82"/>
        <v>42505.955925925926</v>
      </c>
      <c r="T1760" s="22">
        <f t="shared" si="83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>ROUND((E1761/D1761)*100,0)</f>
        <v>107</v>
      </c>
      <c r="P1761">
        <f t="shared" si="81"/>
        <v>108.78</v>
      </c>
      <c r="Q1761" s="14" t="s">
        <v>8336</v>
      </c>
      <c r="R1761" t="s">
        <v>8337</v>
      </c>
      <c r="S1761" s="19">
        <f t="shared" si="82"/>
        <v>42068.829039351855</v>
      </c>
      <c r="T1761" s="22">
        <f t="shared" si="83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>ROUND((E1762/D1762)*100,0)</f>
        <v>165</v>
      </c>
      <c r="P1762">
        <f t="shared" si="81"/>
        <v>81.099999999999994</v>
      </c>
      <c r="Q1762" s="14" t="s">
        <v>8336</v>
      </c>
      <c r="R1762" t="s">
        <v>8337</v>
      </c>
      <c r="S1762" s="19">
        <f t="shared" si="82"/>
        <v>42405.67260416667</v>
      </c>
      <c r="T1762" s="22">
        <f t="shared" si="83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>ROUND((E1763/D1763)*100,0)</f>
        <v>155</v>
      </c>
      <c r="P1763">
        <f t="shared" si="81"/>
        <v>51.67</v>
      </c>
      <c r="Q1763" s="14" t="s">
        <v>8336</v>
      </c>
      <c r="R1763" t="s">
        <v>8337</v>
      </c>
      <c r="S1763" s="19">
        <f t="shared" si="82"/>
        <v>42209.567824074074</v>
      </c>
      <c r="T1763" s="22">
        <f t="shared" si="83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>ROUND((E1764/D1764)*100,0)</f>
        <v>885</v>
      </c>
      <c r="P1764">
        <f t="shared" si="81"/>
        <v>35.4</v>
      </c>
      <c r="Q1764" s="14" t="s">
        <v>8336</v>
      </c>
      <c r="R1764" t="s">
        <v>8337</v>
      </c>
      <c r="S1764" s="19">
        <f t="shared" si="82"/>
        <v>42410.982002314813</v>
      </c>
      <c r="T1764" s="22">
        <f t="shared" si="83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>ROUND((E1765/D1765)*100,0)</f>
        <v>102</v>
      </c>
      <c r="P1765">
        <f t="shared" si="81"/>
        <v>103.64</v>
      </c>
      <c r="Q1765" s="14" t="s">
        <v>8336</v>
      </c>
      <c r="R1765" t="s">
        <v>8337</v>
      </c>
      <c r="S1765" s="19">
        <f t="shared" si="82"/>
        <v>42636.868518518517</v>
      </c>
      <c r="T1765" s="22">
        <f t="shared" si="83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>ROUND((E1766/D1766)*100,0)</f>
        <v>20</v>
      </c>
      <c r="P1766">
        <f t="shared" si="81"/>
        <v>55.28</v>
      </c>
      <c r="Q1766" s="14" t="s">
        <v>8336</v>
      </c>
      <c r="R1766" t="s">
        <v>8337</v>
      </c>
      <c r="S1766" s="19">
        <f t="shared" si="82"/>
        <v>41825.485868055555</v>
      </c>
      <c r="T1766" s="22">
        <f t="shared" si="83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>ROUND((E1767/D1767)*100,0)</f>
        <v>59</v>
      </c>
      <c r="P1767">
        <f t="shared" si="81"/>
        <v>72.17</v>
      </c>
      <c r="Q1767" s="14" t="s">
        <v>8336</v>
      </c>
      <c r="R1767" t="s">
        <v>8337</v>
      </c>
      <c r="S1767" s="19">
        <f t="shared" si="82"/>
        <v>41834.980462962965</v>
      </c>
      <c r="T1767" s="22">
        <f t="shared" si="83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>ROUND((E1768/D1768)*100,0)</f>
        <v>0</v>
      </c>
      <c r="P1768">
        <f t="shared" si="81"/>
        <v>0</v>
      </c>
      <c r="Q1768" s="14" t="s">
        <v>8336</v>
      </c>
      <c r="R1768" t="s">
        <v>8337</v>
      </c>
      <c r="S1768" s="19">
        <f t="shared" si="82"/>
        <v>41855.859814814816</v>
      </c>
      <c r="T1768" s="22">
        <f t="shared" si="83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>ROUND((E1769/D1769)*100,0)</f>
        <v>46</v>
      </c>
      <c r="P1769">
        <f t="shared" si="81"/>
        <v>58.62</v>
      </c>
      <c r="Q1769" s="14" t="s">
        <v>8336</v>
      </c>
      <c r="R1769" t="s">
        <v>8337</v>
      </c>
      <c r="S1769" s="19">
        <f t="shared" si="82"/>
        <v>41824.658379629633</v>
      </c>
      <c r="T1769" s="22">
        <f t="shared" si="83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>ROUND((E1770/D1770)*100,0)</f>
        <v>4</v>
      </c>
      <c r="P1770">
        <f t="shared" si="81"/>
        <v>12.47</v>
      </c>
      <c r="Q1770" s="14" t="s">
        <v>8336</v>
      </c>
      <c r="R1770" t="s">
        <v>8337</v>
      </c>
      <c r="S1770" s="19">
        <f t="shared" si="82"/>
        <v>41849.560694444444</v>
      </c>
      <c r="T1770" s="22">
        <f t="shared" si="83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>ROUND((E1771/D1771)*100,0)</f>
        <v>3</v>
      </c>
      <c r="P1771">
        <f t="shared" si="81"/>
        <v>49.14</v>
      </c>
      <c r="Q1771" s="14" t="s">
        <v>8336</v>
      </c>
      <c r="R1771" t="s">
        <v>8337</v>
      </c>
      <c r="S1771" s="19">
        <f t="shared" si="82"/>
        <v>41987.818969907406</v>
      </c>
      <c r="T1771" s="22">
        <f t="shared" si="83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>ROUND((E1772/D1772)*100,0)</f>
        <v>57</v>
      </c>
      <c r="P1772">
        <f t="shared" si="81"/>
        <v>150.5</v>
      </c>
      <c r="Q1772" s="14" t="s">
        <v>8336</v>
      </c>
      <c r="R1772" t="s">
        <v>8337</v>
      </c>
      <c r="S1772" s="19">
        <f t="shared" si="82"/>
        <v>41891.780023148152</v>
      </c>
      <c r="T1772" s="22">
        <f t="shared" si="83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>ROUND((E1773/D1773)*100,0)</f>
        <v>21</v>
      </c>
      <c r="P1773">
        <f t="shared" si="81"/>
        <v>35.799999999999997</v>
      </c>
      <c r="Q1773" s="14" t="s">
        <v>8336</v>
      </c>
      <c r="R1773" t="s">
        <v>8337</v>
      </c>
      <c r="S1773" s="19">
        <f t="shared" si="82"/>
        <v>41905.979629629634</v>
      </c>
      <c r="T1773" s="22">
        <f t="shared" si="83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>ROUND((E1774/D1774)*100,0)</f>
        <v>16</v>
      </c>
      <c r="P1774">
        <f t="shared" si="81"/>
        <v>45.16</v>
      </c>
      <c r="Q1774" s="14" t="s">
        <v>8336</v>
      </c>
      <c r="R1774" t="s">
        <v>8337</v>
      </c>
      <c r="S1774" s="19">
        <f t="shared" si="82"/>
        <v>41766.718009259261</v>
      </c>
      <c r="T1774" s="22">
        <f t="shared" si="83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>ROUND((E1775/D1775)*100,0)</f>
        <v>6</v>
      </c>
      <c r="P1775">
        <f t="shared" si="81"/>
        <v>98.79</v>
      </c>
      <c r="Q1775" s="14" t="s">
        <v>8336</v>
      </c>
      <c r="R1775" t="s">
        <v>8337</v>
      </c>
      <c r="S1775" s="19">
        <f t="shared" si="82"/>
        <v>41978.760393518518</v>
      </c>
      <c r="T1775" s="22">
        <f t="shared" si="83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>ROUND((E1776/D1776)*100,0)</f>
        <v>46</v>
      </c>
      <c r="P1776">
        <f t="shared" si="81"/>
        <v>88.31</v>
      </c>
      <c r="Q1776" s="14" t="s">
        <v>8336</v>
      </c>
      <c r="R1776" t="s">
        <v>8337</v>
      </c>
      <c r="S1776" s="19">
        <f t="shared" si="82"/>
        <v>41930.218657407408</v>
      </c>
      <c r="T1776" s="22">
        <f t="shared" si="83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>ROUND((E1777/D1777)*100,0)</f>
        <v>65</v>
      </c>
      <c r="P1777">
        <f t="shared" si="81"/>
        <v>170.63</v>
      </c>
      <c r="Q1777" s="14" t="s">
        <v>8336</v>
      </c>
      <c r="R1777" t="s">
        <v>8337</v>
      </c>
      <c r="S1777" s="19">
        <f t="shared" si="82"/>
        <v>41891.976388888892</v>
      </c>
      <c r="T1777" s="22">
        <f t="shared" si="83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>ROUND((E1778/D1778)*100,0)</f>
        <v>7</v>
      </c>
      <c r="P1778">
        <f t="shared" si="81"/>
        <v>83.75</v>
      </c>
      <c r="Q1778" s="14" t="s">
        <v>8336</v>
      </c>
      <c r="R1778" t="s">
        <v>8337</v>
      </c>
      <c r="S1778" s="19">
        <f t="shared" si="82"/>
        <v>41905.95684027778</v>
      </c>
      <c r="T1778" s="22">
        <f t="shared" si="83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>ROUND((E1779/D1779)*100,0)</f>
        <v>14</v>
      </c>
      <c r="P1779">
        <f t="shared" si="81"/>
        <v>65.099999999999994</v>
      </c>
      <c r="Q1779" s="14" t="s">
        <v>8336</v>
      </c>
      <c r="R1779" t="s">
        <v>8337</v>
      </c>
      <c r="S1779" s="19">
        <f t="shared" si="82"/>
        <v>42025.357094907406</v>
      </c>
      <c r="T1779" s="22">
        <f t="shared" si="83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>ROUND((E1780/D1780)*100,0)</f>
        <v>2</v>
      </c>
      <c r="P1780">
        <f t="shared" si="81"/>
        <v>66.33</v>
      </c>
      <c r="Q1780" s="14" t="s">
        <v>8336</v>
      </c>
      <c r="R1780" t="s">
        <v>8337</v>
      </c>
      <c r="S1780" s="19">
        <f t="shared" si="82"/>
        <v>42045.86336805555</v>
      </c>
      <c r="T1780" s="22">
        <f t="shared" si="83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>ROUND((E1781/D1781)*100,0)</f>
        <v>36</v>
      </c>
      <c r="P1781">
        <f t="shared" si="81"/>
        <v>104.89</v>
      </c>
      <c r="Q1781" s="14" t="s">
        <v>8336</v>
      </c>
      <c r="R1781" t="s">
        <v>8337</v>
      </c>
      <c r="S1781" s="19">
        <f t="shared" si="82"/>
        <v>42585.691898148143</v>
      </c>
      <c r="T1781" s="22">
        <f t="shared" si="83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>ROUND((E1782/D1782)*100,0)</f>
        <v>40</v>
      </c>
      <c r="P1782">
        <f t="shared" si="81"/>
        <v>78.44</v>
      </c>
      <c r="Q1782" s="14" t="s">
        <v>8336</v>
      </c>
      <c r="R1782" t="s">
        <v>8337</v>
      </c>
      <c r="S1782" s="19">
        <f t="shared" si="82"/>
        <v>42493.600810185191</v>
      </c>
      <c r="T1782" s="22">
        <f t="shared" si="83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>ROUND((E1783/D1783)*100,0)</f>
        <v>26</v>
      </c>
      <c r="P1783">
        <f t="shared" si="81"/>
        <v>59.04</v>
      </c>
      <c r="Q1783" s="14" t="s">
        <v>8336</v>
      </c>
      <c r="R1783" t="s">
        <v>8337</v>
      </c>
      <c r="S1783" s="19">
        <f t="shared" si="82"/>
        <v>42597.617418981477</v>
      </c>
      <c r="T1783" s="22">
        <f t="shared" si="83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>ROUND((E1784/D1784)*100,0)</f>
        <v>15</v>
      </c>
      <c r="P1784">
        <f t="shared" si="81"/>
        <v>71.34</v>
      </c>
      <c r="Q1784" s="14" t="s">
        <v>8336</v>
      </c>
      <c r="R1784" t="s">
        <v>8337</v>
      </c>
      <c r="S1784" s="19">
        <f t="shared" si="82"/>
        <v>42388.575104166666</v>
      </c>
      <c r="T1784" s="22">
        <f t="shared" si="83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>ROUND((E1785/D1785)*100,0)</f>
        <v>24</v>
      </c>
      <c r="P1785">
        <f t="shared" si="81"/>
        <v>51.23</v>
      </c>
      <c r="Q1785" s="14" t="s">
        <v>8336</v>
      </c>
      <c r="R1785" t="s">
        <v>8337</v>
      </c>
      <c r="S1785" s="19">
        <f t="shared" si="82"/>
        <v>42115.949976851851</v>
      </c>
      <c r="T1785" s="22">
        <f t="shared" si="83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>ROUND((E1786/D1786)*100,0)</f>
        <v>40</v>
      </c>
      <c r="P1786">
        <f t="shared" si="81"/>
        <v>60.24</v>
      </c>
      <c r="Q1786" s="14" t="s">
        <v>8336</v>
      </c>
      <c r="R1786" t="s">
        <v>8337</v>
      </c>
      <c r="S1786" s="19">
        <f t="shared" si="82"/>
        <v>42003.655555555553</v>
      </c>
      <c r="T1786" s="22">
        <f t="shared" si="83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>ROUND((E1787/D1787)*100,0)</f>
        <v>20</v>
      </c>
      <c r="P1787">
        <f t="shared" si="81"/>
        <v>44.94</v>
      </c>
      <c r="Q1787" s="14" t="s">
        <v>8336</v>
      </c>
      <c r="R1787" t="s">
        <v>8337</v>
      </c>
      <c r="S1787" s="19">
        <f t="shared" si="82"/>
        <v>41897.134895833333</v>
      </c>
      <c r="T1787" s="22">
        <f t="shared" si="83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>ROUND((E1788/D1788)*100,0)</f>
        <v>48</v>
      </c>
      <c r="P1788">
        <f t="shared" si="81"/>
        <v>31.21</v>
      </c>
      <c r="Q1788" s="14" t="s">
        <v>8336</v>
      </c>
      <c r="R1788" t="s">
        <v>8337</v>
      </c>
      <c r="S1788" s="19">
        <f t="shared" si="82"/>
        <v>41958.550659722227</v>
      </c>
      <c r="T1788" s="22">
        <f t="shared" si="83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>ROUND((E1789/D1789)*100,0)</f>
        <v>15</v>
      </c>
      <c r="P1789">
        <f t="shared" si="81"/>
        <v>63.88</v>
      </c>
      <c r="Q1789" s="14" t="s">
        <v>8336</v>
      </c>
      <c r="R1789" t="s">
        <v>8337</v>
      </c>
      <c r="S1789" s="19">
        <f t="shared" si="82"/>
        <v>42068.65552083333</v>
      </c>
      <c r="T1789" s="22">
        <f t="shared" si="83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>ROUND((E1790/D1790)*100,0)</f>
        <v>1</v>
      </c>
      <c r="P1790">
        <f t="shared" si="81"/>
        <v>19</v>
      </c>
      <c r="Q1790" s="14" t="s">
        <v>8336</v>
      </c>
      <c r="R1790" t="s">
        <v>8337</v>
      </c>
      <c r="S1790" s="19">
        <f t="shared" si="82"/>
        <v>41913.94840277778</v>
      </c>
      <c r="T1790" s="22">
        <f t="shared" si="83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>ROUND((E1791/D1791)*100,0)</f>
        <v>1</v>
      </c>
      <c r="P1791">
        <f t="shared" si="81"/>
        <v>10</v>
      </c>
      <c r="Q1791" s="14" t="s">
        <v>8336</v>
      </c>
      <c r="R1791" t="s">
        <v>8337</v>
      </c>
      <c r="S1791" s="19">
        <f t="shared" si="82"/>
        <v>41956.250034722223</v>
      </c>
      <c r="T1791" s="22">
        <f t="shared" si="83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>ROUND((E1792/D1792)*100,0)</f>
        <v>5</v>
      </c>
      <c r="P1792">
        <f t="shared" si="81"/>
        <v>109.07</v>
      </c>
      <c r="Q1792" s="14" t="s">
        <v>8336</v>
      </c>
      <c r="R1792" t="s">
        <v>8337</v>
      </c>
      <c r="S1792" s="19">
        <f t="shared" si="82"/>
        <v>42010.674513888895</v>
      </c>
      <c r="T1792" s="22">
        <f t="shared" si="83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>ROUND((E1793/D1793)*100,0)</f>
        <v>4</v>
      </c>
      <c r="P1793">
        <f t="shared" si="81"/>
        <v>26.75</v>
      </c>
      <c r="Q1793" s="14" t="s">
        <v>8336</v>
      </c>
      <c r="R1793" t="s">
        <v>8337</v>
      </c>
      <c r="S1793" s="19">
        <f t="shared" si="82"/>
        <v>41973.740335648152</v>
      </c>
      <c r="T1793" s="22">
        <f t="shared" si="83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>ROUND((E1794/D1794)*100,0)</f>
        <v>61</v>
      </c>
      <c r="P1794">
        <f t="shared" si="81"/>
        <v>109.94</v>
      </c>
      <c r="Q1794" s="14" t="s">
        <v>8336</v>
      </c>
      <c r="R1794" t="s">
        <v>8337</v>
      </c>
      <c r="S1794" s="19">
        <f t="shared" si="82"/>
        <v>42189.031041666662</v>
      </c>
      <c r="T1794" s="22">
        <f t="shared" si="83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>ROUND((E1795/D1795)*100,0)</f>
        <v>1</v>
      </c>
      <c r="P1795">
        <f t="shared" ref="P1795:P1858" si="84">IFERROR(ROUND(E1795/L1795,2),0)</f>
        <v>20</v>
      </c>
      <c r="Q1795" s="14" t="s">
        <v>8336</v>
      </c>
      <c r="R1795" t="s">
        <v>8337</v>
      </c>
      <c r="S1795" s="19">
        <f t="shared" ref="S1795:S1858" si="85">(((J1795/60)/60)/24)+DATE(1970,1,1)</f>
        <v>41940.89166666667</v>
      </c>
      <c r="T1795" s="22">
        <f t="shared" ref="T1795:T1858" si="86">(((I1795/60)/60)/24)+DATE(1970,1,1)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>ROUND((E1796/D1796)*100,0)</f>
        <v>11</v>
      </c>
      <c r="P1796">
        <f t="shared" si="84"/>
        <v>55.39</v>
      </c>
      <c r="Q1796" s="14" t="s">
        <v>8336</v>
      </c>
      <c r="R1796" t="s">
        <v>8337</v>
      </c>
      <c r="S1796" s="19">
        <f t="shared" si="85"/>
        <v>42011.551180555558</v>
      </c>
      <c r="T1796" s="22">
        <f t="shared" si="86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>ROUND((E1797/D1797)*100,0)</f>
        <v>39</v>
      </c>
      <c r="P1797">
        <f t="shared" si="84"/>
        <v>133.9</v>
      </c>
      <c r="Q1797" s="14" t="s">
        <v>8336</v>
      </c>
      <c r="R1797" t="s">
        <v>8337</v>
      </c>
      <c r="S1797" s="19">
        <f t="shared" si="85"/>
        <v>42628.288668981477</v>
      </c>
      <c r="T1797" s="22">
        <f t="shared" si="86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>ROUND((E1798/D1798)*100,0)</f>
        <v>22</v>
      </c>
      <c r="P1798">
        <f t="shared" si="84"/>
        <v>48.72</v>
      </c>
      <c r="Q1798" s="14" t="s">
        <v>8336</v>
      </c>
      <c r="R1798" t="s">
        <v>8337</v>
      </c>
      <c r="S1798" s="19">
        <f t="shared" si="85"/>
        <v>42515.439421296294</v>
      </c>
      <c r="T1798" s="22">
        <f t="shared" si="86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>ROUND((E1799/D1799)*100,0)</f>
        <v>68</v>
      </c>
      <c r="P1799">
        <f t="shared" si="84"/>
        <v>48.25</v>
      </c>
      <c r="Q1799" s="14" t="s">
        <v>8336</v>
      </c>
      <c r="R1799" t="s">
        <v>8337</v>
      </c>
      <c r="S1799" s="19">
        <f t="shared" si="85"/>
        <v>42689.56931712963</v>
      </c>
      <c r="T1799" s="22">
        <f t="shared" si="86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>ROUND((E1800/D1800)*100,0)</f>
        <v>14</v>
      </c>
      <c r="P1800">
        <f t="shared" si="84"/>
        <v>58.97</v>
      </c>
      <c r="Q1800" s="14" t="s">
        <v>8336</v>
      </c>
      <c r="R1800" t="s">
        <v>8337</v>
      </c>
      <c r="S1800" s="19">
        <f t="shared" si="85"/>
        <v>42344.32677083333</v>
      </c>
      <c r="T1800" s="22">
        <f t="shared" si="86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>ROUND((E1801/D1801)*100,0)</f>
        <v>2</v>
      </c>
      <c r="P1801">
        <f t="shared" si="84"/>
        <v>11.64</v>
      </c>
      <c r="Q1801" s="14" t="s">
        <v>8336</v>
      </c>
      <c r="R1801" t="s">
        <v>8337</v>
      </c>
      <c r="S1801" s="19">
        <f t="shared" si="85"/>
        <v>41934.842685185184</v>
      </c>
      <c r="T1801" s="22">
        <f t="shared" si="86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>ROUND((E1802/D1802)*100,0)</f>
        <v>20</v>
      </c>
      <c r="P1802">
        <f t="shared" si="84"/>
        <v>83.72</v>
      </c>
      <c r="Q1802" s="14" t="s">
        <v>8336</v>
      </c>
      <c r="R1802" t="s">
        <v>8337</v>
      </c>
      <c r="S1802" s="19">
        <f t="shared" si="85"/>
        <v>42623.606134259258</v>
      </c>
      <c r="T1802" s="22">
        <f t="shared" si="86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>ROUND((E1803/D1803)*100,0)</f>
        <v>14</v>
      </c>
      <c r="P1803">
        <f t="shared" si="84"/>
        <v>63.65</v>
      </c>
      <c r="Q1803" s="14" t="s">
        <v>8336</v>
      </c>
      <c r="R1803" t="s">
        <v>8337</v>
      </c>
      <c r="S1803" s="19">
        <f t="shared" si="85"/>
        <v>42321.660509259258</v>
      </c>
      <c r="T1803" s="22">
        <f t="shared" si="86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>ROUND((E1804/D1804)*100,0)</f>
        <v>48</v>
      </c>
      <c r="P1804">
        <f t="shared" si="84"/>
        <v>94.28</v>
      </c>
      <c r="Q1804" s="14" t="s">
        <v>8336</v>
      </c>
      <c r="R1804" t="s">
        <v>8337</v>
      </c>
      <c r="S1804" s="19">
        <f t="shared" si="85"/>
        <v>42159.47256944445</v>
      </c>
      <c r="T1804" s="22">
        <f t="shared" si="86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>ROUND((E1805/D1805)*100,0)</f>
        <v>31</v>
      </c>
      <c r="P1805">
        <f t="shared" si="84"/>
        <v>71.87</v>
      </c>
      <c r="Q1805" s="14" t="s">
        <v>8336</v>
      </c>
      <c r="R1805" t="s">
        <v>8337</v>
      </c>
      <c r="S1805" s="19">
        <f t="shared" si="85"/>
        <v>42018.071550925932</v>
      </c>
      <c r="T1805" s="22">
        <f t="shared" si="86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>ROUND((E1806/D1806)*100,0)</f>
        <v>35</v>
      </c>
      <c r="P1806">
        <f t="shared" si="84"/>
        <v>104.85</v>
      </c>
      <c r="Q1806" s="14" t="s">
        <v>8336</v>
      </c>
      <c r="R1806" t="s">
        <v>8337</v>
      </c>
      <c r="S1806" s="19">
        <f t="shared" si="85"/>
        <v>42282.678287037037</v>
      </c>
      <c r="T1806" s="22">
        <f t="shared" si="86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>ROUND((E1807/D1807)*100,0)</f>
        <v>36</v>
      </c>
      <c r="P1807">
        <f t="shared" si="84"/>
        <v>67.14</v>
      </c>
      <c r="Q1807" s="14" t="s">
        <v>8336</v>
      </c>
      <c r="R1807" t="s">
        <v>8337</v>
      </c>
      <c r="S1807" s="19">
        <f t="shared" si="85"/>
        <v>42247.803912037038</v>
      </c>
      <c r="T1807" s="22">
        <f t="shared" si="86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>ROUND((E1808/D1808)*100,0)</f>
        <v>3</v>
      </c>
      <c r="P1808">
        <f t="shared" si="84"/>
        <v>73.88</v>
      </c>
      <c r="Q1808" s="14" t="s">
        <v>8336</v>
      </c>
      <c r="R1808" t="s">
        <v>8337</v>
      </c>
      <c r="S1808" s="19">
        <f t="shared" si="85"/>
        <v>41877.638298611113</v>
      </c>
      <c r="T1808" s="22">
        <f t="shared" si="86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>ROUND((E1809/D1809)*100,0)</f>
        <v>11</v>
      </c>
      <c r="P1809">
        <f t="shared" si="84"/>
        <v>69.13</v>
      </c>
      <c r="Q1809" s="14" t="s">
        <v>8336</v>
      </c>
      <c r="R1809" t="s">
        <v>8337</v>
      </c>
      <c r="S1809" s="19">
        <f t="shared" si="85"/>
        <v>41880.068437499998</v>
      </c>
      <c r="T1809" s="22">
        <f t="shared" si="86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>ROUND((E1810/D1810)*100,0)</f>
        <v>41</v>
      </c>
      <c r="P1810">
        <f t="shared" si="84"/>
        <v>120.77</v>
      </c>
      <c r="Q1810" s="14" t="s">
        <v>8336</v>
      </c>
      <c r="R1810" t="s">
        <v>8337</v>
      </c>
      <c r="S1810" s="19">
        <f t="shared" si="85"/>
        <v>42742.680902777778</v>
      </c>
      <c r="T1810" s="22">
        <f t="shared" si="86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>ROUND((E1811/D1811)*100,0)</f>
        <v>11</v>
      </c>
      <c r="P1811">
        <f t="shared" si="84"/>
        <v>42.22</v>
      </c>
      <c r="Q1811" s="14" t="s">
        <v>8336</v>
      </c>
      <c r="R1811" t="s">
        <v>8337</v>
      </c>
      <c r="S1811" s="19">
        <f t="shared" si="85"/>
        <v>42029.907858796301</v>
      </c>
      <c r="T1811" s="22">
        <f t="shared" si="86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>ROUND((E1812/D1812)*100,0)</f>
        <v>3</v>
      </c>
      <c r="P1812">
        <f t="shared" si="84"/>
        <v>7.5</v>
      </c>
      <c r="Q1812" s="14" t="s">
        <v>8336</v>
      </c>
      <c r="R1812" t="s">
        <v>8337</v>
      </c>
      <c r="S1812" s="19">
        <f t="shared" si="85"/>
        <v>41860.91002314815</v>
      </c>
      <c r="T1812" s="22">
        <f t="shared" si="86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>ROUND((E1813/D1813)*100,0)</f>
        <v>0</v>
      </c>
      <c r="P1813">
        <f t="shared" si="84"/>
        <v>1.54</v>
      </c>
      <c r="Q1813" s="14" t="s">
        <v>8336</v>
      </c>
      <c r="R1813" t="s">
        <v>8337</v>
      </c>
      <c r="S1813" s="19">
        <f t="shared" si="85"/>
        <v>41876.433680555558</v>
      </c>
      <c r="T1813" s="22">
        <f t="shared" si="86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>ROUND((E1814/D1814)*100,0)</f>
        <v>13</v>
      </c>
      <c r="P1814">
        <f t="shared" si="84"/>
        <v>37.61</v>
      </c>
      <c r="Q1814" s="14" t="s">
        <v>8336</v>
      </c>
      <c r="R1814" t="s">
        <v>8337</v>
      </c>
      <c r="S1814" s="19">
        <f t="shared" si="85"/>
        <v>42524.318703703699</v>
      </c>
      <c r="T1814" s="22">
        <f t="shared" si="86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>ROUND((E1815/D1815)*100,0)</f>
        <v>0</v>
      </c>
      <c r="P1815">
        <f t="shared" si="84"/>
        <v>0</v>
      </c>
      <c r="Q1815" s="14" t="s">
        <v>8336</v>
      </c>
      <c r="R1815" t="s">
        <v>8337</v>
      </c>
      <c r="S1815" s="19">
        <f t="shared" si="85"/>
        <v>41829.889027777775</v>
      </c>
      <c r="T1815" s="22">
        <f t="shared" si="86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>ROUND((E1816/D1816)*100,0)</f>
        <v>49</v>
      </c>
      <c r="P1816">
        <f t="shared" si="84"/>
        <v>42.16</v>
      </c>
      <c r="Q1816" s="14" t="s">
        <v>8336</v>
      </c>
      <c r="R1816" t="s">
        <v>8337</v>
      </c>
      <c r="S1816" s="19">
        <f t="shared" si="85"/>
        <v>42033.314074074078</v>
      </c>
      <c r="T1816" s="22">
        <f t="shared" si="86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>ROUND((E1817/D1817)*100,0)</f>
        <v>0</v>
      </c>
      <c r="P1817">
        <f t="shared" si="84"/>
        <v>0</v>
      </c>
      <c r="Q1817" s="14" t="s">
        <v>8336</v>
      </c>
      <c r="R1817" t="s">
        <v>8337</v>
      </c>
      <c r="S1817" s="19">
        <f t="shared" si="85"/>
        <v>42172.906678240746</v>
      </c>
      <c r="T1817" s="22">
        <f t="shared" si="86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>ROUND((E1818/D1818)*100,0)</f>
        <v>2</v>
      </c>
      <c r="P1818">
        <f t="shared" si="84"/>
        <v>84.83</v>
      </c>
      <c r="Q1818" s="14" t="s">
        <v>8336</v>
      </c>
      <c r="R1818" t="s">
        <v>8337</v>
      </c>
      <c r="S1818" s="19">
        <f t="shared" si="85"/>
        <v>42548.876192129625</v>
      </c>
      <c r="T1818" s="22">
        <f t="shared" si="86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>ROUND((E1819/D1819)*100,0)</f>
        <v>52</v>
      </c>
      <c r="P1819">
        <f t="shared" si="84"/>
        <v>94.19</v>
      </c>
      <c r="Q1819" s="14" t="s">
        <v>8336</v>
      </c>
      <c r="R1819" t="s">
        <v>8337</v>
      </c>
      <c r="S1819" s="19">
        <f t="shared" si="85"/>
        <v>42705.662118055552</v>
      </c>
      <c r="T1819" s="22">
        <f t="shared" si="86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>ROUND((E1820/D1820)*100,0)</f>
        <v>0</v>
      </c>
      <c r="P1820">
        <f t="shared" si="84"/>
        <v>0</v>
      </c>
      <c r="Q1820" s="14" t="s">
        <v>8336</v>
      </c>
      <c r="R1820" t="s">
        <v>8337</v>
      </c>
      <c r="S1820" s="19">
        <f t="shared" si="85"/>
        <v>42067.234375</v>
      </c>
      <c r="T1820" s="22">
        <f t="shared" si="86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>ROUND((E1821/D1821)*100,0)</f>
        <v>2</v>
      </c>
      <c r="P1821">
        <f t="shared" si="84"/>
        <v>6.25</v>
      </c>
      <c r="Q1821" s="14" t="s">
        <v>8336</v>
      </c>
      <c r="R1821" t="s">
        <v>8337</v>
      </c>
      <c r="S1821" s="19">
        <f t="shared" si="85"/>
        <v>41820.752268518518</v>
      </c>
      <c r="T1821" s="22">
        <f t="shared" si="86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>ROUND((E1822/D1822)*100,0)</f>
        <v>7</v>
      </c>
      <c r="P1822">
        <f t="shared" si="84"/>
        <v>213.38</v>
      </c>
      <c r="Q1822" s="14" t="s">
        <v>8336</v>
      </c>
      <c r="R1822" t="s">
        <v>8337</v>
      </c>
      <c r="S1822" s="19">
        <f t="shared" si="85"/>
        <v>42065.084375000006</v>
      </c>
      <c r="T1822" s="22">
        <f t="shared" si="86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>ROUND((E1823/D1823)*100,0)</f>
        <v>135</v>
      </c>
      <c r="P1823">
        <f t="shared" si="84"/>
        <v>59.16</v>
      </c>
      <c r="Q1823" s="14" t="s">
        <v>8323</v>
      </c>
      <c r="R1823" t="s">
        <v>8324</v>
      </c>
      <c r="S1823" s="19">
        <f t="shared" si="85"/>
        <v>40926.319062499999</v>
      </c>
      <c r="T1823" s="22">
        <f t="shared" si="86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>ROUND((E1824/D1824)*100,0)</f>
        <v>100</v>
      </c>
      <c r="P1824">
        <f t="shared" si="84"/>
        <v>27.27</v>
      </c>
      <c r="Q1824" s="14" t="s">
        <v>8323</v>
      </c>
      <c r="R1824" t="s">
        <v>8324</v>
      </c>
      <c r="S1824" s="19">
        <f t="shared" si="85"/>
        <v>41634.797013888885</v>
      </c>
      <c r="T1824" s="22">
        <f t="shared" si="86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>ROUND((E1825/D1825)*100,0)</f>
        <v>116</v>
      </c>
      <c r="P1825">
        <f t="shared" si="84"/>
        <v>24.58</v>
      </c>
      <c r="Q1825" s="14" t="s">
        <v>8323</v>
      </c>
      <c r="R1825" t="s">
        <v>8324</v>
      </c>
      <c r="S1825" s="19">
        <f t="shared" si="85"/>
        <v>41176.684907407405</v>
      </c>
      <c r="T1825" s="22">
        <f t="shared" si="86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>ROUND((E1826/D1826)*100,0)</f>
        <v>100</v>
      </c>
      <c r="P1826">
        <f t="shared" si="84"/>
        <v>75.05</v>
      </c>
      <c r="Q1826" s="14" t="s">
        <v>8323</v>
      </c>
      <c r="R1826" t="s">
        <v>8324</v>
      </c>
      <c r="S1826" s="19">
        <f t="shared" si="85"/>
        <v>41626.916284722225</v>
      </c>
      <c r="T1826" s="22">
        <f t="shared" si="86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>ROUND((E1827/D1827)*100,0)</f>
        <v>105</v>
      </c>
      <c r="P1827">
        <f t="shared" si="84"/>
        <v>42.02</v>
      </c>
      <c r="Q1827" s="14" t="s">
        <v>8323</v>
      </c>
      <c r="R1827" t="s">
        <v>8324</v>
      </c>
      <c r="S1827" s="19">
        <f t="shared" si="85"/>
        <v>41443.83452546296</v>
      </c>
      <c r="T1827" s="22">
        <f t="shared" si="86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>ROUND((E1828/D1828)*100,0)</f>
        <v>101</v>
      </c>
      <c r="P1828">
        <f t="shared" si="84"/>
        <v>53.16</v>
      </c>
      <c r="Q1828" s="14" t="s">
        <v>8323</v>
      </c>
      <c r="R1828" t="s">
        <v>8324</v>
      </c>
      <c r="S1828" s="19">
        <f t="shared" si="85"/>
        <v>41657.923807870371</v>
      </c>
      <c r="T1828" s="22">
        <f t="shared" si="86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>ROUND((E1829/D1829)*100,0)</f>
        <v>101</v>
      </c>
      <c r="P1829">
        <f t="shared" si="84"/>
        <v>83.89</v>
      </c>
      <c r="Q1829" s="14" t="s">
        <v>8323</v>
      </c>
      <c r="R1829" t="s">
        <v>8324</v>
      </c>
      <c r="S1829" s="19">
        <f t="shared" si="85"/>
        <v>40555.325937499998</v>
      </c>
      <c r="T1829" s="22">
        <f t="shared" si="86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>ROUND((E1830/D1830)*100,0)</f>
        <v>100</v>
      </c>
      <c r="P1830">
        <f t="shared" si="84"/>
        <v>417.33</v>
      </c>
      <c r="Q1830" s="14" t="s">
        <v>8323</v>
      </c>
      <c r="R1830" t="s">
        <v>8324</v>
      </c>
      <c r="S1830" s="19">
        <f t="shared" si="85"/>
        <v>41736.899652777778</v>
      </c>
      <c r="T1830" s="22">
        <f t="shared" si="86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>ROUND((E1831/D1831)*100,0)</f>
        <v>167</v>
      </c>
      <c r="P1831">
        <f t="shared" si="84"/>
        <v>75.77</v>
      </c>
      <c r="Q1831" s="14" t="s">
        <v>8323</v>
      </c>
      <c r="R1831" t="s">
        <v>8324</v>
      </c>
      <c r="S1831" s="19">
        <f t="shared" si="85"/>
        <v>40516.087627314817</v>
      </c>
      <c r="T1831" s="22">
        <f t="shared" si="86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>ROUND((E1832/D1832)*100,0)</f>
        <v>102</v>
      </c>
      <c r="P1832">
        <f t="shared" si="84"/>
        <v>67.39</v>
      </c>
      <c r="Q1832" s="14" t="s">
        <v>8323</v>
      </c>
      <c r="R1832" t="s">
        <v>8324</v>
      </c>
      <c r="S1832" s="19">
        <f t="shared" si="85"/>
        <v>41664.684108796297</v>
      </c>
      <c r="T1832" s="22">
        <f t="shared" si="86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>ROUND((E1833/D1833)*100,0)</f>
        <v>103</v>
      </c>
      <c r="P1833">
        <f t="shared" si="84"/>
        <v>73.569999999999993</v>
      </c>
      <c r="Q1833" s="14" t="s">
        <v>8323</v>
      </c>
      <c r="R1833" t="s">
        <v>8324</v>
      </c>
      <c r="S1833" s="19">
        <f t="shared" si="85"/>
        <v>41026.996099537035</v>
      </c>
      <c r="T1833" s="22">
        <f t="shared" si="86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>ROUND((E1834/D1834)*100,0)</f>
        <v>143</v>
      </c>
      <c r="P1834">
        <f t="shared" si="84"/>
        <v>25</v>
      </c>
      <c r="Q1834" s="14" t="s">
        <v>8323</v>
      </c>
      <c r="R1834" t="s">
        <v>8324</v>
      </c>
      <c r="S1834" s="19">
        <f t="shared" si="85"/>
        <v>40576.539664351854</v>
      </c>
      <c r="T1834" s="22">
        <f t="shared" si="86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>ROUND((E1835/D1835)*100,0)</f>
        <v>263</v>
      </c>
      <c r="P1835">
        <f t="shared" si="84"/>
        <v>42</v>
      </c>
      <c r="Q1835" s="14" t="s">
        <v>8323</v>
      </c>
      <c r="R1835" t="s">
        <v>8324</v>
      </c>
      <c r="S1835" s="19">
        <f t="shared" si="85"/>
        <v>41303.044016203705</v>
      </c>
      <c r="T1835" s="22">
        <f t="shared" si="86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>ROUND((E1836/D1836)*100,0)</f>
        <v>118</v>
      </c>
      <c r="P1836">
        <f t="shared" si="84"/>
        <v>131.16999999999999</v>
      </c>
      <c r="Q1836" s="14" t="s">
        <v>8323</v>
      </c>
      <c r="R1836" t="s">
        <v>8324</v>
      </c>
      <c r="S1836" s="19">
        <f t="shared" si="85"/>
        <v>41988.964062500003</v>
      </c>
      <c r="T1836" s="22">
        <f t="shared" si="86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>ROUND((E1837/D1837)*100,0)</f>
        <v>104</v>
      </c>
      <c r="P1837">
        <f t="shared" si="84"/>
        <v>47.27</v>
      </c>
      <c r="Q1837" s="14" t="s">
        <v>8323</v>
      </c>
      <c r="R1837" t="s">
        <v>8324</v>
      </c>
      <c r="S1837" s="19">
        <f t="shared" si="85"/>
        <v>42430.702210648145</v>
      </c>
      <c r="T1837" s="22">
        <f t="shared" si="86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>ROUND((E1838/D1838)*100,0)</f>
        <v>200</v>
      </c>
      <c r="P1838">
        <f t="shared" si="84"/>
        <v>182.13</v>
      </c>
      <c r="Q1838" s="14" t="s">
        <v>8323</v>
      </c>
      <c r="R1838" t="s">
        <v>8324</v>
      </c>
      <c r="S1838" s="19">
        <f t="shared" si="85"/>
        <v>41305.809363425928</v>
      </c>
      <c r="T1838" s="22">
        <f t="shared" si="86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>ROUND((E1839/D1839)*100,0)</f>
        <v>307</v>
      </c>
      <c r="P1839">
        <f t="shared" si="84"/>
        <v>61.37</v>
      </c>
      <c r="Q1839" s="14" t="s">
        <v>8323</v>
      </c>
      <c r="R1839" t="s">
        <v>8324</v>
      </c>
      <c r="S1839" s="19">
        <f t="shared" si="85"/>
        <v>40926.047858796301</v>
      </c>
      <c r="T1839" s="22">
        <f t="shared" si="86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>ROUND((E1840/D1840)*100,0)</f>
        <v>100</v>
      </c>
      <c r="P1840">
        <f t="shared" si="84"/>
        <v>35.770000000000003</v>
      </c>
      <c r="Q1840" s="14" t="s">
        <v>8323</v>
      </c>
      <c r="R1840" t="s">
        <v>8324</v>
      </c>
      <c r="S1840" s="19">
        <f t="shared" si="85"/>
        <v>40788.786539351851</v>
      </c>
      <c r="T1840" s="22">
        <f t="shared" si="86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>ROUND((E1841/D1841)*100,0)</f>
        <v>205</v>
      </c>
      <c r="P1841">
        <f t="shared" si="84"/>
        <v>45.62</v>
      </c>
      <c r="Q1841" s="14" t="s">
        <v>8323</v>
      </c>
      <c r="R1841" t="s">
        <v>8324</v>
      </c>
      <c r="S1841" s="19">
        <f t="shared" si="85"/>
        <v>42614.722013888888</v>
      </c>
      <c r="T1841" s="22">
        <f t="shared" si="86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>ROUND((E1842/D1842)*100,0)</f>
        <v>109</v>
      </c>
      <c r="P1842">
        <f t="shared" si="84"/>
        <v>75.38</v>
      </c>
      <c r="Q1842" s="14" t="s">
        <v>8323</v>
      </c>
      <c r="R1842" t="s">
        <v>8324</v>
      </c>
      <c r="S1842" s="19">
        <f t="shared" si="85"/>
        <v>41382.096180555556</v>
      </c>
      <c r="T1842" s="22">
        <f t="shared" si="86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>ROUND((E1843/D1843)*100,0)</f>
        <v>102</v>
      </c>
      <c r="P1843">
        <f t="shared" si="84"/>
        <v>50.88</v>
      </c>
      <c r="Q1843" s="14" t="s">
        <v>8323</v>
      </c>
      <c r="R1843" t="s">
        <v>8324</v>
      </c>
      <c r="S1843" s="19">
        <f t="shared" si="85"/>
        <v>41745.84542824074</v>
      </c>
      <c r="T1843" s="22">
        <f t="shared" si="86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>ROUND((E1844/D1844)*100,0)</f>
        <v>125</v>
      </c>
      <c r="P1844">
        <f t="shared" si="84"/>
        <v>119.29</v>
      </c>
      <c r="Q1844" s="14" t="s">
        <v>8323</v>
      </c>
      <c r="R1844" t="s">
        <v>8324</v>
      </c>
      <c r="S1844" s="19">
        <f t="shared" si="85"/>
        <v>42031.631724537037</v>
      </c>
      <c r="T1844" s="22">
        <f t="shared" si="86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>ROUND((E1845/D1845)*100,0)</f>
        <v>124</v>
      </c>
      <c r="P1845">
        <f t="shared" si="84"/>
        <v>92.54</v>
      </c>
      <c r="Q1845" s="14" t="s">
        <v>8323</v>
      </c>
      <c r="R1845" t="s">
        <v>8324</v>
      </c>
      <c r="S1845" s="19">
        <f t="shared" si="85"/>
        <v>40564.994837962964</v>
      </c>
      <c r="T1845" s="22">
        <f t="shared" si="86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>ROUND((E1846/D1846)*100,0)</f>
        <v>101</v>
      </c>
      <c r="P1846">
        <f t="shared" si="84"/>
        <v>76.05</v>
      </c>
      <c r="Q1846" s="14" t="s">
        <v>8323</v>
      </c>
      <c r="R1846" t="s">
        <v>8324</v>
      </c>
      <c r="S1846" s="19">
        <f t="shared" si="85"/>
        <v>40666.973541666666</v>
      </c>
      <c r="T1846" s="22">
        <f t="shared" si="86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>ROUND((E1847/D1847)*100,0)</f>
        <v>100</v>
      </c>
      <c r="P1847">
        <f t="shared" si="84"/>
        <v>52.63</v>
      </c>
      <c r="Q1847" s="14" t="s">
        <v>8323</v>
      </c>
      <c r="R1847" t="s">
        <v>8324</v>
      </c>
      <c r="S1847" s="19">
        <f t="shared" si="85"/>
        <v>42523.333310185189</v>
      </c>
      <c r="T1847" s="22">
        <f t="shared" si="86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>ROUND((E1848/D1848)*100,0)</f>
        <v>138</v>
      </c>
      <c r="P1848">
        <f t="shared" si="84"/>
        <v>98.99</v>
      </c>
      <c r="Q1848" s="14" t="s">
        <v>8323</v>
      </c>
      <c r="R1848" t="s">
        <v>8324</v>
      </c>
      <c r="S1848" s="19">
        <f t="shared" si="85"/>
        <v>41228.650196759263</v>
      </c>
      <c r="T1848" s="22">
        <f t="shared" si="86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>ROUND((E1849/D1849)*100,0)</f>
        <v>121</v>
      </c>
      <c r="P1849">
        <f t="shared" si="84"/>
        <v>79.53</v>
      </c>
      <c r="Q1849" s="14" t="s">
        <v>8323</v>
      </c>
      <c r="R1849" t="s">
        <v>8324</v>
      </c>
      <c r="S1849" s="19">
        <f t="shared" si="85"/>
        <v>42094.236481481479</v>
      </c>
      <c r="T1849" s="22">
        <f t="shared" si="86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>ROUND((E1850/D1850)*100,0)</f>
        <v>107</v>
      </c>
      <c r="P1850">
        <f t="shared" si="84"/>
        <v>134.21</v>
      </c>
      <c r="Q1850" s="14" t="s">
        <v>8323</v>
      </c>
      <c r="R1850" t="s">
        <v>8324</v>
      </c>
      <c r="S1850" s="19">
        <f t="shared" si="85"/>
        <v>40691.788055555553</v>
      </c>
      <c r="T1850" s="22">
        <f t="shared" si="86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>ROUND((E1851/D1851)*100,0)</f>
        <v>100</v>
      </c>
      <c r="P1851">
        <f t="shared" si="84"/>
        <v>37.630000000000003</v>
      </c>
      <c r="Q1851" s="14" t="s">
        <v>8323</v>
      </c>
      <c r="R1851" t="s">
        <v>8324</v>
      </c>
      <c r="S1851" s="19">
        <f t="shared" si="85"/>
        <v>41169.845590277779</v>
      </c>
      <c r="T1851" s="22">
        <f t="shared" si="86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>ROUND((E1852/D1852)*100,0)</f>
        <v>102</v>
      </c>
      <c r="P1852">
        <f t="shared" si="84"/>
        <v>51.04</v>
      </c>
      <c r="Q1852" s="14" t="s">
        <v>8323</v>
      </c>
      <c r="R1852" t="s">
        <v>8324</v>
      </c>
      <c r="S1852" s="19">
        <f t="shared" si="85"/>
        <v>41800.959490740745</v>
      </c>
      <c r="T1852" s="22">
        <f t="shared" si="86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>ROUND((E1853/D1853)*100,0)</f>
        <v>100</v>
      </c>
      <c r="P1853">
        <f t="shared" si="84"/>
        <v>50.04</v>
      </c>
      <c r="Q1853" s="14" t="s">
        <v>8323</v>
      </c>
      <c r="R1853" t="s">
        <v>8324</v>
      </c>
      <c r="S1853" s="19">
        <f t="shared" si="85"/>
        <v>41827.906689814816</v>
      </c>
      <c r="T1853" s="22">
        <f t="shared" si="86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>ROUND((E1854/D1854)*100,0)</f>
        <v>117</v>
      </c>
      <c r="P1854">
        <f t="shared" si="84"/>
        <v>133.93</v>
      </c>
      <c r="Q1854" s="14" t="s">
        <v>8323</v>
      </c>
      <c r="R1854" t="s">
        <v>8324</v>
      </c>
      <c r="S1854" s="19">
        <f t="shared" si="85"/>
        <v>42081.77143518519</v>
      </c>
      <c r="T1854" s="22">
        <f t="shared" si="86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>ROUND((E1855/D1855)*100,0)</f>
        <v>102</v>
      </c>
      <c r="P1855">
        <f t="shared" si="84"/>
        <v>58.21</v>
      </c>
      <c r="Q1855" s="14" t="s">
        <v>8323</v>
      </c>
      <c r="R1855" t="s">
        <v>8324</v>
      </c>
      <c r="S1855" s="19">
        <f t="shared" si="85"/>
        <v>41177.060381944444</v>
      </c>
      <c r="T1855" s="22">
        <f t="shared" si="86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>ROUND((E1856/D1856)*100,0)</f>
        <v>102</v>
      </c>
      <c r="P1856">
        <f t="shared" si="84"/>
        <v>88.04</v>
      </c>
      <c r="Q1856" s="14" t="s">
        <v>8323</v>
      </c>
      <c r="R1856" t="s">
        <v>8324</v>
      </c>
      <c r="S1856" s="19">
        <f t="shared" si="85"/>
        <v>41388.021261574075</v>
      </c>
      <c r="T1856" s="22">
        <f t="shared" si="86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>ROUND((E1857/D1857)*100,0)</f>
        <v>154</v>
      </c>
      <c r="P1857">
        <f t="shared" si="84"/>
        <v>70.58</v>
      </c>
      <c r="Q1857" s="14" t="s">
        <v>8323</v>
      </c>
      <c r="R1857" t="s">
        <v>8324</v>
      </c>
      <c r="S1857" s="19">
        <f t="shared" si="85"/>
        <v>41600.538657407407</v>
      </c>
      <c r="T1857" s="22">
        <f t="shared" si="86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>ROUND((E1858/D1858)*100,0)</f>
        <v>101</v>
      </c>
      <c r="P1858">
        <f t="shared" si="84"/>
        <v>53.29</v>
      </c>
      <c r="Q1858" s="14" t="s">
        <v>8323</v>
      </c>
      <c r="R1858" t="s">
        <v>8324</v>
      </c>
      <c r="S1858" s="19">
        <f t="shared" si="85"/>
        <v>41817.854999999996</v>
      </c>
      <c r="T1858" s="22">
        <f t="shared" si="86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>ROUND((E1859/D1859)*100,0)</f>
        <v>100</v>
      </c>
      <c r="P1859">
        <f t="shared" ref="P1859:P1922" si="87">IFERROR(ROUND(E1859/L1859,2),0)</f>
        <v>136.36000000000001</v>
      </c>
      <c r="Q1859" s="14" t="s">
        <v>8323</v>
      </c>
      <c r="R1859" t="s">
        <v>8324</v>
      </c>
      <c r="S1859" s="19">
        <f t="shared" ref="S1859:S1922" si="88">(((J1859/60)/60)/24)+DATE(1970,1,1)</f>
        <v>41864.76866898148</v>
      </c>
      <c r="T1859" s="22">
        <f t="shared" ref="T1859:T1922" si="89">(((I1859/60)/60)/24)+DATE(1970,1,1)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>ROUND((E1860/D1860)*100,0)</f>
        <v>109</v>
      </c>
      <c r="P1860">
        <f t="shared" si="87"/>
        <v>40.549999999999997</v>
      </c>
      <c r="Q1860" s="14" t="s">
        <v>8323</v>
      </c>
      <c r="R1860" t="s">
        <v>8324</v>
      </c>
      <c r="S1860" s="19">
        <f t="shared" si="88"/>
        <v>40833.200474537036</v>
      </c>
      <c r="T1860" s="22">
        <f t="shared" si="8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>ROUND((E1861/D1861)*100,0)</f>
        <v>132</v>
      </c>
      <c r="P1861">
        <f t="shared" si="87"/>
        <v>70.63</v>
      </c>
      <c r="Q1861" s="14" t="s">
        <v>8323</v>
      </c>
      <c r="R1861" t="s">
        <v>8324</v>
      </c>
      <c r="S1861" s="19">
        <f t="shared" si="88"/>
        <v>40778.770011574074</v>
      </c>
      <c r="T1861" s="22">
        <f t="shared" si="8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>ROUND((E1862/D1862)*100,0)</f>
        <v>133</v>
      </c>
      <c r="P1862">
        <f t="shared" si="87"/>
        <v>52.68</v>
      </c>
      <c r="Q1862" s="14" t="s">
        <v>8323</v>
      </c>
      <c r="R1862" t="s">
        <v>8324</v>
      </c>
      <c r="S1862" s="19">
        <f t="shared" si="88"/>
        <v>41655.709305555552</v>
      </c>
      <c r="T1862" s="22">
        <f t="shared" si="8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>ROUND((E1863/D1863)*100,0)</f>
        <v>0</v>
      </c>
      <c r="P1863">
        <f t="shared" si="87"/>
        <v>0</v>
      </c>
      <c r="Q1863" s="14" t="s">
        <v>8331</v>
      </c>
      <c r="R1863" t="s">
        <v>8333</v>
      </c>
      <c r="S1863" s="19">
        <f t="shared" si="88"/>
        <v>42000.300243055557</v>
      </c>
      <c r="T1863" s="22">
        <f t="shared" si="8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>ROUND((E1864/D1864)*100,0)</f>
        <v>8</v>
      </c>
      <c r="P1864">
        <f t="shared" si="87"/>
        <v>90.94</v>
      </c>
      <c r="Q1864" s="14" t="s">
        <v>8331</v>
      </c>
      <c r="R1864" t="s">
        <v>8333</v>
      </c>
      <c r="S1864" s="19">
        <f t="shared" si="88"/>
        <v>42755.492754629624</v>
      </c>
      <c r="T1864" s="22">
        <f t="shared" si="8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>ROUND((E1865/D1865)*100,0)</f>
        <v>0</v>
      </c>
      <c r="P1865">
        <f t="shared" si="87"/>
        <v>5</v>
      </c>
      <c r="Q1865" s="14" t="s">
        <v>8331</v>
      </c>
      <c r="R1865" t="s">
        <v>8333</v>
      </c>
      <c r="S1865" s="19">
        <f t="shared" si="88"/>
        <v>41772.797280092593</v>
      </c>
      <c r="T1865" s="22">
        <f t="shared" si="8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>ROUND((E1866/D1866)*100,0)</f>
        <v>43</v>
      </c>
      <c r="P1866">
        <f t="shared" si="87"/>
        <v>58.08</v>
      </c>
      <c r="Q1866" s="14" t="s">
        <v>8331</v>
      </c>
      <c r="R1866" t="s">
        <v>8333</v>
      </c>
      <c r="S1866" s="19">
        <f t="shared" si="88"/>
        <v>41733.716435185182</v>
      </c>
      <c r="T1866" s="22">
        <f t="shared" si="8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>ROUND((E1867/D1867)*100,0)</f>
        <v>0</v>
      </c>
      <c r="P1867">
        <f t="shared" si="87"/>
        <v>2</v>
      </c>
      <c r="Q1867" s="14" t="s">
        <v>8331</v>
      </c>
      <c r="R1867" t="s">
        <v>8333</v>
      </c>
      <c r="S1867" s="19">
        <f t="shared" si="88"/>
        <v>42645.367442129631</v>
      </c>
      <c r="T1867" s="22">
        <f t="shared" si="8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>ROUND((E1868/D1868)*100,0)</f>
        <v>1</v>
      </c>
      <c r="P1868">
        <f t="shared" si="87"/>
        <v>62.5</v>
      </c>
      <c r="Q1868" s="14" t="s">
        <v>8331</v>
      </c>
      <c r="R1868" t="s">
        <v>8333</v>
      </c>
      <c r="S1868" s="19">
        <f t="shared" si="88"/>
        <v>42742.246493055558</v>
      </c>
      <c r="T1868" s="22">
        <f t="shared" si="8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>ROUND((E1869/D1869)*100,0)</f>
        <v>0</v>
      </c>
      <c r="P1869">
        <f t="shared" si="87"/>
        <v>10</v>
      </c>
      <c r="Q1869" s="14" t="s">
        <v>8331</v>
      </c>
      <c r="R1869" t="s">
        <v>8333</v>
      </c>
      <c r="S1869" s="19">
        <f t="shared" si="88"/>
        <v>42649.924907407403</v>
      </c>
      <c r="T1869" s="22">
        <f t="shared" si="8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>ROUND((E1870/D1870)*100,0)</f>
        <v>5</v>
      </c>
      <c r="P1870">
        <f t="shared" si="87"/>
        <v>71.59</v>
      </c>
      <c r="Q1870" s="14" t="s">
        <v>8331</v>
      </c>
      <c r="R1870" t="s">
        <v>8333</v>
      </c>
      <c r="S1870" s="19">
        <f t="shared" si="88"/>
        <v>42328.779224537036</v>
      </c>
      <c r="T1870" s="22">
        <f t="shared" si="8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>ROUND((E1871/D1871)*100,0)</f>
        <v>0</v>
      </c>
      <c r="P1871">
        <f t="shared" si="87"/>
        <v>0</v>
      </c>
      <c r="Q1871" s="14" t="s">
        <v>8331</v>
      </c>
      <c r="R1871" t="s">
        <v>8333</v>
      </c>
      <c r="S1871" s="19">
        <f t="shared" si="88"/>
        <v>42709.002881944441</v>
      </c>
      <c r="T1871" s="22">
        <f t="shared" si="8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>ROUND((E1872/D1872)*100,0)</f>
        <v>10</v>
      </c>
      <c r="P1872">
        <f t="shared" si="87"/>
        <v>32.82</v>
      </c>
      <c r="Q1872" s="14" t="s">
        <v>8331</v>
      </c>
      <c r="R1872" t="s">
        <v>8333</v>
      </c>
      <c r="S1872" s="19">
        <f t="shared" si="88"/>
        <v>42371.355729166666</v>
      </c>
      <c r="T1872" s="22">
        <f t="shared" si="8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>ROUND((E1873/D1873)*100,0)</f>
        <v>72</v>
      </c>
      <c r="P1873">
        <f t="shared" si="87"/>
        <v>49.12</v>
      </c>
      <c r="Q1873" s="14" t="s">
        <v>8331</v>
      </c>
      <c r="R1873" t="s">
        <v>8333</v>
      </c>
      <c r="S1873" s="19">
        <f t="shared" si="88"/>
        <v>41923.783576388887</v>
      </c>
      <c r="T1873" s="22">
        <f t="shared" si="8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>ROUND((E1874/D1874)*100,0)</f>
        <v>1</v>
      </c>
      <c r="P1874">
        <f t="shared" si="87"/>
        <v>16.309999999999999</v>
      </c>
      <c r="Q1874" s="14" t="s">
        <v>8331</v>
      </c>
      <c r="R1874" t="s">
        <v>8333</v>
      </c>
      <c r="S1874" s="19">
        <f t="shared" si="88"/>
        <v>42155.129652777774</v>
      </c>
      <c r="T1874" s="22">
        <f t="shared" si="8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>ROUND((E1875/D1875)*100,0)</f>
        <v>0</v>
      </c>
      <c r="P1875">
        <f t="shared" si="87"/>
        <v>18</v>
      </c>
      <c r="Q1875" s="14" t="s">
        <v>8331</v>
      </c>
      <c r="R1875" t="s">
        <v>8333</v>
      </c>
      <c r="S1875" s="19">
        <f t="shared" si="88"/>
        <v>42164.615856481483</v>
      </c>
      <c r="T1875" s="22">
        <f t="shared" si="8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>ROUND((E1876/D1876)*100,0)</f>
        <v>0</v>
      </c>
      <c r="P1876">
        <f t="shared" si="87"/>
        <v>13</v>
      </c>
      <c r="Q1876" s="14" t="s">
        <v>8331</v>
      </c>
      <c r="R1876" t="s">
        <v>8333</v>
      </c>
      <c r="S1876" s="19">
        <f t="shared" si="88"/>
        <v>42529.969131944439</v>
      </c>
      <c r="T1876" s="22">
        <f t="shared" si="8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>ROUND((E1877/D1877)*100,0)</f>
        <v>1</v>
      </c>
      <c r="P1877">
        <f t="shared" si="87"/>
        <v>17</v>
      </c>
      <c r="Q1877" s="14" t="s">
        <v>8331</v>
      </c>
      <c r="R1877" t="s">
        <v>8333</v>
      </c>
      <c r="S1877" s="19">
        <f t="shared" si="88"/>
        <v>42528.899398148147</v>
      </c>
      <c r="T1877" s="22">
        <f t="shared" si="8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>ROUND((E1878/D1878)*100,0)</f>
        <v>0</v>
      </c>
      <c r="P1878">
        <f t="shared" si="87"/>
        <v>0</v>
      </c>
      <c r="Q1878" s="14" t="s">
        <v>8331</v>
      </c>
      <c r="R1878" t="s">
        <v>8333</v>
      </c>
      <c r="S1878" s="19">
        <f t="shared" si="88"/>
        <v>41776.284780092588</v>
      </c>
      <c r="T1878" s="22">
        <f t="shared" si="8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>ROUND((E1879/D1879)*100,0)</f>
        <v>0</v>
      </c>
      <c r="P1879">
        <f t="shared" si="87"/>
        <v>0</v>
      </c>
      <c r="Q1879" s="14" t="s">
        <v>8331</v>
      </c>
      <c r="R1879" t="s">
        <v>8333</v>
      </c>
      <c r="S1879" s="19">
        <f t="shared" si="88"/>
        <v>42035.029224537036</v>
      </c>
      <c r="T1879" s="22">
        <f t="shared" si="8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>ROUND((E1880/D1880)*100,0)</f>
        <v>0</v>
      </c>
      <c r="P1880">
        <f t="shared" si="87"/>
        <v>0</v>
      </c>
      <c r="Q1880" s="14" t="s">
        <v>8331</v>
      </c>
      <c r="R1880" t="s">
        <v>8333</v>
      </c>
      <c r="S1880" s="19">
        <f t="shared" si="88"/>
        <v>41773.008738425924</v>
      </c>
      <c r="T1880" s="22">
        <f t="shared" si="8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>ROUND((E1881/D1881)*100,0)</f>
        <v>0</v>
      </c>
      <c r="P1881">
        <f t="shared" si="87"/>
        <v>3</v>
      </c>
      <c r="Q1881" s="14" t="s">
        <v>8331</v>
      </c>
      <c r="R1881" t="s">
        <v>8333</v>
      </c>
      <c r="S1881" s="19">
        <f t="shared" si="88"/>
        <v>42413.649641203709</v>
      </c>
      <c r="T1881" s="22">
        <f t="shared" si="8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>ROUND((E1882/D1882)*100,0)</f>
        <v>20</v>
      </c>
      <c r="P1882">
        <f t="shared" si="87"/>
        <v>41.83</v>
      </c>
      <c r="Q1882" s="14" t="s">
        <v>8331</v>
      </c>
      <c r="R1882" t="s">
        <v>8333</v>
      </c>
      <c r="S1882" s="19">
        <f t="shared" si="88"/>
        <v>42430.566898148143</v>
      </c>
      <c r="T1882" s="22">
        <f t="shared" si="8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>ROUND((E1883/D1883)*100,0)</f>
        <v>173</v>
      </c>
      <c r="P1883">
        <f t="shared" si="87"/>
        <v>49.34</v>
      </c>
      <c r="Q1883" s="14" t="s">
        <v>8323</v>
      </c>
      <c r="R1883" t="s">
        <v>8327</v>
      </c>
      <c r="S1883" s="19">
        <f t="shared" si="88"/>
        <v>42043.152650462958</v>
      </c>
      <c r="T1883" s="22">
        <f t="shared" si="8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>ROUND((E1884/D1884)*100,0)</f>
        <v>101</v>
      </c>
      <c r="P1884">
        <f t="shared" si="87"/>
        <v>41.73</v>
      </c>
      <c r="Q1884" s="14" t="s">
        <v>8323</v>
      </c>
      <c r="R1884" t="s">
        <v>8327</v>
      </c>
      <c r="S1884" s="19">
        <f t="shared" si="88"/>
        <v>41067.949212962965</v>
      </c>
      <c r="T1884" s="22">
        <f t="shared" si="8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>ROUND((E1885/D1885)*100,0)</f>
        <v>105</v>
      </c>
      <c r="P1885">
        <f t="shared" si="87"/>
        <v>32.72</v>
      </c>
      <c r="Q1885" s="14" t="s">
        <v>8323</v>
      </c>
      <c r="R1885" t="s">
        <v>8327</v>
      </c>
      <c r="S1885" s="19">
        <f t="shared" si="88"/>
        <v>40977.948009259257</v>
      </c>
      <c r="T1885" s="22">
        <f t="shared" si="8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>ROUND((E1886/D1886)*100,0)</f>
        <v>135</v>
      </c>
      <c r="P1886">
        <f t="shared" si="87"/>
        <v>51.96</v>
      </c>
      <c r="Q1886" s="14" t="s">
        <v>8323</v>
      </c>
      <c r="R1886" t="s">
        <v>8327</v>
      </c>
      <c r="S1886" s="19">
        <f t="shared" si="88"/>
        <v>41205.198321759257</v>
      </c>
      <c r="T1886" s="22">
        <f t="shared" si="8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>ROUND((E1887/D1887)*100,0)</f>
        <v>116</v>
      </c>
      <c r="P1887">
        <f t="shared" si="87"/>
        <v>50.69</v>
      </c>
      <c r="Q1887" s="14" t="s">
        <v>8323</v>
      </c>
      <c r="R1887" t="s">
        <v>8327</v>
      </c>
      <c r="S1887" s="19">
        <f t="shared" si="88"/>
        <v>41099.093865740739</v>
      </c>
      <c r="T1887" s="22">
        <f t="shared" si="8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>ROUND((E1888/D1888)*100,0)</f>
        <v>102</v>
      </c>
      <c r="P1888">
        <f t="shared" si="87"/>
        <v>42.24</v>
      </c>
      <c r="Q1888" s="14" t="s">
        <v>8323</v>
      </c>
      <c r="R1888" t="s">
        <v>8327</v>
      </c>
      <c r="S1888" s="19">
        <f t="shared" si="88"/>
        <v>41925.906689814816</v>
      </c>
      <c r="T1888" s="22">
        <f t="shared" si="8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>ROUND((E1889/D1889)*100,0)</f>
        <v>111</v>
      </c>
      <c r="P1889">
        <f t="shared" si="87"/>
        <v>416.88</v>
      </c>
      <c r="Q1889" s="14" t="s">
        <v>8323</v>
      </c>
      <c r="R1889" t="s">
        <v>8327</v>
      </c>
      <c r="S1889" s="19">
        <f t="shared" si="88"/>
        <v>42323.800138888888</v>
      </c>
      <c r="T1889" s="22">
        <f t="shared" si="8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>ROUND((E1890/D1890)*100,0)</f>
        <v>166</v>
      </c>
      <c r="P1890">
        <f t="shared" si="87"/>
        <v>46.65</v>
      </c>
      <c r="Q1890" s="14" t="s">
        <v>8323</v>
      </c>
      <c r="R1890" t="s">
        <v>8327</v>
      </c>
      <c r="S1890" s="19">
        <f t="shared" si="88"/>
        <v>40299.239953703705</v>
      </c>
      <c r="T1890" s="22">
        <f t="shared" si="8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>ROUND((E1891/D1891)*100,0)</f>
        <v>107</v>
      </c>
      <c r="P1891">
        <f t="shared" si="87"/>
        <v>48.45</v>
      </c>
      <c r="Q1891" s="14" t="s">
        <v>8323</v>
      </c>
      <c r="R1891" t="s">
        <v>8327</v>
      </c>
      <c r="S1891" s="19">
        <f t="shared" si="88"/>
        <v>41299.793356481481</v>
      </c>
      <c r="T1891" s="22">
        <f t="shared" si="8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>ROUND((E1892/D1892)*100,0)</f>
        <v>145</v>
      </c>
      <c r="P1892">
        <f t="shared" si="87"/>
        <v>70.53</v>
      </c>
      <c r="Q1892" s="14" t="s">
        <v>8323</v>
      </c>
      <c r="R1892" t="s">
        <v>8327</v>
      </c>
      <c r="S1892" s="19">
        <f t="shared" si="88"/>
        <v>41228.786203703705</v>
      </c>
      <c r="T1892" s="22">
        <f t="shared" si="8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>ROUND((E1893/D1893)*100,0)</f>
        <v>106</v>
      </c>
      <c r="P1893">
        <f t="shared" si="87"/>
        <v>87.96</v>
      </c>
      <c r="Q1893" s="14" t="s">
        <v>8323</v>
      </c>
      <c r="R1893" t="s">
        <v>8327</v>
      </c>
      <c r="S1893" s="19">
        <f t="shared" si="88"/>
        <v>40335.798078703701</v>
      </c>
      <c r="T1893" s="22">
        <f t="shared" si="8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>ROUND((E1894/D1894)*100,0)</f>
        <v>137</v>
      </c>
      <c r="P1894">
        <f t="shared" si="87"/>
        <v>26.27</v>
      </c>
      <c r="Q1894" s="14" t="s">
        <v>8323</v>
      </c>
      <c r="R1894" t="s">
        <v>8327</v>
      </c>
      <c r="S1894" s="19">
        <f t="shared" si="88"/>
        <v>40671.637511574074</v>
      </c>
      <c r="T1894" s="22">
        <f t="shared" si="8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>ROUND((E1895/D1895)*100,0)</f>
        <v>104</v>
      </c>
      <c r="P1895">
        <f t="shared" si="87"/>
        <v>57.78</v>
      </c>
      <c r="Q1895" s="14" t="s">
        <v>8323</v>
      </c>
      <c r="R1895" t="s">
        <v>8327</v>
      </c>
      <c r="S1895" s="19">
        <f t="shared" si="88"/>
        <v>40632.94195601852</v>
      </c>
      <c r="T1895" s="22">
        <f t="shared" si="8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>ROUND((E1896/D1896)*100,0)</f>
        <v>115</v>
      </c>
      <c r="P1896">
        <f t="shared" si="87"/>
        <v>57.25</v>
      </c>
      <c r="Q1896" s="14" t="s">
        <v>8323</v>
      </c>
      <c r="R1896" t="s">
        <v>8327</v>
      </c>
      <c r="S1896" s="19">
        <f t="shared" si="88"/>
        <v>40920.904895833337</v>
      </c>
      <c r="T1896" s="22">
        <f t="shared" si="8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>ROUND((E1897/D1897)*100,0)</f>
        <v>102</v>
      </c>
      <c r="P1897">
        <f t="shared" si="87"/>
        <v>196.34</v>
      </c>
      <c r="Q1897" s="14" t="s">
        <v>8323</v>
      </c>
      <c r="R1897" t="s">
        <v>8327</v>
      </c>
      <c r="S1897" s="19">
        <f t="shared" si="88"/>
        <v>42267.746782407412</v>
      </c>
      <c r="T1897" s="22">
        <f t="shared" si="8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>ROUND((E1898/D1898)*100,0)</f>
        <v>124</v>
      </c>
      <c r="P1898">
        <f t="shared" si="87"/>
        <v>43</v>
      </c>
      <c r="Q1898" s="14" t="s">
        <v>8323</v>
      </c>
      <c r="R1898" t="s">
        <v>8327</v>
      </c>
      <c r="S1898" s="19">
        <f t="shared" si="88"/>
        <v>40981.710243055553</v>
      </c>
      <c r="T1898" s="22">
        <f t="shared" si="8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>ROUND((E1899/D1899)*100,0)</f>
        <v>102</v>
      </c>
      <c r="P1899">
        <f t="shared" si="87"/>
        <v>35.549999999999997</v>
      </c>
      <c r="Q1899" s="14" t="s">
        <v>8323</v>
      </c>
      <c r="R1899" t="s">
        <v>8327</v>
      </c>
      <c r="S1899" s="19">
        <f t="shared" si="88"/>
        <v>41680.583402777782</v>
      </c>
      <c r="T1899" s="22">
        <f t="shared" si="8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>ROUND((E1900/D1900)*100,0)</f>
        <v>145</v>
      </c>
      <c r="P1900">
        <f t="shared" si="87"/>
        <v>68.81</v>
      </c>
      <c r="Q1900" s="14" t="s">
        <v>8323</v>
      </c>
      <c r="R1900" t="s">
        <v>8327</v>
      </c>
      <c r="S1900" s="19">
        <f t="shared" si="88"/>
        <v>42366.192974537036</v>
      </c>
      <c r="T1900" s="22">
        <f t="shared" si="8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>ROUND((E1901/D1901)*100,0)</f>
        <v>133</v>
      </c>
      <c r="P1901">
        <f t="shared" si="87"/>
        <v>28.57</v>
      </c>
      <c r="Q1901" s="14" t="s">
        <v>8323</v>
      </c>
      <c r="R1901" t="s">
        <v>8327</v>
      </c>
      <c r="S1901" s="19">
        <f t="shared" si="88"/>
        <v>42058.941736111112</v>
      </c>
      <c r="T1901" s="22">
        <f t="shared" si="8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>ROUND((E1902/D1902)*100,0)</f>
        <v>109</v>
      </c>
      <c r="P1902">
        <f t="shared" si="87"/>
        <v>50.63</v>
      </c>
      <c r="Q1902" s="14" t="s">
        <v>8323</v>
      </c>
      <c r="R1902" t="s">
        <v>8327</v>
      </c>
      <c r="S1902" s="19">
        <f t="shared" si="88"/>
        <v>41160.871886574074</v>
      </c>
      <c r="T1902" s="22">
        <f t="shared" si="8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>ROUND((E1903/D1903)*100,0)</f>
        <v>3</v>
      </c>
      <c r="P1903">
        <f t="shared" si="87"/>
        <v>106.8</v>
      </c>
      <c r="Q1903" s="14" t="s">
        <v>8317</v>
      </c>
      <c r="R1903" t="s">
        <v>8346</v>
      </c>
      <c r="S1903" s="19">
        <f t="shared" si="88"/>
        <v>42116.54315972222</v>
      </c>
      <c r="T1903" s="22">
        <f t="shared" si="8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>ROUND((E1904/D1904)*100,0)</f>
        <v>1</v>
      </c>
      <c r="P1904">
        <f t="shared" si="87"/>
        <v>4</v>
      </c>
      <c r="Q1904" s="14" t="s">
        <v>8317</v>
      </c>
      <c r="R1904" t="s">
        <v>8346</v>
      </c>
      <c r="S1904" s="19">
        <f t="shared" si="88"/>
        <v>42037.789895833332</v>
      </c>
      <c r="T1904" s="22">
        <f t="shared" si="8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>ROUND((E1905/D1905)*100,0)</f>
        <v>47</v>
      </c>
      <c r="P1905">
        <f t="shared" si="87"/>
        <v>34.1</v>
      </c>
      <c r="Q1905" s="14" t="s">
        <v>8317</v>
      </c>
      <c r="R1905" t="s">
        <v>8346</v>
      </c>
      <c r="S1905" s="19">
        <f t="shared" si="88"/>
        <v>42702.770729166667</v>
      </c>
      <c r="T1905" s="22">
        <f t="shared" si="8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>ROUND((E1906/D1906)*100,0)</f>
        <v>0</v>
      </c>
      <c r="P1906">
        <f t="shared" si="87"/>
        <v>25</v>
      </c>
      <c r="Q1906" s="14" t="s">
        <v>8317</v>
      </c>
      <c r="R1906" t="s">
        <v>8346</v>
      </c>
      <c r="S1906" s="19">
        <f t="shared" si="88"/>
        <v>42326.685428240744</v>
      </c>
      <c r="T1906" s="22">
        <f t="shared" si="8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>ROUND((E1907/D1907)*100,0)</f>
        <v>0</v>
      </c>
      <c r="P1907">
        <f t="shared" si="87"/>
        <v>10.5</v>
      </c>
      <c r="Q1907" s="14" t="s">
        <v>8317</v>
      </c>
      <c r="R1907" t="s">
        <v>8346</v>
      </c>
      <c r="S1907" s="19">
        <f t="shared" si="88"/>
        <v>41859.925856481481</v>
      </c>
      <c r="T1907" s="22">
        <f t="shared" si="8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>ROUND((E1908/D1908)*100,0)</f>
        <v>43</v>
      </c>
      <c r="P1908">
        <f t="shared" si="87"/>
        <v>215.96</v>
      </c>
      <c r="Q1908" s="14" t="s">
        <v>8317</v>
      </c>
      <c r="R1908" t="s">
        <v>8346</v>
      </c>
      <c r="S1908" s="19">
        <f t="shared" si="88"/>
        <v>42514.671099537038</v>
      </c>
      <c r="T1908" s="22">
        <f t="shared" si="8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>ROUND((E1909/D1909)*100,0)</f>
        <v>0</v>
      </c>
      <c r="P1909">
        <f t="shared" si="87"/>
        <v>21.25</v>
      </c>
      <c r="Q1909" s="14" t="s">
        <v>8317</v>
      </c>
      <c r="R1909" t="s">
        <v>8346</v>
      </c>
      <c r="S1909" s="19">
        <f t="shared" si="88"/>
        <v>41767.587094907409</v>
      </c>
      <c r="T1909" s="22">
        <f t="shared" si="8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>ROUND((E1910/D1910)*100,0)</f>
        <v>2</v>
      </c>
      <c r="P1910">
        <f t="shared" si="87"/>
        <v>108.25</v>
      </c>
      <c r="Q1910" s="14" t="s">
        <v>8317</v>
      </c>
      <c r="R1910" t="s">
        <v>8346</v>
      </c>
      <c r="S1910" s="19">
        <f t="shared" si="88"/>
        <v>42703.917824074073</v>
      </c>
      <c r="T1910" s="22">
        <f t="shared" si="8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>ROUND((E1911/D1911)*100,0)</f>
        <v>14</v>
      </c>
      <c r="P1911">
        <f t="shared" si="87"/>
        <v>129.97</v>
      </c>
      <c r="Q1911" s="14" t="s">
        <v>8317</v>
      </c>
      <c r="R1911" t="s">
        <v>8346</v>
      </c>
      <c r="S1911" s="19">
        <f t="shared" si="88"/>
        <v>41905.429155092592</v>
      </c>
      <c r="T1911" s="22">
        <f t="shared" si="8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>ROUND((E1912/D1912)*100,0)</f>
        <v>39</v>
      </c>
      <c r="P1912">
        <f t="shared" si="87"/>
        <v>117.49</v>
      </c>
      <c r="Q1912" s="14" t="s">
        <v>8317</v>
      </c>
      <c r="R1912" t="s">
        <v>8346</v>
      </c>
      <c r="S1912" s="19">
        <f t="shared" si="88"/>
        <v>42264.963159722218</v>
      </c>
      <c r="T1912" s="22">
        <f t="shared" si="8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>ROUND((E1913/D1913)*100,0)</f>
        <v>0</v>
      </c>
      <c r="P1913">
        <f t="shared" si="87"/>
        <v>10</v>
      </c>
      <c r="Q1913" s="14" t="s">
        <v>8317</v>
      </c>
      <c r="R1913" t="s">
        <v>8346</v>
      </c>
      <c r="S1913" s="19">
        <f t="shared" si="88"/>
        <v>41830.033958333333</v>
      </c>
      <c r="T1913" s="22">
        <f t="shared" si="8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>ROUND((E1914/D1914)*100,0)</f>
        <v>59</v>
      </c>
      <c r="P1914">
        <f t="shared" si="87"/>
        <v>70.599999999999994</v>
      </c>
      <c r="Q1914" s="14" t="s">
        <v>8317</v>
      </c>
      <c r="R1914" t="s">
        <v>8346</v>
      </c>
      <c r="S1914" s="19">
        <f t="shared" si="88"/>
        <v>42129.226388888885</v>
      </c>
      <c r="T1914" s="22">
        <f t="shared" si="8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>ROUND((E1915/D1915)*100,0)</f>
        <v>1</v>
      </c>
      <c r="P1915">
        <f t="shared" si="87"/>
        <v>24.5</v>
      </c>
      <c r="Q1915" s="14" t="s">
        <v>8317</v>
      </c>
      <c r="R1915" t="s">
        <v>8346</v>
      </c>
      <c r="S1915" s="19">
        <f t="shared" si="88"/>
        <v>41890.511319444442</v>
      </c>
      <c r="T1915" s="22">
        <f t="shared" si="8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>ROUND((E1916/D1916)*100,0)</f>
        <v>9</v>
      </c>
      <c r="P1916">
        <f t="shared" si="87"/>
        <v>30</v>
      </c>
      <c r="Q1916" s="14" t="s">
        <v>8317</v>
      </c>
      <c r="R1916" t="s">
        <v>8346</v>
      </c>
      <c r="S1916" s="19">
        <f t="shared" si="88"/>
        <v>41929.174456018518</v>
      </c>
      <c r="T1916" s="22">
        <f t="shared" si="8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>ROUND((E1917/D1917)*100,0)</f>
        <v>2</v>
      </c>
      <c r="P1917">
        <f t="shared" si="87"/>
        <v>2</v>
      </c>
      <c r="Q1917" s="14" t="s">
        <v>8317</v>
      </c>
      <c r="R1917" t="s">
        <v>8346</v>
      </c>
      <c r="S1917" s="19">
        <f t="shared" si="88"/>
        <v>41864.04886574074</v>
      </c>
      <c r="T1917" s="22">
        <f t="shared" si="8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>ROUND((E1918/D1918)*100,0)</f>
        <v>1</v>
      </c>
      <c r="P1918">
        <f t="shared" si="87"/>
        <v>17</v>
      </c>
      <c r="Q1918" s="14" t="s">
        <v>8317</v>
      </c>
      <c r="R1918" t="s">
        <v>8346</v>
      </c>
      <c r="S1918" s="19">
        <f t="shared" si="88"/>
        <v>42656.717303240745</v>
      </c>
      <c r="T1918" s="22">
        <f t="shared" si="8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>ROUND((E1919/D1919)*100,0)</f>
        <v>53</v>
      </c>
      <c r="P1919">
        <f t="shared" si="87"/>
        <v>2928.93</v>
      </c>
      <c r="Q1919" s="14" t="s">
        <v>8317</v>
      </c>
      <c r="R1919" t="s">
        <v>8346</v>
      </c>
      <c r="S1919" s="19">
        <f t="shared" si="88"/>
        <v>42746.270057870366</v>
      </c>
      <c r="T1919" s="22">
        <f t="shared" si="8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>ROUND((E1920/D1920)*100,0)</f>
        <v>1</v>
      </c>
      <c r="P1920">
        <f t="shared" si="87"/>
        <v>28.89</v>
      </c>
      <c r="Q1920" s="14" t="s">
        <v>8317</v>
      </c>
      <c r="R1920" t="s">
        <v>8346</v>
      </c>
      <c r="S1920" s="19">
        <f t="shared" si="88"/>
        <v>41828.789942129632</v>
      </c>
      <c r="T1920" s="22">
        <f t="shared" si="8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>ROUND((E1921/D1921)*100,0)</f>
        <v>47</v>
      </c>
      <c r="P1921">
        <f t="shared" si="87"/>
        <v>29.63</v>
      </c>
      <c r="Q1921" s="14" t="s">
        <v>8317</v>
      </c>
      <c r="R1921" t="s">
        <v>8346</v>
      </c>
      <c r="S1921" s="19">
        <f t="shared" si="88"/>
        <v>42113.875567129624</v>
      </c>
      <c r="T1921" s="22">
        <f t="shared" si="8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>ROUND((E1922/D1922)*100,0)</f>
        <v>43</v>
      </c>
      <c r="P1922">
        <f t="shared" si="87"/>
        <v>40.98</v>
      </c>
      <c r="Q1922" s="14" t="s">
        <v>8317</v>
      </c>
      <c r="R1922" t="s">
        <v>8346</v>
      </c>
      <c r="S1922" s="19">
        <f t="shared" si="88"/>
        <v>42270.875706018516</v>
      </c>
      <c r="T1922" s="22">
        <f t="shared" si="8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>ROUND((E1923/D1923)*100,0)</f>
        <v>137</v>
      </c>
      <c r="P1923">
        <f t="shared" ref="P1923:P1986" si="90">IFERROR(ROUND(E1923/L1923,2),0)</f>
        <v>54</v>
      </c>
      <c r="Q1923" s="14" t="s">
        <v>8323</v>
      </c>
      <c r="R1923" t="s">
        <v>8327</v>
      </c>
      <c r="S1923" s="19">
        <f t="shared" ref="S1923:S1986" si="91">(((J1923/60)/60)/24)+DATE(1970,1,1)</f>
        <v>41074.221562500003</v>
      </c>
      <c r="T1923" s="22">
        <f t="shared" ref="T1923:T1986" si="92">(((I1923/60)/60)/24)+DATE(1970,1,1)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>ROUND((E1924/D1924)*100,0)</f>
        <v>116</v>
      </c>
      <c r="P1924">
        <f t="shared" si="90"/>
        <v>36.11</v>
      </c>
      <c r="Q1924" s="14" t="s">
        <v>8323</v>
      </c>
      <c r="R1924" t="s">
        <v>8327</v>
      </c>
      <c r="S1924" s="19">
        <f t="shared" si="91"/>
        <v>41590.255868055552</v>
      </c>
      <c r="T1924" s="22">
        <f t="shared" si="92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>ROUND((E1925/D1925)*100,0)</f>
        <v>241</v>
      </c>
      <c r="P1925">
        <f t="shared" si="90"/>
        <v>23.15</v>
      </c>
      <c r="Q1925" s="14" t="s">
        <v>8323</v>
      </c>
      <c r="R1925" t="s">
        <v>8327</v>
      </c>
      <c r="S1925" s="19">
        <f t="shared" si="91"/>
        <v>40772.848749999997</v>
      </c>
      <c r="T1925" s="22">
        <f t="shared" si="92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>ROUND((E1926/D1926)*100,0)</f>
        <v>114</v>
      </c>
      <c r="P1926">
        <f t="shared" si="90"/>
        <v>104</v>
      </c>
      <c r="Q1926" s="14" t="s">
        <v>8323</v>
      </c>
      <c r="R1926" t="s">
        <v>8327</v>
      </c>
      <c r="S1926" s="19">
        <f t="shared" si="91"/>
        <v>41626.761053240742</v>
      </c>
      <c r="T1926" s="22">
        <f t="shared" si="92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>ROUND((E1927/D1927)*100,0)</f>
        <v>110</v>
      </c>
      <c r="P1927">
        <f t="shared" si="90"/>
        <v>31.83</v>
      </c>
      <c r="Q1927" s="14" t="s">
        <v>8323</v>
      </c>
      <c r="R1927" t="s">
        <v>8327</v>
      </c>
      <c r="S1927" s="19">
        <f t="shared" si="91"/>
        <v>41535.90148148148</v>
      </c>
      <c r="T1927" s="22">
        <f t="shared" si="92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>ROUND((E1928/D1928)*100,0)</f>
        <v>195</v>
      </c>
      <c r="P1928">
        <f t="shared" si="90"/>
        <v>27.39</v>
      </c>
      <c r="Q1928" s="14" t="s">
        <v>8323</v>
      </c>
      <c r="R1928" t="s">
        <v>8327</v>
      </c>
      <c r="S1928" s="19">
        <f t="shared" si="91"/>
        <v>40456.954351851848</v>
      </c>
      <c r="T1928" s="22">
        <f t="shared" si="92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>ROUND((E1929/D1929)*100,0)</f>
        <v>103</v>
      </c>
      <c r="P1929">
        <f t="shared" si="90"/>
        <v>56.36</v>
      </c>
      <c r="Q1929" s="14" t="s">
        <v>8323</v>
      </c>
      <c r="R1929" t="s">
        <v>8327</v>
      </c>
      <c r="S1929" s="19">
        <f t="shared" si="91"/>
        <v>40960.861562500002</v>
      </c>
      <c r="T1929" s="22">
        <f t="shared" si="92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>ROUND((E1930/D1930)*100,0)</f>
        <v>103</v>
      </c>
      <c r="P1930">
        <f t="shared" si="90"/>
        <v>77.349999999999994</v>
      </c>
      <c r="Q1930" s="14" t="s">
        <v>8323</v>
      </c>
      <c r="R1930" t="s">
        <v>8327</v>
      </c>
      <c r="S1930" s="19">
        <f t="shared" si="91"/>
        <v>41371.648078703707</v>
      </c>
      <c r="T1930" s="22">
        <f t="shared" si="92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>ROUND((E1931/D1931)*100,0)</f>
        <v>100</v>
      </c>
      <c r="P1931">
        <f t="shared" si="90"/>
        <v>42.8</v>
      </c>
      <c r="Q1931" s="14" t="s">
        <v>8323</v>
      </c>
      <c r="R1931" t="s">
        <v>8327</v>
      </c>
      <c r="S1931" s="19">
        <f t="shared" si="91"/>
        <v>40687.021597222221</v>
      </c>
      <c r="T1931" s="22">
        <f t="shared" si="92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>ROUND((E1932/D1932)*100,0)</f>
        <v>127</v>
      </c>
      <c r="P1932">
        <f t="shared" si="90"/>
        <v>48.85</v>
      </c>
      <c r="Q1932" s="14" t="s">
        <v>8323</v>
      </c>
      <c r="R1932" t="s">
        <v>8327</v>
      </c>
      <c r="S1932" s="19">
        <f t="shared" si="91"/>
        <v>41402.558819444443</v>
      </c>
      <c r="T1932" s="22">
        <f t="shared" si="92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>ROUND((E1933/D1933)*100,0)</f>
        <v>121</v>
      </c>
      <c r="P1933">
        <f t="shared" si="90"/>
        <v>48.24</v>
      </c>
      <c r="Q1933" s="14" t="s">
        <v>8323</v>
      </c>
      <c r="R1933" t="s">
        <v>8327</v>
      </c>
      <c r="S1933" s="19">
        <f t="shared" si="91"/>
        <v>41037.892465277779</v>
      </c>
      <c r="T1933" s="22">
        <f t="shared" si="92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>ROUND((E1934/D1934)*100,0)</f>
        <v>107</v>
      </c>
      <c r="P1934">
        <f t="shared" si="90"/>
        <v>70.209999999999994</v>
      </c>
      <c r="Q1934" s="14" t="s">
        <v>8323</v>
      </c>
      <c r="R1934" t="s">
        <v>8327</v>
      </c>
      <c r="S1934" s="19">
        <f t="shared" si="91"/>
        <v>40911.809872685182</v>
      </c>
      <c r="T1934" s="22">
        <f t="shared" si="92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>ROUND((E1935/D1935)*100,0)</f>
        <v>172</v>
      </c>
      <c r="P1935">
        <f t="shared" si="90"/>
        <v>94.05</v>
      </c>
      <c r="Q1935" s="14" t="s">
        <v>8323</v>
      </c>
      <c r="R1935" t="s">
        <v>8327</v>
      </c>
      <c r="S1935" s="19">
        <f t="shared" si="91"/>
        <v>41879.130868055552</v>
      </c>
      <c r="T1935" s="22">
        <f t="shared" si="92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>ROUND((E1936/D1936)*100,0)</f>
        <v>124</v>
      </c>
      <c r="P1936">
        <f t="shared" si="90"/>
        <v>80.27</v>
      </c>
      <c r="Q1936" s="14" t="s">
        <v>8323</v>
      </c>
      <c r="R1936" t="s">
        <v>8327</v>
      </c>
      <c r="S1936" s="19">
        <f t="shared" si="91"/>
        <v>40865.867141203707</v>
      </c>
      <c r="T1936" s="22">
        <f t="shared" si="92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>ROUND((E1937/D1937)*100,0)</f>
        <v>108</v>
      </c>
      <c r="P1937">
        <f t="shared" si="90"/>
        <v>54.2</v>
      </c>
      <c r="Q1937" s="14" t="s">
        <v>8323</v>
      </c>
      <c r="R1937" t="s">
        <v>8327</v>
      </c>
      <c r="S1937" s="19">
        <f t="shared" si="91"/>
        <v>41773.932534722226</v>
      </c>
      <c r="T1937" s="22">
        <f t="shared" si="92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>ROUND((E1938/D1938)*100,0)</f>
        <v>117</v>
      </c>
      <c r="P1938">
        <f t="shared" si="90"/>
        <v>60.27</v>
      </c>
      <c r="Q1938" s="14" t="s">
        <v>8323</v>
      </c>
      <c r="R1938" t="s">
        <v>8327</v>
      </c>
      <c r="S1938" s="19">
        <f t="shared" si="91"/>
        <v>40852.889699074076</v>
      </c>
      <c r="T1938" s="22">
        <f t="shared" si="92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>ROUND((E1939/D1939)*100,0)</f>
        <v>187</v>
      </c>
      <c r="P1939">
        <f t="shared" si="90"/>
        <v>38.74</v>
      </c>
      <c r="Q1939" s="14" t="s">
        <v>8323</v>
      </c>
      <c r="R1939" t="s">
        <v>8327</v>
      </c>
      <c r="S1939" s="19">
        <f t="shared" si="91"/>
        <v>41059.118993055556</v>
      </c>
      <c r="T1939" s="22">
        <f t="shared" si="92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>ROUND((E1940/D1940)*100,0)</f>
        <v>116</v>
      </c>
      <c r="P1940">
        <f t="shared" si="90"/>
        <v>152.54</v>
      </c>
      <c r="Q1940" s="14" t="s">
        <v>8323</v>
      </c>
      <c r="R1940" t="s">
        <v>8327</v>
      </c>
      <c r="S1940" s="19">
        <f t="shared" si="91"/>
        <v>41426.259618055556</v>
      </c>
      <c r="T1940" s="22">
        <f t="shared" si="92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>ROUND((E1941/D1941)*100,0)</f>
        <v>111</v>
      </c>
      <c r="P1941">
        <f t="shared" si="90"/>
        <v>115.31</v>
      </c>
      <c r="Q1941" s="14" t="s">
        <v>8323</v>
      </c>
      <c r="R1941" t="s">
        <v>8327</v>
      </c>
      <c r="S1941" s="19">
        <f t="shared" si="91"/>
        <v>41313.985046296293</v>
      </c>
      <c r="T1941" s="22">
        <f t="shared" si="92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>ROUND((E1942/D1942)*100,0)</f>
        <v>171</v>
      </c>
      <c r="P1942">
        <f t="shared" si="90"/>
        <v>35.840000000000003</v>
      </c>
      <c r="Q1942" s="14" t="s">
        <v>8323</v>
      </c>
      <c r="R1942" t="s">
        <v>8327</v>
      </c>
      <c r="S1942" s="19">
        <f t="shared" si="91"/>
        <v>40670.507326388892</v>
      </c>
      <c r="T1942" s="22">
        <f t="shared" si="92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>ROUND((E1943/D1943)*100,0)</f>
        <v>126</v>
      </c>
      <c r="P1943">
        <f t="shared" si="90"/>
        <v>64.569999999999993</v>
      </c>
      <c r="Q1943" s="14" t="s">
        <v>8317</v>
      </c>
      <c r="R1943" t="s">
        <v>8347</v>
      </c>
      <c r="S1943" s="19">
        <f t="shared" si="91"/>
        <v>41744.290868055556</v>
      </c>
      <c r="T1943" s="22">
        <f t="shared" si="92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>ROUND((E1944/D1944)*100,0)</f>
        <v>138</v>
      </c>
      <c r="P1944">
        <f t="shared" si="90"/>
        <v>87.44</v>
      </c>
      <c r="Q1944" s="14" t="s">
        <v>8317</v>
      </c>
      <c r="R1944" t="s">
        <v>8347</v>
      </c>
      <c r="S1944" s="19">
        <f t="shared" si="91"/>
        <v>40638.828009259261</v>
      </c>
      <c r="T1944" s="22">
        <f t="shared" si="92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>ROUND((E1945/D1945)*100,0)</f>
        <v>1705</v>
      </c>
      <c r="P1945">
        <f t="shared" si="90"/>
        <v>68.819999999999993</v>
      </c>
      <c r="Q1945" s="14" t="s">
        <v>8317</v>
      </c>
      <c r="R1945" t="s">
        <v>8347</v>
      </c>
      <c r="S1945" s="19">
        <f t="shared" si="91"/>
        <v>42548.269861111112</v>
      </c>
      <c r="T1945" s="22">
        <f t="shared" si="92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>ROUND((E1946/D1946)*100,0)</f>
        <v>788</v>
      </c>
      <c r="P1946">
        <f t="shared" si="90"/>
        <v>176.2</v>
      </c>
      <c r="Q1946" s="14" t="s">
        <v>8317</v>
      </c>
      <c r="R1946" t="s">
        <v>8347</v>
      </c>
      <c r="S1946" s="19">
        <f t="shared" si="91"/>
        <v>41730.584374999999</v>
      </c>
      <c r="T1946" s="22">
        <f t="shared" si="92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>ROUND((E1947/D1947)*100,0)</f>
        <v>348</v>
      </c>
      <c r="P1947">
        <f t="shared" si="90"/>
        <v>511.79</v>
      </c>
      <c r="Q1947" s="14" t="s">
        <v>8317</v>
      </c>
      <c r="R1947" t="s">
        <v>8347</v>
      </c>
      <c r="S1947" s="19">
        <f t="shared" si="91"/>
        <v>42157.251828703709</v>
      </c>
      <c r="T1947" s="22">
        <f t="shared" si="92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>ROUND((E1948/D1948)*100,0)</f>
        <v>150</v>
      </c>
      <c r="P1948">
        <f t="shared" si="90"/>
        <v>160.44</v>
      </c>
      <c r="Q1948" s="14" t="s">
        <v>8317</v>
      </c>
      <c r="R1948" t="s">
        <v>8347</v>
      </c>
      <c r="S1948" s="19">
        <f t="shared" si="91"/>
        <v>41689.150011574071</v>
      </c>
      <c r="T1948" s="22">
        <f t="shared" si="92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>ROUND((E1949/D1949)*100,0)</f>
        <v>101</v>
      </c>
      <c r="P1949">
        <f t="shared" si="90"/>
        <v>35</v>
      </c>
      <c r="Q1949" s="14" t="s">
        <v>8317</v>
      </c>
      <c r="R1949" t="s">
        <v>8347</v>
      </c>
      <c r="S1949" s="19">
        <f t="shared" si="91"/>
        <v>40102.918055555558</v>
      </c>
      <c r="T1949" s="22">
        <f t="shared" si="92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>ROUND((E1950/D1950)*100,0)</f>
        <v>800</v>
      </c>
      <c r="P1950">
        <f t="shared" si="90"/>
        <v>188.51</v>
      </c>
      <c r="Q1950" s="14" t="s">
        <v>8317</v>
      </c>
      <c r="R1950" t="s">
        <v>8347</v>
      </c>
      <c r="S1950" s="19">
        <f t="shared" si="91"/>
        <v>42473.604270833333</v>
      </c>
      <c r="T1950" s="22">
        <f t="shared" si="92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>ROUND((E1951/D1951)*100,0)</f>
        <v>106</v>
      </c>
      <c r="P1951">
        <f t="shared" si="90"/>
        <v>56.2</v>
      </c>
      <c r="Q1951" s="14" t="s">
        <v>8317</v>
      </c>
      <c r="R1951" t="s">
        <v>8347</v>
      </c>
      <c r="S1951" s="19">
        <f t="shared" si="91"/>
        <v>41800.423043981478</v>
      </c>
      <c r="T1951" s="22">
        <f t="shared" si="92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>ROUND((E1952/D1952)*100,0)</f>
        <v>201</v>
      </c>
      <c r="P1952">
        <f t="shared" si="90"/>
        <v>51.31</v>
      </c>
      <c r="Q1952" s="14" t="s">
        <v>8317</v>
      </c>
      <c r="R1952" t="s">
        <v>8347</v>
      </c>
      <c r="S1952" s="19">
        <f t="shared" si="91"/>
        <v>40624.181400462963</v>
      </c>
      <c r="T1952" s="22">
        <f t="shared" si="92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>ROUND((E1953/D1953)*100,0)</f>
        <v>212</v>
      </c>
      <c r="P1953">
        <f t="shared" si="90"/>
        <v>127.36</v>
      </c>
      <c r="Q1953" s="14" t="s">
        <v>8317</v>
      </c>
      <c r="R1953" t="s">
        <v>8347</v>
      </c>
      <c r="S1953" s="19">
        <f t="shared" si="91"/>
        <v>42651.420567129629</v>
      </c>
      <c r="T1953" s="22">
        <f t="shared" si="92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>ROUND((E1954/D1954)*100,0)</f>
        <v>198</v>
      </c>
      <c r="P1954">
        <f t="shared" si="90"/>
        <v>101.86</v>
      </c>
      <c r="Q1954" s="14" t="s">
        <v>8317</v>
      </c>
      <c r="R1954" t="s">
        <v>8347</v>
      </c>
      <c r="S1954" s="19">
        <f t="shared" si="91"/>
        <v>41526.60665509259</v>
      </c>
      <c r="T1954" s="22">
        <f t="shared" si="92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>ROUND((E1955/D1955)*100,0)</f>
        <v>226</v>
      </c>
      <c r="P1955">
        <f t="shared" si="90"/>
        <v>230.56</v>
      </c>
      <c r="Q1955" s="14" t="s">
        <v>8317</v>
      </c>
      <c r="R1955" t="s">
        <v>8347</v>
      </c>
      <c r="S1955" s="19">
        <f t="shared" si="91"/>
        <v>40941.199826388889</v>
      </c>
      <c r="T1955" s="22">
        <f t="shared" si="92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>ROUND((E1956/D1956)*100,0)</f>
        <v>699</v>
      </c>
      <c r="P1956">
        <f t="shared" si="90"/>
        <v>842.11</v>
      </c>
      <c r="Q1956" s="14" t="s">
        <v>8317</v>
      </c>
      <c r="R1956" t="s">
        <v>8347</v>
      </c>
      <c r="S1956" s="19">
        <f t="shared" si="91"/>
        <v>42394.580740740741</v>
      </c>
      <c r="T1956" s="22">
        <f t="shared" si="92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>ROUND((E1957/D1957)*100,0)</f>
        <v>399</v>
      </c>
      <c r="P1957">
        <f t="shared" si="90"/>
        <v>577.28</v>
      </c>
      <c r="Q1957" s="14" t="s">
        <v>8317</v>
      </c>
      <c r="R1957" t="s">
        <v>8347</v>
      </c>
      <c r="S1957" s="19">
        <f t="shared" si="91"/>
        <v>41020.271770833337</v>
      </c>
      <c r="T1957" s="22">
        <f t="shared" si="92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>ROUND((E1958/D1958)*100,0)</f>
        <v>294</v>
      </c>
      <c r="P1958">
        <f t="shared" si="90"/>
        <v>483.34</v>
      </c>
      <c r="Q1958" s="14" t="s">
        <v>8317</v>
      </c>
      <c r="R1958" t="s">
        <v>8347</v>
      </c>
      <c r="S1958" s="19">
        <f t="shared" si="91"/>
        <v>42067.923668981486</v>
      </c>
      <c r="T1958" s="22">
        <f t="shared" si="92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>ROUND((E1959/D1959)*100,0)</f>
        <v>168</v>
      </c>
      <c r="P1959">
        <f t="shared" si="90"/>
        <v>76.14</v>
      </c>
      <c r="Q1959" s="14" t="s">
        <v>8317</v>
      </c>
      <c r="R1959" t="s">
        <v>8347</v>
      </c>
      <c r="S1959" s="19">
        <f t="shared" si="91"/>
        <v>41179.098530092589</v>
      </c>
      <c r="T1959" s="22">
        <f t="shared" si="92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>ROUND((E1960/D1960)*100,0)</f>
        <v>1436</v>
      </c>
      <c r="P1960">
        <f t="shared" si="90"/>
        <v>74.11</v>
      </c>
      <c r="Q1960" s="14" t="s">
        <v>8317</v>
      </c>
      <c r="R1960" t="s">
        <v>8347</v>
      </c>
      <c r="S1960" s="19">
        <f t="shared" si="91"/>
        <v>41326.987974537034</v>
      </c>
      <c r="T1960" s="22">
        <f t="shared" si="92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>ROUND((E1961/D1961)*100,0)</f>
        <v>157</v>
      </c>
      <c r="P1961">
        <f t="shared" si="90"/>
        <v>36.97</v>
      </c>
      <c r="Q1961" s="14" t="s">
        <v>8317</v>
      </c>
      <c r="R1961" t="s">
        <v>8347</v>
      </c>
      <c r="S1961" s="19">
        <f t="shared" si="91"/>
        <v>41871.845601851855</v>
      </c>
      <c r="T1961" s="22">
        <f t="shared" si="92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>ROUND((E1962/D1962)*100,0)</f>
        <v>118</v>
      </c>
      <c r="P1962">
        <f t="shared" si="90"/>
        <v>2500.9699999999998</v>
      </c>
      <c r="Q1962" s="14" t="s">
        <v>8317</v>
      </c>
      <c r="R1962" t="s">
        <v>8347</v>
      </c>
      <c r="S1962" s="19">
        <f t="shared" si="91"/>
        <v>41964.362743055557</v>
      </c>
      <c r="T1962" s="22">
        <f t="shared" si="92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>ROUND((E1963/D1963)*100,0)</f>
        <v>1105</v>
      </c>
      <c r="P1963">
        <f t="shared" si="90"/>
        <v>67.69</v>
      </c>
      <c r="Q1963" s="14" t="s">
        <v>8317</v>
      </c>
      <c r="R1963" t="s">
        <v>8347</v>
      </c>
      <c r="S1963" s="19">
        <f t="shared" si="91"/>
        <v>41148.194641203707</v>
      </c>
      <c r="T1963" s="22">
        <f t="shared" si="92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>ROUND((E1964/D1964)*100,0)</f>
        <v>193</v>
      </c>
      <c r="P1964">
        <f t="shared" si="90"/>
        <v>63.05</v>
      </c>
      <c r="Q1964" s="14" t="s">
        <v>8317</v>
      </c>
      <c r="R1964" t="s">
        <v>8347</v>
      </c>
      <c r="S1964" s="19">
        <f t="shared" si="91"/>
        <v>41742.780509259261</v>
      </c>
      <c r="T1964" s="22">
        <f t="shared" si="92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>ROUND((E1965/D1965)*100,0)</f>
        <v>127</v>
      </c>
      <c r="P1965">
        <f t="shared" si="90"/>
        <v>117.6</v>
      </c>
      <c r="Q1965" s="14" t="s">
        <v>8317</v>
      </c>
      <c r="R1965" t="s">
        <v>8347</v>
      </c>
      <c r="S1965" s="19">
        <f t="shared" si="91"/>
        <v>41863.429791666669</v>
      </c>
      <c r="T1965" s="22">
        <f t="shared" si="92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>ROUND((E1966/D1966)*100,0)</f>
        <v>260</v>
      </c>
      <c r="P1966">
        <f t="shared" si="90"/>
        <v>180.75</v>
      </c>
      <c r="Q1966" s="14" t="s">
        <v>8317</v>
      </c>
      <c r="R1966" t="s">
        <v>8347</v>
      </c>
      <c r="S1966" s="19">
        <f t="shared" si="91"/>
        <v>42452.272824074069</v>
      </c>
      <c r="T1966" s="22">
        <f t="shared" si="92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>ROUND((E1967/D1967)*100,0)</f>
        <v>262</v>
      </c>
      <c r="P1967">
        <f t="shared" si="90"/>
        <v>127.32</v>
      </c>
      <c r="Q1967" s="14" t="s">
        <v>8317</v>
      </c>
      <c r="R1967" t="s">
        <v>8347</v>
      </c>
      <c r="S1967" s="19">
        <f t="shared" si="91"/>
        <v>40898.089236111111</v>
      </c>
      <c r="T1967" s="22">
        <f t="shared" si="92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>ROUND((E1968/D1968)*100,0)</f>
        <v>207</v>
      </c>
      <c r="P1968">
        <f t="shared" si="90"/>
        <v>136.63999999999999</v>
      </c>
      <c r="Q1968" s="14" t="s">
        <v>8317</v>
      </c>
      <c r="R1968" t="s">
        <v>8347</v>
      </c>
      <c r="S1968" s="19">
        <f t="shared" si="91"/>
        <v>41835.540486111109</v>
      </c>
      <c r="T1968" s="22">
        <f t="shared" si="92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>ROUND((E1969/D1969)*100,0)</f>
        <v>370</v>
      </c>
      <c r="P1969">
        <f t="shared" si="90"/>
        <v>182.78</v>
      </c>
      <c r="Q1969" s="14" t="s">
        <v>8317</v>
      </c>
      <c r="R1969" t="s">
        <v>8347</v>
      </c>
      <c r="S1969" s="19">
        <f t="shared" si="91"/>
        <v>41730.663530092592</v>
      </c>
      <c r="T1969" s="22">
        <f t="shared" si="92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>ROUND((E1970/D1970)*100,0)</f>
        <v>285</v>
      </c>
      <c r="P1970">
        <f t="shared" si="90"/>
        <v>279.38</v>
      </c>
      <c r="Q1970" s="14" t="s">
        <v>8317</v>
      </c>
      <c r="R1970" t="s">
        <v>8347</v>
      </c>
      <c r="S1970" s="19">
        <f t="shared" si="91"/>
        <v>42676.586979166663</v>
      </c>
      <c r="T1970" s="22">
        <f t="shared" si="92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>ROUND((E1971/D1971)*100,0)</f>
        <v>579</v>
      </c>
      <c r="P1971">
        <f t="shared" si="90"/>
        <v>61.38</v>
      </c>
      <c r="Q1971" s="14" t="s">
        <v>8317</v>
      </c>
      <c r="R1971" t="s">
        <v>8347</v>
      </c>
      <c r="S1971" s="19">
        <f t="shared" si="91"/>
        <v>42557.792453703703</v>
      </c>
      <c r="T1971" s="22">
        <f t="shared" si="92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>ROUND((E1972/D1972)*100,0)</f>
        <v>1132</v>
      </c>
      <c r="P1972">
        <f t="shared" si="90"/>
        <v>80.73</v>
      </c>
      <c r="Q1972" s="14" t="s">
        <v>8317</v>
      </c>
      <c r="R1972" t="s">
        <v>8347</v>
      </c>
      <c r="S1972" s="19">
        <f t="shared" si="91"/>
        <v>41324.193298611113</v>
      </c>
      <c r="T1972" s="22">
        <f t="shared" si="92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>ROUND((E1973/D1973)*100,0)</f>
        <v>263</v>
      </c>
      <c r="P1973">
        <f t="shared" si="90"/>
        <v>272.36</v>
      </c>
      <c r="Q1973" s="14" t="s">
        <v>8317</v>
      </c>
      <c r="R1973" t="s">
        <v>8347</v>
      </c>
      <c r="S1973" s="19">
        <f t="shared" si="91"/>
        <v>41561.500706018516</v>
      </c>
      <c r="T1973" s="22">
        <f t="shared" si="92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>ROUND((E1974/D1974)*100,0)</f>
        <v>674</v>
      </c>
      <c r="P1974">
        <f t="shared" si="90"/>
        <v>70.849999999999994</v>
      </c>
      <c r="Q1974" s="14" t="s">
        <v>8317</v>
      </c>
      <c r="R1974" t="s">
        <v>8347</v>
      </c>
      <c r="S1974" s="19">
        <f t="shared" si="91"/>
        <v>41201.012083333335</v>
      </c>
      <c r="T1974" s="22">
        <f t="shared" si="92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>ROUND((E1975/D1975)*100,0)</f>
        <v>257</v>
      </c>
      <c r="P1975">
        <f t="shared" si="90"/>
        <v>247.94</v>
      </c>
      <c r="Q1975" s="14" t="s">
        <v>8317</v>
      </c>
      <c r="R1975" t="s">
        <v>8347</v>
      </c>
      <c r="S1975" s="19">
        <f t="shared" si="91"/>
        <v>42549.722962962958</v>
      </c>
      <c r="T1975" s="22">
        <f t="shared" si="92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>ROUND((E1976/D1976)*100,0)</f>
        <v>375</v>
      </c>
      <c r="P1976">
        <f t="shared" si="90"/>
        <v>186.81</v>
      </c>
      <c r="Q1976" s="14" t="s">
        <v>8317</v>
      </c>
      <c r="R1976" t="s">
        <v>8347</v>
      </c>
      <c r="S1976" s="19">
        <f t="shared" si="91"/>
        <v>41445.334131944444</v>
      </c>
      <c r="T1976" s="22">
        <f t="shared" si="92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>ROUND((E1977/D1977)*100,0)</f>
        <v>209</v>
      </c>
      <c r="P1977">
        <f t="shared" si="90"/>
        <v>131.99</v>
      </c>
      <c r="Q1977" s="14" t="s">
        <v>8317</v>
      </c>
      <c r="R1977" t="s">
        <v>8347</v>
      </c>
      <c r="S1977" s="19">
        <f t="shared" si="91"/>
        <v>41313.755219907405</v>
      </c>
      <c r="T1977" s="22">
        <f t="shared" si="92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>ROUND((E1978/D1978)*100,0)</f>
        <v>347</v>
      </c>
      <c r="P1978">
        <f t="shared" si="90"/>
        <v>29.31</v>
      </c>
      <c r="Q1978" s="14" t="s">
        <v>8317</v>
      </c>
      <c r="R1978" t="s">
        <v>8347</v>
      </c>
      <c r="S1978" s="19">
        <f t="shared" si="91"/>
        <v>41438.899594907409</v>
      </c>
      <c r="T1978" s="22">
        <f t="shared" si="92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>ROUND((E1979/D1979)*100,0)</f>
        <v>402</v>
      </c>
      <c r="P1979">
        <f t="shared" si="90"/>
        <v>245.02</v>
      </c>
      <c r="Q1979" s="14" t="s">
        <v>8317</v>
      </c>
      <c r="R1979" t="s">
        <v>8347</v>
      </c>
      <c r="S1979" s="19">
        <f t="shared" si="91"/>
        <v>42311.216898148152</v>
      </c>
      <c r="T1979" s="22">
        <f t="shared" si="92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>ROUND((E1980/D1980)*100,0)</f>
        <v>1027</v>
      </c>
      <c r="P1980">
        <f t="shared" si="90"/>
        <v>1323.25</v>
      </c>
      <c r="Q1980" s="14" t="s">
        <v>8317</v>
      </c>
      <c r="R1980" t="s">
        <v>8347</v>
      </c>
      <c r="S1980" s="19">
        <f t="shared" si="91"/>
        <v>41039.225601851853</v>
      </c>
      <c r="T1980" s="22">
        <f t="shared" si="92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>ROUND((E1981/D1981)*100,0)</f>
        <v>115</v>
      </c>
      <c r="P1981">
        <f t="shared" si="90"/>
        <v>282.66000000000003</v>
      </c>
      <c r="Q1981" s="14" t="s">
        <v>8317</v>
      </c>
      <c r="R1981" t="s">
        <v>8347</v>
      </c>
      <c r="S1981" s="19">
        <f t="shared" si="91"/>
        <v>42290.460023148145</v>
      </c>
      <c r="T1981" s="22">
        <f t="shared" si="92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>ROUND((E1982/D1982)*100,0)</f>
        <v>355</v>
      </c>
      <c r="P1982">
        <f t="shared" si="90"/>
        <v>91.21</v>
      </c>
      <c r="Q1982" s="14" t="s">
        <v>8317</v>
      </c>
      <c r="R1982" t="s">
        <v>8347</v>
      </c>
      <c r="S1982" s="19">
        <f t="shared" si="91"/>
        <v>42423.542384259257</v>
      </c>
      <c r="T1982" s="22">
        <f t="shared" si="92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>ROUND((E1983/D1983)*100,0)</f>
        <v>5</v>
      </c>
      <c r="P1983">
        <f t="shared" si="90"/>
        <v>31.75</v>
      </c>
      <c r="Q1983" s="14" t="s">
        <v>8336</v>
      </c>
      <c r="R1983" t="s">
        <v>8348</v>
      </c>
      <c r="S1983" s="19">
        <f t="shared" si="91"/>
        <v>41799.725289351853</v>
      </c>
      <c r="T1983" s="22">
        <f t="shared" si="92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>ROUND((E1984/D1984)*100,0)</f>
        <v>0</v>
      </c>
      <c r="P1984">
        <f t="shared" si="90"/>
        <v>0</v>
      </c>
      <c r="Q1984" s="14" t="s">
        <v>8336</v>
      </c>
      <c r="R1984" t="s">
        <v>8348</v>
      </c>
      <c r="S1984" s="19">
        <f t="shared" si="91"/>
        <v>42678.586655092593</v>
      </c>
      <c r="T1984" s="22">
        <f t="shared" si="92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>ROUND((E1985/D1985)*100,0)</f>
        <v>4</v>
      </c>
      <c r="P1985">
        <f t="shared" si="90"/>
        <v>88.69</v>
      </c>
      <c r="Q1985" s="14" t="s">
        <v>8336</v>
      </c>
      <c r="R1985" t="s">
        <v>8348</v>
      </c>
      <c r="S1985" s="19">
        <f t="shared" si="91"/>
        <v>42593.011782407411</v>
      </c>
      <c r="T1985" s="22">
        <f t="shared" si="92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>ROUND((E1986/D1986)*100,0)</f>
        <v>21</v>
      </c>
      <c r="P1986">
        <f t="shared" si="90"/>
        <v>453.14</v>
      </c>
      <c r="Q1986" s="14" t="s">
        <v>8336</v>
      </c>
      <c r="R1986" t="s">
        <v>8348</v>
      </c>
      <c r="S1986" s="19">
        <f t="shared" si="91"/>
        <v>41913.790289351848</v>
      </c>
      <c r="T1986" s="22">
        <f t="shared" si="92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>ROUND((E1987/D1987)*100,0)</f>
        <v>3</v>
      </c>
      <c r="P1987">
        <f t="shared" ref="P1987:P2050" si="93">IFERROR(ROUND(E1987/L1987,2),0)</f>
        <v>12.75</v>
      </c>
      <c r="Q1987" s="14" t="s">
        <v>8336</v>
      </c>
      <c r="R1987" t="s">
        <v>8348</v>
      </c>
      <c r="S1987" s="19">
        <f t="shared" ref="S1987:S2050" si="94">(((J1987/60)/60)/24)+DATE(1970,1,1)</f>
        <v>42555.698738425926</v>
      </c>
      <c r="T1987" s="22">
        <f t="shared" ref="T1987:T2050" si="95">(((I1987/60)/60)/24)+DATE(1970,1,1)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>ROUND((E1988/D1988)*100,0)</f>
        <v>0</v>
      </c>
      <c r="P1988">
        <f t="shared" si="93"/>
        <v>1</v>
      </c>
      <c r="Q1988" s="14" t="s">
        <v>8336</v>
      </c>
      <c r="R1988" t="s">
        <v>8348</v>
      </c>
      <c r="S1988" s="19">
        <f t="shared" si="94"/>
        <v>42413.433831018512</v>
      </c>
      <c r="T1988" s="22">
        <f t="shared" si="95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>ROUND((E1989/D1989)*100,0)</f>
        <v>42</v>
      </c>
      <c r="P1989">
        <f t="shared" si="93"/>
        <v>83.43</v>
      </c>
      <c r="Q1989" s="14" t="s">
        <v>8336</v>
      </c>
      <c r="R1989" t="s">
        <v>8348</v>
      </c>
      <c r="S1989" s="19">
        <f t="shared" si="94"/>
        <v>42034.639768518522</v>
      </c>
      <c r="T1989" s="22">
        <f t="shared" si="95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>ROUND((E1990/D1990)*100,0)</f>
        <v>0</v>
      </c>
      <c r="P1990">
        <f t="shared" si="93"/>
        <v>25</v>
      </c>
      <c r="Q1990" s="14" t="s">
        <v>8336</v>
      </c>
      <c r="R1990" t="s">
        <v>8348</v>
      </c>
      <c r="S1990" s="19">
        <f t="shared" si="94"/>
        <v>42206.763217592597</v>
      </c>
      <c r="T1990" s="22">
        <f t="shared" si="95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>ROUND((E1991/D1991)*100,0)</f>
        <v>1</v>
      </c>
      <c r="P1991">
        <f t="shared" si="93"/>
        <v>50</v>
      </c>
      <c r="Q1991" s="14" t="s">
        <v>8336</v>
      </c>
      <c r="R1991" t="s">
        <v>8348</v>
      </c>
      <c r="S1991" s="19">
        <f t="shared" si="94"/>
        <v>42685.680648148147</v>
      </c>
      <c r="T1991" s="22">
        <f t="shared" si="95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>ROUND((E1992/D1992)*100,0)</f>
        <v>17</v>
      </c>
      <c r="P1992">
        <f t="shared" si="93"/>
        <v>101.8</v>
      </c>
      <c r="Q1992" s="14" t="s">
        <v>8336</v>
      </c>
      <c r="R1992" t="s">
        <v>8348</v>
      </c>
      <c r="S1992" s="19">
        <f t="shared" si="94"/>
        <v>42398.195972222224</v>
      </c>
      <c r="T1992" s="22">
        <f t="shared" si="95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>ROUND((E1993/D1993)*100,0)</f>
        <v>7</v>
      </c>
      <c r="P1993">
        <f t="shared" si="93"/>
        <v>46.67</v>
      </c>
      <c r="Q1993" s="14" t="s">
        <v>8336</v>
      </c>
      <c r="R1993" t="s">
        <v>8348</v>
      </c>
      <c r="S1993" s="19">
        <f t="shared" si="94"/>
        <v>42167.89335648148</v>
      </c>
      <c r="T1993" s="22">
        <f t="shared" si="95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>ROUND((E1994/D1994)*100,0)</f>
        <v>0</v>
      </c>
      <c r="P1994">
        <f t="shared" si="93"/>
        <v>1</v>
      </c>
      <c r="Q1994" s="14" t="s">
        <v>8336</v>
      </c>
      <c r="R1994" t="s">
        <v>8348</v>
      </c>
      <c r="S1994" s="19">
        <f t="shared" si="94"/>
        <v>42023.143414351856</v>
      </c>
      <c r="T1994" s="22">
        <f t="shared" si="95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>ROUND((E1995/D1995)*100,0)</f>
        <v>0</v>
      </c>
      <c r="P1995">
        <f t="shared" si="93"/>
        <v>0</v>
      </c>
      <c r="Q1995" s="14" t="s">
        <v>8336</v>
      </c>
      <c r="R1995" t="s">
        <v>8348</v>
      </c>
      <c r="S1995" s="19">
        <f t="shared" si="94"/>
        <v>42329.58839120371</v>
      </c>
      <c r="T1995" s="22">
        <f t="shared" si="95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>ROUND((E1996/D1996)*100,0)</f>
        <v>0</v>
      </c>
      <c r="P1996">
        <f t="shared" si="93"/>
        <v>0</v>
      </c>
      <c r="Q1996" s="14" t="s">
        <v>8336</v>
      </c>
      <c r="R1996" t="s">
        <v>8348</v>
      </c>
      <c r="S1996" s="19">
        <f t="shared" si="94"/>
        <v>42651.006273148145</v>
      </c>
      <c r="T1996" s="22">
        <f t="shared" si="95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>ROUND((E1997/D1997)*100,0)</f>
        <v>8</v>
      </c>
      <c r="P1997">
        <f t="shared" si="93"/>
        <v>26</v>
      </c>
      <c r="Q1997" s="14" t="s">
        <v>8336</v>
      </c>
      <c r="R1997" t="s">
        <v>8348</v>
      </c>
      <c r="S1997" s="19">
        <f t="shared" si="94"/>
        <v>42181.902037037042</v>
      </c>
      <c r="T1997" s="22">
        <f t="shared" si="95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>ROUND((E1998/D1998)*100,0)</f>
        <v>0</v>
      </c>
      <c r="P1998">
        <f t="shared" si="93"/>
        <v>0</v>
      </c>
      <c r="Q1998" s="14" t="s">
        <v>8336</v>
      </c>
      <c r="R1998" t="s">
        <v>8348</v>
      </c>
      <c r="S1998" s="19">
        <f t="shared" si="94"/>
        <v>41800.819571759261</v>
      </c>
      <c r="T1998" s="22">
        <f t="shared" si="95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>ROUND((E1999/D1999)*100,0)</f>
        <v>0</v>
      </c>
      <c r="P1999">
        <f t="shared" si="93"/>
        <v>0</v>
      </c>
      <c r="Q1999" s="14" t="s">
        <v>8336</v>
      </c>
      <c r="R1999" t="s">
        <v>8348</v>
      </c>
      <c r="S1999" s="19">
        <f t="shared" si="94"/>
        <v>41847.930694444447</v>
      </c>
      <c r="T1999" s="22">
        <f t="shared" si="95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>ROUND((E2000/D2000)*100,0)</f>
        <v>26</v>
      </c>
      <c r="P2000">
        <f t="shared" si="93"/>
        <v>218.33</v>
      </c>
      <c r="Q2000" s="14" t="s">
        <v>8336</v>
      </c>
      <c r="R2000" t="s">
        <v>8348</v>
      </c>
      <c r="S2000" s="19">
        <f t="shared" si="94"/>
        <v>41807.118495370371</v>
      </c>
      <c r="T2000" s="22">
        <f t="shared" si="95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>ROUND((E2001/D2001)*100,0)</f>
        <v>1</v>
      </c>
      <c r="P2001">
        <f t="shared" si="93"/>
        <v>33.71</v>
      </c>
      <c r="Q2001" s="14" t="s">
        <v>8336</v>
      </c>
      <c r="R2001" t="s">
        <v>8348</v>
      </c>
      <c r="S2001" s="19">
        <f t="shared" si="94"/>
        <v>41926.482731481483</v>
      </c>
      <c r="T2001" s="22">
        <f t="shared" si="95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>ROUND((E2002/D2002)*100,0)</f>
        <v>13</v>
      </c>
      <c r="P2002">
        <f t="shared" si="93"/>
        <v>25</v>
      </c>
      <c r="Q2002" s="14" t="s">
        <v>8336</v>
      </c>
      <c r="R2002" t="s">
        <v>8348</v>
      </c>
      <c r="S2002" s="19">
        <f t="shared" si="94"/>
        <v>42345.951539351852</v>
      </c>
      <c r="T2002" s="22">
        <f t="shared" si="95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>ROUND((E2003/D2003)*100,0)</f>
        <v>382</v>
      </c>
      <c r="P2003">
        <f t="shared" si="93"/>
        <v>128.38999999999999</v>
      </c>
      <c r="Q2003" s="14" t="s">
        <v>8317</v>
      </c>
      <c r="R2003" t="s">
        <v>8347</v>
      </c>
      <c r="S2003" s="19">
        <f t="shared" si="94"/>
        <v>42136.209675925929</v>
      </c>
      <c r="T2003" s="22">
        <f t="shared" si="95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>ROUND((E2004/D2004)*100,0)</f>
        <v>217</v>
      </c>
      <c r="P2004">
        <f t="shared" si="93"/>
        <v>78.83</v>
      </c>
      <c r="Q2004" s="14" t="s">
        <v>8317</v>
      </c>
      <c r="R2004" t="s">
        <v>8347</v>
      </c>
      <c r="S2004" s="19">
        <f t="shared" si="94"/>
        <v>42728.71230324074</v>
      </c>
      <c r="T2004" s="22">
        <f t="shared" si="95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>ROUND((E2005/D2005)*100,0)</f>
        <v>312</v>
      </c>
      <c r="P2005">
        <f t="shared" si="93"/>
        <v>91.76</v>
      </c>
      <c r="Q2005" s="14" t="s">
        <v>8317</v>
      </c>
      <c r="R2005" t="s">
        <v>8347</v>
      </c>
      <c r="S2005" s="19">
        <f t="shared" si="94"/>
        <v>40347.125601851854</v>
      </c>
      <c r="T2005" s="22">
        <f t="shared" si="95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>ROUND((E2006/D2006)*100,0)</f>
        <v>234</v>
      </c>
      <c r="P2006">
        <f t="shared" si="93"/>
        <v>331.1</v>
      </c>
      <c r="Q2006" s="14" t="s">
        <v>8317</v>
      </c>
      <c r="R2006" t="s">
        <v>8347</v>
      </c>
      <c r="S2006" s="19">
        <f t="shared" si="94"/>
        <v>41800.604895833334</v>
      </c>
      <c r="T2006" s="22">
        <f t="shared" si="95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>ROUND((E2007/D2007)*100,0)</f>
        <v>124</v>
      </c>
      <c r="P2007">
        <f t="shared" si="93"/>
        <v>194.26</v>
      </c>
      <c r="Q2007" s="14" t="s">
        <v>8317</v>
      </c>
      <c r="R2007" t="s">
        <v>8347</v>
      </c>
      <c r="S2007" s="19">
        <f t="shared" si="94"/>
        <v>41535.812708333331</v>
      </c>
      <c r="T2007" s="22">
        <f t="shared" si="95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>ROUND((E2008/D2008)*100,0)</f>
        <v>248</v>
      </c>
      <c r="P2008">
        <f t="shared" si="93"/>
        <v>408.98</v>
      </c>
      <c r="Q2008" s="14" t="s">
        <v>8317</v>
      </c>
      <c r="R2008" t="s">
        <v>8347</v>
      </c>
      <c r="S2008" s="19">
        <f t="shared" si="94"/>
        <v>41941.500520833331</v>
      </c>
      <c r="T2008" s="22">
        <f t="shared" si="95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>ROUND((E2009/D2009)*100,0)</f>
        <v>116</v>
      </c>
      <c r="P2009">
        <f t="shared" si="93"/>
        <v>84.46</v>
      </c>
      <c r="Q2009" s="14" t="s">
        <v>8317</v>
      </c>
      <c r="R2009" t="s">
        <v>8347</v>
      </c>
      <c r="S2009" s="19">
        <f t="shared" si="94"/>
        <v>40347.837800925925</v>
      </c>
      <c r="T2009" s="22">
        <f t="shared" si="95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>ROUND((E2010/D2010)*100,0)</f>
        <v>117</v>
      </c>
      <c r="P2010">
        <f t="shared" si="93"/>
        <v>44.85</v>
      </c>
      <c r="Q2010" s="14" t="s">
        <v>8317</v>
      </c>
      <c r="R2010" t="s">
        <v>8347</v>
      </c>
      <c r="S2010" s="19">
        <f t="shared" si="94"/>
        <v>40761.604421296295</v>
      </c>
      <c r="T2010" s="22">
        <f t="shared" si="95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>ROUND((E2011/D2011)*100,0)</f>
        <v>305</v>
      </c>
      <c r="P2011">
        <f t="shared" si="93"/>
        <v>383.36</v>
      </c>
      <c r="Q2011" s="14" t="s">
        <v>8317</v>
      </c>
      <c r="R2011" t="s">
        <v>8347</v>
      </c>
      <c r="S2011" s="19">
        <f t="shared" si="94"/>
        <v>42661.323414351849</v>
      </c>
      <c r="T2011" s="22">
        <f t="shared" si="95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>ROUND((E2012/D2012)*100,0)</f>
        <v>320</v>
      </c>
      <c r="P2012">
        <f t="shared" si="93"/>
        <v>55.28</v>
      </c>
      <c r="Q2012" s="14" t="s">
        <v>8317</v>
      </c>
      <c r="R2012" t="s">
        <v>8347</v>
      </c>
      <c r="S2012" s="19">
        <f t="shared" si="94"/>
        <v>42570.996423611112</v>
      </c>
      <c r="T2012" s="22">
        <f t="shared" si="95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>ROUND((E2013/D2013)*100,0)</f>
        <v>820</v>
      </c>
      <c r="P2013">
        <f t="shared" si="93"/>
        <v>422.02</v>
      </c>
      <c r="Q2013" s="14" t="s">
        <v>8317</v>
      </c>
      <c r="R2013" t="s">
        <v>8347</v>
      </c>
      <c r="S2013" s="19">
        <f t="shared" si="94"/>
        <v>42347.358483796299</v>
      </c>
      <c r="T2013" s="22">
        <f t="shared" si="95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>ROUND((E2014/D2014)*100,0)</f>
        <v>235</v>
      </c>
      <c r="P2014">
        <f t="shared" si="93"/>
        <v>64.180000000000007</v>
      </c>
      <c r="Q2014" s="14" t="s">
        <v>8317</v>
      </c>
      <c r="R2014" t="s">
        <v>8347</v>
      </c>
      <c r="S2014" s="19">
        <f t="shared" si="94"/>
        <v>42010.822233796294</v>
      </c>
      <c r="T2014" s="22">
        <f t="shared" si="95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>ROUND((E2015/D2015)*100,0)</f>
        <v>495</v>
      </c>
      <c r="P2015">
        <f t="shared" si="93"/>
        <v>173.58</v>
      </c>
      <c r="Q2015" s="14" t="s">
        <v>8317</v>
      </c>
      <c r="R2015" t="s">
        <v>8347</v>
      </c>
      <c r="S2015" s="19">
        <f t="shared" si="94"/>
        <v>42499.960810185185</v>
      </c>
      <c r="T2015" s="22">
        <f t="shared" si="95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>ROUND((E2016/D2016)*100,0)</f>
        <v>7814</v>
      </c>
      <c r="P2016">
        <f t="shared" si="93"/>
        <v>88.6</v>
      </c>
      <c r="Q2016" s="14" t="s">
        <v>8317</v>
      </c>
      <c r="R2016" t="s">
        <v>8347</v>
      </c>
      <c r="S2016" s="19">
        <f t="shared" si="94"/>
        <v>41324.214571759258</v>
      </c>
      <c r="T2016" s="22">
        <f t="shared" si="95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>ROUND((E2017/D2017)*100,0)</f>
        <v>113</v>
      </c>
      <c r="P2017">
        <f t="shared" si="93"/>
        <v>50.22</v>
      </c>
      <c r="Q2017" s="14" t="s">
        <v>8317</v>
      </c>
      <c r="R2017" t="s">
        <v>8347</v>
      </c>
      <c r="S2017" s="19">
        <f t="shared" si="94"/>
        <v>40765.876886574071</v>
      </c>
      <c r="T2017" s="22">
        <f t="shared" si="95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>ROUND((E2018/D2018)*100,0)</f>
        <v>922</v>
      </c>
      <c r="P2018">
        <f t="shared" si="93"/>
        <v>192.39</v>
      </c>
      <c r="Q2018" s="14" t="s">
        <v>8317</v>
      </c>
      <c r="R2018" t="s">
        <v>8347</v>
      </c>
      <c r="S2018" s="19">
        <f t="shared" si="94"/>
        <v>41312.88077546296</v>
      </c>
      <c r="T2018" s="22">
        <f t="shared" si="95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>ROUND((E2019/D2019)*100,0)</f>
        <v>125</v>
      </c>
      <c r="P2019">
        <f t="shared" si="93"/>
        <v>73.42</v>
      </c>
      <c r="Q2019" s="14" t="s">
        <v>8317</v>
      </c>
      <c r="R2019" t="s">
        <v>8347</v>
      </c>
      <c r="S2019" s="19">
        <f t="shared" si="94"/>
        <v>40961.057349537034</v>
      </c>
      <c r="T2019" s="22">
        <f t="shared" si="95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>ROUND((E2020/D2020)*100,0)</f>
        <v>102</v>
      </c>
      <c r="P2020">
        <f t="shared" si="93"/>
        <v>147.68</v>
      </c>
      <c r="Q2020" s="14" t="s">
        <v>8317</v>
      </c>
      <c r="R2020" t="s">
        <v>8347</v>
      </c>
      <c r="S2020" s="19">
        <f t="shared" si="94"/>
        <v>42199.365844907406</v>
      </c>
      <c r="T2020" s="22">
        <f t="shared" si="95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>ROUND((E2021/D2021)*100,0)</f>
        <v>485</v>
      </c>
      <c r="P2021">
        <f t="shared" si="93"/>
        <v>108.97</v>
      </c>
      <c r="Q2021" s="14" t="s">
        <v>8317</v>
      </c>
      <c r="R2021" t="s">
        <v>8347</v>
      </c>
      <c r="S2021" s="19">
        <f t="shared" si="94"/>
        <v>42605.70857638889</v>
      </c>
      <c r="T2021" s="22">
        <f t="shared" si="95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>ROUND((E2022/D2022)*100,0)</f>
        <v>192</v>
      </c>
      <c r="P2022">
        <f t="shared" si="93"/>
        <v>23.65</v>
      </c>
      <c r="Q2022" s="14" t="s">
        <v>8317</v>
      </c>
      <c r="R2022" t="s">
        <v>8347</v>
      </c>
      <c r="S2022" s="19">
        <f t="shared" si="94"/>
        <v>41737.097499999996</v>
      </c>
      <c r="T2022" s="22">
        <f t="shared" si="95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>ROUND((E2023/D2023)*100,0)</f>
        <v>281</v>
      </c>
      <c r="P2023">
        <f t="shared" si="93"/>
        <v>147.94999999999999</v>
      </c>
      <c r="Q2023" s="14" t="s">
        <v>8317</v>
      </c>
      <c r="R2023" t="s">
        <v>8347</v>
      </c>
      <c r="S2023" s="19">
        <f t="shared" si="94"/>
        <v>41861.070567129631</v>
      </c>
      <c r="T2023" s="22">
        <f t="shared" si="95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>ROUND((E2024/D2024)*100,0)</f>
        <v>125</v>
      </c>
      <c r="P2024">
        <f t="shared" si="93"/>
        <v>385.04</v>
      </c>
      <c r="Q2024" s="14" t="s">
        <v>8317</v>
      </c>
      <c r="R2024" t="s">
        <v>8347</v>
      </c>
      <c r="S2024" s="19">
        <f t="shared" si="94"/>
        <v>42502.569120370375</v>
      </c>
      <c r="T2024" s="22">
        <f t="shared" si="95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>ROUND((E2025/D2025)*100,0)</f>
        <v>161</v>
      </c>
      <c r="P2025">
        <f t="shared" si="93"/>
        <v>457.39</v>
      </c>
      <c r="Q2025" s="14" t="s">
        <v>8317</v>
      </c>
      <c r="R2025" t="s">
        <v>8347</v>
      </c>
      <c r="S2025" s="19">
        <f t="shared" si="94"/>
        <v>42136.420752314814</v>
      </c>
      <c r="T2025" s="22">
        <f t="shared" si="95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>ROUND((E2026/D2026)*100,0)</f>
        <v>585</v>
      </c>
      <c r="P2026">
        <f t="shared" si="93"/>
        <v>222.99</v>
      </c>
      <c r="Q2026" s="14" t="s">
        <v>8317</v>
      </c>
      <c r="R2026" t="s">
        <v>8347</v>
      </c>
      <c r="S2026" s="19">
        <f t="shared" si="94"/>
        <v>41099.966944444444</v>
      </c>
      <c r="T2026" s="22">
        <f t="shared" si="95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>ROUND((E2027/D2027)*100,0)</f>
        <v>201</v>
      </c>
      <c r="P2027">
        <f t="shared" si="93"/>
        <v>220.74</v>
      </c>
      <c r="Q2027" s="14" t="s">
        <v>8317</v>
      </c>
      <c r="R2027" t="s">
        <v>8347</v>
      </c>
      <c r="S2027" s="19">
        <f t="shared" si="94"/>
        <v>42136.184560185182</v>
      </c>
      <c r="T2027" s="22">
        <f t="shared" si="95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>ROUND((E2028/D2028)*100,0)</f>
        <v>133</v>
      </c>
      <c r="P2028">
        <f t="shared" si="93"/>
        <v>73.5</v>
      </c>
      <c r="Q2028" s="14" t="s">
        <v>8317</v>
      </c>
      <c r="R2028" t="s">
        <v>8347</v>
      </c>
      <c r="S2028" s="19">
        <f t="shared" si="94"/>
        <v>41704.735937500001</v>
      </c>
      <c r="T2028" s="22">
        <f t="shared" si="95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>ROUND((E2029/D2029)*100,0)</f>
        <v>120</v>
      </c>
      <c r="P2029">
        <f t="shared" si="93"/>
        <v>223.1</v>
      </c>
      <c r="Q2029" s="14" t="s">
        <v>8317</v>
      </c>
      <c r="R2029" t="s">
        <v>8347</v>
      </c>
      <c r="S2029" s="19">
        <f t="shared" si="94"/>
        <v>42048.813877314817</v>
      </c>
      <c r="T2029" s="22">
        <f t="shared" si="95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>ROUND((E2030/D2030)*100,0)</f>
        <v>126</v>
      </c>
      <c r="P2030">
        <f t="shared" si="93"/>
        <v>47.91</v>
      </c>
      <c r="Q2030" s="14" t="s">
        <v>8317</v>
      </c>
      <c r="R2030" t="s">
        <v>8347</v>
      </c>
      <c r="S2030" s="19">
        <f t="shared" si="94"/>
        <v>40215.919050925928</v>
      </c>
      <c r="T2030" s="22">
        <f t="shared" si="95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>ROUND((E2031/D2031)*100,0)</f>
        <v>361</v>
      </c>
      <c r="P2031">
        <f t="shared" si="93"/>
        <v>96.06</v>
      </c>
      <c r="Q2031" s="14" t="s">
        <v>8317</v>
      </c>
      <c r="R2031" t="s">
        <v>8347</v>
      </c>
      <c r="S2031" s="19">
        <f t="shared" si="94"/>
        <v>41848.021770833337</v>
      </c>
      <c r="T2031" s="22">
        <f t="shared" si="95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>ROUND((E2032/D2032)*100,0)</f>
        <v>226</v>
      </c>
      <c r="P2032">
        <f t="shared" si="93"/>
        <v>118.61</v>
      </c>
      <c r="Q2032" s="14" t="s">
        <v>8317</v>
      </c>
      <c r="R2032" t="s">
        <v>8347</v>
      </c>
      <c r="S2032" s="19">
        <f t="shared" si="94"/>
        <v>41212.996481481481</v>
      </c>
      <c r="T2032" s="22">
        <f t="shared" si="95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>ROUND((E2033/D2033)*100,0)</f>
        <v>120</v>
      </c>
      <c r="P2033">
        <f t="shared" si="93"/>
        <v>118.45</v>
      </c>
      <c r="Q2033" s="14" t="s">
        <v>8317</v>
      </c>
      <c r="R2033" t="s">
        <v>8347</v>
      </c>
      <c r="S2033" s="19">
        <f t="shared" si="94"/>
        <v>41975.329317129625</v>
      </c>
      <c r="T2033" s="22">
        <f t="shared" si="95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>ROUND((E2034/D2034)*100,0)</f>
        <v>304</v>
      </c>
      <c r="P2034">
        <f t="shared" si="93"/>
        <v>143.21</v>
      </c>
      <c r="Q2034" s="14" t="s">
        <v>8317</v>
      </c>
      <c r="R2034" t="s">
        <v>8347</v>
      </c>
      <c r="S2034" s="19">
        <f t="shared" si="94"/>
        <v>42689.565671296295</v>
      </c>
      <c r="T2034" s="22">
        <f t="shared" si="95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>ROUND((E2035/D2035)*100,0)</f>
        <v>179</v>
      </c>
      <c r="P2035">
        <f t="shared" si="93"/>
        <v>282.72000000000003</v>
      </c>
      <c r="Q2035" s="14" t="s">
        <v>8317</v>
      </c>
      <c r="R2035" t="s">
        <v>8347</v>
      </c>
      <c r="S2035" s="19">
        <f t="shared" si="94"/>
        <v>41725.082384259258</v>
      </c>
      <c r="T2035" s="22">
        <f t="shared" si="95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>ROUND((E2036/D2036)*100,0)</f>
        <v>387</v>
      </c>
      <c r="P2036">
        <f t="shared" si="93"/>
        <v>593.94000000000005</v>
      </c>
      <c r="Q2036" s="14" t="s">
        <v>8317</v>
      </c>
      <c r="R2036" t="s">
        <v>8347</v>
      </c>
      <c r="S2036" s="19">
        <f t="shared" si="94"/>
        <v>42076.130011574074</v>
      </c>
      <c r="T2036" s="22">
        <f t="shared" si="95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>ROUND((E2037/D2037)*100,0)</f>
        <v>211</v>
      </c>
      <c r="P2037">
        <f t="shared" si="93"/>
        <v>262.16000000000003</v>
      </c>
      <c r="Q2037" s="14" t="s">
        <v>8317</v>
      </c>
      <c r="R2037" t="s">
        <v>8347</v>
      </c>
      <c r="S2037" s="19">
        <f t="shared" si="94"/>
        <v>42311.625081018516</v>
      </c>
      <c r="T2037" s="22">
        <f t="shared" si="95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>ROUND((E2038/D2038)*100,0)</f>
        <v>132</v>
      </c>
      <c r="P2038">
        <f t="shared" si="93"/>
        <v>46.58</v>
      </c>
      <c r="Q2038" s="14" t="s">
        <v>8317</v>
      </c>
      <c r="R2038" t="s">
        <v>8347</v>
      </c>
      <c r="S2038" s="19">
        <f t="shared" si="94"/>
        <v>41738.864803240744</v>
      </c>
      <c r="T2038" s="22">
        <f t="shared" si="95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>ROUND((E2039/D2039)*100,0)</f>
        <v>300</v>
      </c>
      <c r="P2039">
        <f t="shared" si="93"/>
        <v>70.040000000000006</v>
      </c>
      <c r="Q2039" s="14" t="s">
        <v>8317</v>
      </c>
      <c r="R2039" t="s">
        <v>8347</v>
      </c>
      <c r="S2039" s="19">
        <f t="shared" si="94"/>
        <v>41578.210104166668</v>
      </c>
      <c r="T2039" s="22">
        <f t="shared" si="95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>ROUND((E2040/D2040)*100,0)</f>
        <v>421</v>
      </c>
      <c r="P2040">
        <f t="shared" si="93"/>
        <v>164.91</v>
      </c>
      <c r="Q2040" s="14" t="s">
        <v>8317</v>
      </c>
      <c r="R2040" t="s">
        <v>8347</v>
      </c>
      <c r="S2040" s="19">
        <f t="shared" si="94"/>
        <v>41424.27107638889</v>
      </c>
      <c r="T2040" s="22">
        <f t="shared" si="95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>ROUND((E2041/D2041)*100,0)</f>
        <v>136</v>
      </c>
      <c r="P2041">
        <f t="shared" si="93"/>
        <v>449.26</v>
      </c>
      <c r="Q2041" s="14" t="s">
        <v>8317</v>
      </c>
      <c r="R2041" t="s">
        <v>8347</v>
      </c>
      <c r="S2041" s="19">
        <f t="shared" si="94"/>
        <v>42675.438946759255</v>
      </c>
      <c r="T2041" s="22">
        <f t="shared" si="95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>ROUND((E2042/D2042)*100,0)</f>
        <v>248</v>
      </c>
      <c r="P2042">
        <f t="shared" si="93"/>
        <v>27.47</v>
      </c>
      <c r="Q2042" s="14" t="s">
        <v>8317</v>
      </c>
      <c r="R2042" t="s">
        <v>8347</v>
      </c>
      <c r="S2042" s="19">
        <f t="shared" si="94"/>
        <v>41578.927118055559</v>
      </c>
      <c r="T2042" s="22">
        <f t="shared" si="95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>ROUND((E2043/D2043)*100,0)</f>
        <v>182</v>
      </c>
      <c r="P2043">
        <f t="shared" si="93"/>
        <v>143.97999999999999</v>
      </c>
      <c r="Q2043" s="14" t="s">
        <v>8317</v>
      </c>
      <c r="R2043" t="s">
        <v>8347</v>
      </c>
      <c r="S2043" s="19">
        <f t="shared" si="94"/>
        <v>42654.525775462964</v>
      </c>
      <c r="T2043" s="22">
        <f t="shared" si="95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>ROUND((E2044/D2044)*100,0)</f>
        <v>124</v>
      </c>
      <c r="P2044">
        <f t="shared" si="93"/>
        <v>88.24</v>
      </c>
      <c r="Q2044" s="14" t="s">
        <v>8317</v>
      </c>
      <c r="R2044" t="s">
        <v>8347</v>
      </c>
      <c r="S2044" s="19">
        <f t="shared" si="94"/>
        <v>42331.708032407405</v>
      </c>
      <c r="T2044" s="22">
        <f t="shared" si="95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>ROUND((E2045/D2045)*100,0)</f>
        <v>506</v>
      </c>
      <c r="P2045">
        <f t="shared" si="93"/>
        <v>36.33</v>
      </c>
      <c r="Q2045" s="14" t="s">
        <v>8317</v>
      </c>
      <c r="R2045" t="s">
        <v>8347</v>
      </c>
      <c r="S2045" s="19">
        <f t="shared" si="94"/>
        <v>42661.176817129628</v>
      </c>
      <c r="T2045" s="22">
        <f t="shared" si="95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>ROUND((E2046/D2046)*100,0)</f>
        <v>108</v>
      </c>
      <c r="P2046">
        <f t="shared" si="93"/>
        <v>90.18</v>
      </c>
      <c r="Q2046" s="14" t="s">
        <v>8317</v>
      </c>
      <c r="R2046" t="s">
        <v>8347</v>
      </c>
      <c r="S2046" s="19">
        <f t="shared" si="94"/>
        <v>42138.684189814812</v>
      </c>
      <c r="T2046" s="22">
        <f t="shared" si="95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>ROUND((E2047/D2047)*100,0)</f>
        <v>819</v>
      </c>
      <c r="P2047">
        <f t="shared" si="93"/>
        <v>152.62</v>
      </c>
      <c r="Q2047" s="14" t="s">
        <v>8317</v>
      </c>
      <c r="R2047" t="s">
        <v>8347</v>
      </c>
      <c r="S2047" s="19">
        <f t="shared" si="94"/>
        <v>41069.088506944441</v>
      </c>
      <c r="T2047" s="22">
        <f t="shared" si="95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>ROUND((E2048/D2048)*100,0)</f>
        <v>121</v>
      </c>
      <c r="P2048">
        <f t="shared" si="93"/>
        <v>55.81</v>
      </c>
      <c r="Q2048" s="14" t="s">
        <v>8317</v>
      </c>
      <c r="R2048" t="s">
        <v>8347</v>
      </c>
      <c r="S2048" s="19">
        <f t="shared" si="94"/>
        <v>41387.171805555554</v>
      </c>
      <c r="T2048" s="22">
        <f t="shared" si="95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>ROUND((E2049/D2049)*100,0)</f>
        <v>103</v>
      </c>
      <c r="P2049">
        <f t="shared" si="93"/>
        <v>227.85</v>
      </c>
      <c r="Q2049" s="14" t="s">
        <v>8317</v>
      </c>
      <c r="R2049" t="s">
        <v>8347</v>
      </c>
      <c r="S2049" s="19">
        <f t="shared" si="94"/>
        <v>42081.903587962966</v>
      </c>
      <c r="T2049" s="22">
        <f t="shared" si="95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>ROUND((E2050/D2050)*100,0)</f>
        <v>148</v>
      </c>
      <c r="P2050">
        <f t="shared" si="93"/>
        <v>91.83</v>
      </c>
      <c r="Q2050" s="14" t="s">
        <v>8317</v>
      </c>
      <c r="R2050" t="s">
        <v>8347</v>
      </c>
      <c r="S2050" s="19">
        <f t="shared" si="94"/>
        <v>41387.651516203703</v>
      </c>
      <c r="T2050" s="22">
        <f t="shared" si="95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>ROUND((E2051/D2051)*100,0)</f>
        <v>120</v>
      </c>
      <c r="P2051">
        <f t="shared" ref="P2051:P2114" si="96">IFERROR(ROUND(E2051/L2051,2),0)</f>
        <v>80.989999999999995</v>
      </c>
      <c r="Q2051" s="14" t="s">
        <v>8317</v>
      </c>
      <c r="R2051" t="s">
        <v>8347</v>
      </c>
      <c r="S2051" s="19">
        <f t="shared" ref="S2051:S2114" si="97">(((J2051/60)/60)/24)+DATE(1970,1,1)</f>
        <v>41575.527349537035</v>
      </c>
      <c r="T2051" s="22">
        <f t="shared" ref="T2051:T2114" si="98">(((I2051/60)/60)/24)+DATE(1970,1,1)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>ROUND((E2052/D2052)*100,0)</f>
        <v>473</v>
      </c>
      <c r="P2052">
        <f t="shared" si="96"/>
        <v>278.39</v>
      </c>
      <c r="Q2052" s="14" t="s">
        <v>8317</v>
      </c>
      <c r="R2052" t="s">
        <v>8347</v>
      </c>
      <c r="S2052" s="19">
        <f t="shared" si="97"/>
        <v>42115.071504629625</v>
      </c>
      <c r="T2052" s="22">
        <f t="shared" si="98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>ROUND((E2053/D2053)*100,0)</f>
        <v>130</v>
      </c>
      <c r="P2053">
        <f t="shared" si="96"/>
        <v>43.1</v>
      </c>
      <c r="Q2053" s="14" t="s">
        <v>8317</v>
      </c>
      <c r="R2053" t="s">
        <v>8347</v>
      </c>
      <c r="S2053" s="19">
        <f t="shared" si="97"/>
        <v>41604.022418981483</v>
      </c>
      <c r="T2053" s="22">
        <f t="shared" si="98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>ROUND((E2054/D2054)*100,0)</f>
        <v>353</v>
      </c>
      <c r="P2054">
        <f t="shared" si="96"/>
        <v>326.29000000000002</v>
      </c>
      <c r="Q2054" s="14" t="s">
        <v>8317</v>
      </c>
      <c r="R2054" t="s">
        <v>8347</v>
      </c>
      <c r="S2054" s="19">
        <f t="shared" si="97"/>
        <v>42375.08394675926</v>
      </c>
      <c r="T2054" s="22">
        <f t="shared" si="98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>ROUND((E2055/D2055)*100,0)</f>
        <v>101</v>
      </c>
      <c r="P2055">
        <f t="shared" si="96"/>
        <v>41.74</v>
      </c>
      <c r="Q2055" s="14" t="s">
        <v>8317</v>
      </c>
      <c r="R2055" t="s">
        <v>8347</v>
      </c>
      <c r="S2055" s="19">
        <f t="shared" si="97"/>
        <v>42303.617488425924</v>
      </c>
      <c r="T2055" s="22">
        <f t="shared" si="98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>ROUND((E2056/D2056)*100,0)</f>
        <v>114</v>
      </c>
      <c r="P2056">
        <f t="shared" si="96"/>
        <v>64.02</v>
      </c>
      <c r="Q2056" s="14" t="s">
        <v>8317</v>
      </c>
      <c r="R2056" t="s">
        <v>8347</v>
      </c>
      <c r="S2056" s="19">
        <f t="shared" si="97"/>
        <v>41731.520949074074</v>
      </c>
      <c r="T2056" s="22">
        <f t="shared" si="98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>ROUND((E2057/D2057)*100,0)</f>
        <v>167</v>
      </c>
      <c r="P2057">
        <f t="shared" si="96"/>
        <v>99.46</v>
      </c>
      <c r="Q2057" s="14" t="s">
        <v>8317</v>
      </c>
      <c r="R2057" t="s">
        <v>8347</v>
      </c>
      <c r="S2057" s="19">
        <f t="shared" si="97"/>
        <v>41946.674108796295</v>
      </c>
      <c r="T2057" s="22">
        <f t="shared" si="98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>ROUND((E2058/D2058)*100,0)</f>
        <v>153</v>
      </c>
      <c r="P2058">
        <f t="shared" si="96"/>
        <v>138.49</v>
      </c>
      <c r="Q2058" s="14" t="s">
        <v>8317</v>
      </c>
      <c r="R2058" t="s">
        <v>8347</v>
      </c>
      <c r="S2058" s="19">
        <f t="shared" si="97"/>
        <v>41351.76090277778</v>
      </c>
      <c r="T2058" s="22">
        <f t="shared" si="98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>ROUND((E2059/D2059)*100,0)</f>
        <v>202</v>
      </c>
      <c r="P2059">
        <f t="shared" si="96"/>
        <v>45.55</v>
      </c>
      <c r="Q2059" s="14" t="s">
        <v>8317</v>
      </c>
      <c r="R2059" t="s">
        <v>8347</v>
      </c>
      <c r="S2059" s="19">
        <f t="shared" si="97"/>
        <v>42396.494583333333</v>
      </c>
      <c r="T2059" s="22">
        <f t="shared" si="98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>ROUND((E2060/D2060)*100,0)</f>
        <v>168</v>
      </c>
      <c r="P2060">
        <f t="shared" si="96"/>
        <v>10.51</v>
      </c>
      <c r="Q2060" s="14" t="s">
        <v>8317</v>
      </c>
      <c r="R2060" t="s">
        <v>8347</v>
      </c>
      <c r="S2060" s="19">
        <f t="shared" si="97"/>
        <v>42026.370717592596</v>
      </c>
      <c r="T2060" s="22">
        <f t="shared" si="98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>ROUND((E2061/D2061)*100,0)</f>
        <v>143</v>
      </c>
      <c r="P2061">
        <f t="shared" si="96"/>
        <v>114.77</v>
      </c>
      <c r="Q2061" s="14" t="s">
        <v>8317</v>
      </c>
      <c r="R2061" t="s">
        <v>8347</v>
      </c>
      <c r="S2061" s="19">
        <f t="shared" si="97"/>
        <v>42361.602476851855</v>
      </c>
      <c r="T2061" s="22">
        <f t="shared" si="98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>ROUND((E2062/D2062)*100,0)</f>
        <v>196</v>
      </c>
      <c r="P2062">
        <f t="shared" si="96"/>
        <v>36</v>
      </c>
      <c r="Q2062" s="14" t="s">
        <v>8317</v>
      </c>
      <c r="R2062" t="s">
        <v>8347</v>
      </c>
      <c r="S2062" s="19">
        <f t="shared" si="97"/>
        <v>41783.642939814818</v>
      </c>
      <c r="T2062" s="22">
        <f t="shared" si="98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>ROUND((E2063/D2063)*100,0)</f>
        <v>108</v>
      </c>
      <c r="P2063">
        <f t="shared" si="96"/>
        <v>154.16999999999999</v>
      </c>
      <c r="Q2063" s="14" t="s">
        <v>8317</v>
      </c>
      <c r="R2063" t="s">
        <v>8347</v>
      </c>
      <c r="S2063" s="19">
        <f t="shared" si="97"/>
        <v>42705.764513888891</v>
      </c>
      <c r="T2063" s="22">
        <f t="shared" si="98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>ROUND((E2064/D2064)*100,0)</f>
        <v>115</v>
      </c>
      <c r="P2064">
        <f t="shared" si="96"/>
        <v>566.39</v>
      </c>
      <c r="Q2064" s="14" t="s">
        <v>8317</v>
      </c>
      <c r="R2064" t="s">
        <v>8347</v>
      </c>
      <c r="S2064" s="19">
        <f t="shared" si="97"/>
        <v>42423.3830787037</v>
      </c>
      <c r="T2064" s="22">
        <f t="shared" si="98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>ROUND((E2065/D2065)*100,0)</f>
        <v>148</v>
      </c>
      <c r="P2065">
        <f t="shared" si="96"/>
        <v>120.86</v>
      </c>
      <c r="Q2065" s="14" t="s">
        <v>8317</v>
      </c>
      <c r="R2065" t="s">
        <v>8347</v>
      </c>
      <c r="S2065" s="19">
        <f t="shared" si="97"/>
        <v>42472.73265046296</v>
      </c>
      <c r="T2065" s="22">
        <f t="shared" si="98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>ROUND((E2066/D2066)*100,0)</f>
        <v>191</v>
      </c>
      <c r="P2066">
        <f t="shared" si="96"/>
        <v>86.16</v>
      </c>
      <c r="Q2066" s="14" t="s">
        <v>8317</v>
      </c>
      <c r="R2066" t="s">
        <v>8347</v>
      </c>
      <c r="S2066" s="19">
        <f t="shared" si="97"/>
        <v>41389.364849537036</v>
      </c>
      <c r="T2066" s="22">
        <f t="shared" si="98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>ROUND((E2067/D2067)*100,0)</f>
        <v>199</v>
      </c>
      <c r="P2067">
        <f t="shared" si="96"/>
        <v>51.21</v>
      </c>
      <c r="Q2067" s="14" t="s">
        <v>8317</v>
      </c>
      <c r="R2067" t="s">
        <v>8347</v>
      </c>
      <c r="S2067" s="19">
        <f t="shared" si="97"/>
        <v>41603.333668981482</v>
      </c>
      <c r="T2067" s="22">
        <f t="shared" si="98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>ROUND((E2068/D2068)*100,0)</f>
        <v>219</v>
      </c>
      <c r="P2068">
        <f t="shared" si="96"/>
        <v>67.260000000000005</v>
      </c>
      <c r="Q2068" s="14" t="s">
        <v>8317</v>
      </c>
      <c r="R2068" t="s">
        <v>8347</v>
      </c>
      <c r="S2068" s="19">
        <f t="shared" si="97"/>
        <v>41844.771793981483</v>
      </c>
      <c r="T2068" s="22">
        <f t="shared" si="98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>ROUND((E2069/D2069)*100,0)</f>
        <v>127</v>
      </c>
      <c r="P2069">
        <f t="shared" si="96"/>
        <v>62.8</v>
      </c>
      <c r="Q2069" s="14" t="s">
        <v>8317</v>
      </c>
      <c r="R2069" t="s">
        <v>8347</v>
      </c>
      <c r="S2069" s="19">
        <f t="shared" si="97"/>
        <v>42115.853888888887</v>
      </c>
      <c r="T2069" s="22">
        <f t="shared" si="98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>ROUND((E2070/D2070)*100,0)</f>
        <v>105</v>
      </c>
      <c r="P2070">
        <f t="shared" si="96"/>
        <v>346.13</v>
      </c>
      <c r="Q2070" s="14" t="s">
        <v>8317</v>
      </c>
      <c r="R2070" t="s">
        <v>8347</v>
      </c>
      <c r="S2070" s="19">
        <f t="shared" si="97"/>
        <v>42633.841608796298</v>
      </c>
      <c r="T2070" s="22">
        <f t="shared" si="98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>ROUND((E2071/D2071)*100,0)</f>
        <v>128</v>
      </c>
      <c r="P2071">
        <f t="shared" si="96"/>
        <v>244.12</v>
      </c>
      <c r="Q2071" s="14" t="s">
        <v>8317</v>
      </c>
      <c r="R2071" t="s">
        <v>8347</v>
      </c>
      <c r="S2071" s="19">
        <f t="shared" si="97"/>
        <v>42340.972118055557</v>
      </c>
      <c r="T2071" s="22">
        <f t="shared" si="98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>ROUND((E2072/D2072)*100,0)</f>
        <v>317</v>
      </c>
      <c r="P2072">
        <f t="shared" si="96"/>
        <v>259.25</v>
      </c>
      <c r="Q2072" s="14" t="s">
        <v>8317</v>
      </c>
      <c r="R2072" t="s">
        <v>8347</v>
      </c>
      <c r="S2072" s="19">
        <f t="shared" si="97"/>
        <v>42519.6565162037</v>
      </c>
      <c r="T2072" s="22">
        <f t="shared" si="98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>ROUND((E2073/D2073)*100,0)</f>
        <v>281</v>
      </c>
      <c r="P2073">
        <f t="shared" si="96"/>
        <v>201.96</v>
      </c>
      <c r="Q2073" s="14" t="s">
        <v>8317</v>
      </c>
      <c r="R2073" t="s">
        <v>8347</v>
      </c>
      <c r="S2073" s="19">
        <f t="shared" si="97"/>
        <v>42600.278749999998</v>
      </c>
      <c r="T2073" s="22">
        <f t="shared" si="98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>ROUND((E2074/D2074)*100,0)</f>
        <v>111</v>
      </c>
      <c r="P2074">
        <f t="shared" si="96"/>
        <v>226.21</v>
      </c>
      <c r="Q2074" s="14" t="s">
        <v>8317</v>
      </c>
      <c r="R2074" t="s">
        <v>8347</v>
      </c>
      <c r="S2074" s="19">
        <f t="shared" si="97"/>
        <v>42467.581388888888</v>
      </c>
      <c r="T2074" s="22">
        <f t="shared" si="98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>ROUND((E2075/D2075)*100,0)</f>
        <v>153</v>
      </c>
      <c r="P2075">
        <f t="shared" si="96"/>
        <v>324.69</v>
      </c>
      <c r="Q2075" s="14" t="s">
        <v>8317</v>
      </c>
      <c r="R2075" t="s">
        <v>8347</v>
      </c>
      <c r="S2075" s="19">
        <f t="shared" si="97"/>
        <v>42087.668032407411</v>
      </c>
      <c r="T2075" s="22">
        <f t="shared" si="98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>ROUND((E2076/D2076)*100,0)</f>
        <v>103</v>
      </c>
      <c r="P2076">
        <f t="shared" si="96"/>
        <v>205</v>
      </c>
      <c r="Q2076" s="14" t="s">
        <v>8317</v>
      </c>
      <c r="R2076" t="s">
        <v>8347</v>
      </c>
      <c r="S2076" s="19">
        <f t="shared" si="97"/>
        <v>42466.826180555552</v>
      </c>
      <c r="T2076" s="22">
        <f t="shared" si="98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>ROUND((E2077/D2077)*100,0)</f>
        <v>1678</v>
      </c>
      <c r="P2077">
        <f t="shared" si="96"/>
        <v>20.47</v>
      </c>
      <c r="Q2077" s="14" t="s">
        <v>8317</v>
      </c>
      <c r="R2077" t="s">
        <v>8347</v>
      </c>
      <c r="S2077" s="19">
        <f t="shared" si="97"/>
        <v>41450.681574074071</v>
      </c>
      <c r="T2077" s="22">
        <f t="shared" si="98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>ROUND((E2078/D2078)*100,0)</f>
        <v>543</v>
      </c>
      <c r="P2078">
        <f t="shared" si="96"/>
        <v>116.35</v>
      </c>
      <c r="Q2078" s="14" t="s">
        <v>8317</v>
      </c>
      <c r="R2078" t="s">
        <v>8347</v>
      </c>
      <c r="S2078" s="19">
        <f t="shared" si="97"/>
        <v>41803.880659722221</v>
      </c>
      <c r="T2078" s="22">
        <f t="shared" si="98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>ROUND((E2079/D2079)*100,0)</f>
        <v>116</v>
      </c>
      <c r="P2079">
        <f t="shared" si="96"/>
        <v>307.2</v>
      </c>
      <c r="Q2079" s="14" t="s">
        <v>8317</v>
      </c>
      <c r="R2079" t="s">
        <v>8347</v>
      </c>
      <c r="S2079" s="19">
        <f t="shared" si="97"/>
        <v>42103.042546296296</v>
      </c>
      <c r="T2079" s="22">
        <f t="shared" si="98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>ROUND((E2080/D2080)*100,0)</f>
        <v>131</v>
      </c>
      <c r="P2080">
        <f t="shared" si="96"/>
        <v>546.69000000000005</v>
      </c>
      <c r="Q2080" s="14" t="s">
        <v>8317</v>
      </c>
      <c r="R2080" t="s">
        <v>8347</v>
      </c>
      <c r="S2080" s="19">
        <f t="shared" si="97"/>
        <v>42692.771493055552</v>
      </c>
      <c r="T2080" s="22">
        <f t="shared" si="98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>ROUND((E2081/D2081)*100,0)</f>
        <v>288</v>
      </c>
      <c r="P2081">
        <f t="shared" si="96"/>
        <v>47.47</v>
      </c>
      <c r="Q2081" s="14" t="s">
        <v>8317</v>
      </c>
      <c r="R2081" t="s">
        <v>8347</v>
      </c>
      <c r="S2081" s="19">
        <f t="shared" si="97"/>
        <v>42150.71056712963</v>
      </c>
      <c r="T2081" s="22">
        <f t="shared" si="98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>ROUND((E2082/D2082)*100,0)</f>
        <v>508</v>
      </c>
      <c r="P2082">
        <f t="shared" si="96"/>
        <v>101.56</v>
      </c>
      <c r="Q2082" s="14" t="s">
        <v>8317</v>
      </c>
      <c r="R2082" t="s">
        <v>8347</v>
      </c>
      <c r="S2082" s="19">
        <f t="shared" si="97"/>
        <v>42289.957175925927</v>
      </c>
      <c r="T2082" s="22">
        <f t="shared" si="98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>ROUND((E2083/D2083)*100,0)</f>
        <v>115</v>
      </c>
      <c r="P2083">
        <f t="shared" si="96"/>
        <v>72.91</v>
      </c>
      <c r="Q2083" s="14" t="s">
        <v>8323</v>
      </c>
      <c r="R2083" t="s">
        <v>8327</v>
      </c>
      <c r="S2083" s="19">
        <f t="shared" si="97"/>
        <v>41004.156886574077</v>
      </c>
      <c r="T2083" s="22">
        <f t="shared" si="98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>ROUND((E2084/D2084)*100,0)</f>
        <v>111</v>
      </c>
      <c r="P2084">
        <f t="shared" si="96"/>
        <v>43.71</v>
      </c>
      <c r="Q2084" s="14" t="s">
        <v>8323</v>
      </c>
      <c r="R2084" t="s">
        <v>8327</v>
      </c>
      <c r="S2084" s="19">
        <f t="shared" si="97"/>
        <v>40811.120324074072</v>
      </c>
      <c r="T2084" s="22">
        <f t="shared" si="98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>ROUND((E2085/D2085)*100,0)</f>
        <v>113</v>
      </c>
      <c r="P2085">
        <f t="shared" si="96"/>
        <v>34</v>
      </c>
      <c r="Q2085" s="14" t="s">
        <v>8323</v>
      </c>
      <c r="R2085" t="s">
        <v>8327</v>
      </c>
      <c r="S2085" s="19">
        <f t="shared" si="97"/>
        <v>41034.72216435185</v>
      </c>
      <c r="T2085" s="22">
        <f t="shared" si="98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>ROUND((E2086/D2086)*100,0)</f>
        <v>108</v>
      </c>
      <c r="P2086">
        <f t="shared" si="96"/>
        <v>70.650000000000006</v>
      </c>
      <c r="Q2086" s="14" t="s">
        <v>8323</v>
      </c>
      <c r="R2086" t="s">
        <v>8327</v>
      </c>
      <c r="S2086" s="19">
        <f t="shared" si="97"/>
        <v>41731.833124999997</v>
      </c>
      <c r="T2086" s="22">
        <f t="shared" si="98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>ROUND((E2087/D2087)*100,0)</f>
        <v>124</v>
      </c>
      <c r="P2087">
        <f t="shared" si="96"/>
        <v>89.3</v>
      </c>
      <c r="Q2087" s="14" t="s">
        <v>8323</v>
      </c>
      <c r="R2087" t="s">
        <v>8327</v>
      </c>
      <c r="S2087" s="19">
        <f t="shared" si="97"/>
        <v>41075.835497685184</v>
      </c>
      <c r="T2087" s="22">
        <f t="shared" si="98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>ROUND((E2088/D2088)*100,0)</f>
        <v>101</v>
      </c>
      <c r="P2088">
        <f t="shared" si="96"/>
        <v>115.09</v>
      </c>
      <c r="Q2088" s="14" t="s">
        <v>8323</v>
      </c>
      <c r="R2088" t="s">
        <v>8327</v>
      </c>
      <c r="S2088" s="19">
        <f t="shared" si="97"/>
        <v>40860.67050925926</v>
      </c>
      <c r="T2088" s="22">
        <f t="shared" si="98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>ROUND((E2089/D2089)*100,0)</f>
        <v>104</v>
      </c>
      <c r="P2089">
        <f t="shared" si="96"/>
        <v>62.12</v>
      </c>
      <c r="Q2089" s="14" t="s">
        <v>8323</v>
      </c>
      <c r="R2089" t="s">
        <v>8327</v>
      </c>
      <c r="S2089" s="19">
        <f t="shared" si="97"/>
        <v>40764.204375000001</v>
      </c>
      <c r="T2089" s="22">
        <f t="shared" si="98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>ROUND((E2090/D2090)*100,0)</f>
        <v>116</v>
      </c>
      <c r="P2090">
        <f t="shared" si="96"/>
        <v>46.2</v>
      </c>
      <c r="Q2090" s="14" t="s">
        <v>8323</v>
      </c>
      <c r="R2090" t="s">
        <v>8327</v>
      </c>
      <c r="S2090" s="19">
        <f t="shared" si="97"/>
        <v>40395.714722222219</v>
      </c>
      <c r="T2090" s="22">
        <f t="shared" si="98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>ROUND((E2091/D2091)*100,0)</f>
        <v>120</v>
      </c>
      <c r="P2091">
        <f t="shared" si="96"/>
        <v>48.55</v>
      </c>
      <c r="Q2091" s="14" t="s">
        <v>8323</v>
      </c>
      <c r="R2091" t="s">
        <v>8327</v>
      </c>
      <c r="S2091" s="19">
        <f t="shared" si="97"/>
        <v>41453.076319444444</v>
      </c>
      <c r="T2091" s="22">
        <f t="shared" si="98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>ROUND((E2092/D2092)*100,0)</f>
        <v>115</v>
      </c>
      <c r="P2092">
        <f t="shared" si="96"/>
        <v>57.52</v>
      </c>
      <c r="Q2092" s="14" t="s">
        <v>8323</v>
      </c>
      <c r="R2092" t="s">
        <v>8327</v>
      </c>
      <c r="S2092" s="19">
        <f t="shared" si="97"/>
        <v>41299.381423611114</v>
      </c>
      <c r="T2092" s="22">
        <f t="shared" si="98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>ROUND((E2093/D2093)*100,0)</f>
        <v>120</v>
      </c>
      <c r="P2093">
        <f t="shared" si="96"/>
        <v>88.15</v>
      </c>
      <c r="Q2093" s="14" t="s">
        <v>8323</v>
      </c>
      <c r="R2093" t="s">
        <v>8327</v>
      </c>
      <c r="S2093" s="19">
        <f t="shared" si="97"/>
        <v>40555.322662037033</v>
      </c>
      <c r="T2093" s="22">
        <f t="shared" si="98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>ROUND((E2094/D2094)*100,0)</f>
        <v>101</v>
      </c>
      <c r="P2094">
        <f t="shared" si="96"/>
        <v>110.49</v>
      </c>
      <c r="Q2094" s="14" t="s">
        <v>8323</v>
      </c>
      <c r="R2094" t="s">
        <v>8327</v>
      </c>
      <c r="S2094" s="19">
        <f t="shared" si="97"/>
        <v>40763.707546296297</v>
      </c>
      <c r="T2094" s="22">
        <f t="shared" si="98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>ROUND((E2095/D2095)*100,0)</f>
        <v>102</v>
      </c>
      <c r="P2095">
        <f t="shared" si="96"/>
        <v>66.83</v>
      </c>
      <c r="Q2095" s="14" t="s">
        <v>8323</v>
      </c>
      <c r="R2095" t="s">
        <v>8327</v>
      </c>
      <c r="S2095" s="19">
        <f t="shared" si="97"/>
        <v>41205.854537037041</v>
      </c>
      <c r="T2095" s="22">
        <f t="shared" si="98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>ROUND((E2096/D2096)*100,0)</f>
        <v>121</v>
      </c>
      <c r="P2096">
        <f t="shared" si="96"/>
        <v>58.6</v>
      </c>
      <c r="Q2096" s="14" t="s">
        <v>8323</v>
      </c>
      <c r="R2096" t="s">
        <v>8327</v>
      </c>
      <c r="S2096" s="19">
        <f t="shared" si="97"/>
        <v>40939.02002314815</v>
      </c>
      <c r="T2096" s="22">
        <f t="shared" si="98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>ROUND((E2097/D2097)*100,0)</f>
        <v>100</v>
      </c>
      <c r="P2097">
        <f t="shared" si="96"/>
        <v>113.64</v>
      </c>
      <c r="Q2097" s="14" t="s">
        <v>8323</v>
      </c>
      <c r="R2097" t="s">
        <v>8327</v>
      </c>
      <c r="S2097" s="19">
        <f t="shared" si="97"/>
        <v>40758.733483796292</v>
      </c>
      <c r="T2097" s="22">
        <f t="shared" si="98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>ROUND((E2098/D2098)*100,0)</f>
        <v>102</v>
      </c>
      <c r="P2098">
        <f t="shared" si="96"/>
        <v>43.57</v>
      </c>
      <c r="Q2098" s="14" t="s">
        <v>8323</v>
      </c>
      <c r="R2098" t="s">
        <v>8327</v>
      </c>
      <c r="S2098" s="19">
        <f t="shared" si="97"/>
        <v>41192.758506944447</v>
      </c>
      <c r="T2098" s="22">
        <f t="shared" si="98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>ROUND((E2099/D2099)*100,0)</f>
        <v>100</v>
      </c>
      <c r="P2099">
        <f t="shared" si="96"/>
        <v>78.95</v>
      </c>
      <c r="Q2099" s="14" t="s">
        <v>8323</v>
      </c>
      <c r="R2099" t="s">
        <v>8327</v>
      </c>
      <c r="S2099" s="19">
        <f t="shared" si="97"/>
        <v>40818.58489583333</v>
      </c>
      <c r="T2099" s="22">
        <f t="shared" si="98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>ROUND((E2100/D2100)*100,0)</f>
        <v>100</v>
      </c>
      <c r="P2100">
        <f t="shared" si="96"/>
        <v>188.13</v>
      </c>
      <c r="Q2100" s="14" t="s">
        <v>8323</v>
      </c>
      <c r="R2100" t="s">
        <v>8327</v>
      </c>
      <c r="S2100" s="19">
        <f t="shared" si="97"/>
        <v>40946.11383101852</v>
      </c>
      <c r="T2100" s="22">
        <f t="shared" si="98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>ROUND((E2101/D2101)*100,0)</f>
        <v>132</v>
      </c>
      <c r="P2101">
        <f t="shared" si="96"/>
        <v>63.03</v>
      </c>
      <c r="Q2101" s="14" t="s">
        <v>8323</v>
      </c>
      <c r="R2101" t="s">
        <v>8327</v>
      </c>
      <c r="S2101" s="19">
        <f t="shared" si="97"/>
        <v>42173.746342592596</v>
      </c>
      <c r="T2101" s="22">
        <f t="shared" si="98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>ROUND((E2102/D2102)*100,0)</f>
        <v>137</v>
      </c>
      <c r="P2102">
        <f t="shared" si="96"/>
        <v>30.37</v>
      </c>
      <c r="Q2102" s="14" t="s">
        <v>8323</v>
      </c>
      <c r="R2102" t="s">
        <v>8327</v>
      </c>
      <c r="S2102" s="19">
        <f t="shared" si="97"/>
        <v>41074.834965277776</v>
      </c>
      <c r="T2102" s="22">
        <f t="shared" si="98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>ROUND((E2103/D2103)*100,0)</f>
        <v>113</v>
      </c>
      <c r="P2103">
        <f t="shared" si="96"/>
        <v>51.48</v>
      </c>
      <c r="Q2103" s="14" t="s">
        <v>8323</v>
      </c>
      <c r="R2103" t="s">
        <v>8327</v>
      </c>
      <c r="S2103" s="19">
        <f t="shared" si="97"/>
        <v>40892.149467592593</v>
      </c>
      <c r="T2103" s="22">
        <f t="shared" si="98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>ROUND((E2104/D2104)*100,0)</f>
        <v>136</v>
      </c>
      <c r="P2104">
        <f t="shared" si="96"/>
        <v>35.79</v>
      </c>
      <c r="Q2104" s="14" t="s">
        <v>8323</v>
      </c>
      <c r="R2104" t="s">
        <v>8327</v>
      </c>
      <c r="S2104" s="19">
        <f t="shared" si="97"/>
        <v>40638.868611111109</v>
      </c>
      <c r="T2104" s="22">
        <f t="shared" si="98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>ROUND((E2105/D2105)*100,0)</f>
        <v>146</v>
      </c>
      <c r="P2105">
        <f t="shared" si="96"/>
        <v>98.82</v>
      </c>
      <c r="Q2105" s="14" t="s">
        <v>8323</v>
      </c>
      <c r="R2105" t="s">
        <v>8327</v>
      </c>
      <c r="S2105" s="19">
        <f t="shared" si="97"/>
        <v>41192.754942129628</v>
      </c>
      <c r="T2105" s="22">
        <f t="shared" si="98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>ROUND((E2106/D2106)*100,0)</f>
        <v>130</v>
      </c>
      <c r="P2106">
        <f t="shared" si="96"/>
        <v>28</v>
      </c>
      <c r="Q2106" s="14" t="s">
        <v>8323</v>
      </c>
      <c r="R2106" t="s">
        <v>8327</v>
      </c>
      <c r="S2106" s="19">
        <f t="shared" si="97"/>
        <v>41394.074467592596</v>
      </c>
      <c r="T2106" s="22">
        <f t="shared" si="98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>ROUND((E2107/D2107)*100,0)</f>
        <v>254</v>
      </c>
      <c r="P2107">
        <f t="shared" si="96"/>
        <v>51.31</v>
      </c>
      <c r="Q2107" s="14" t="s">
        <v>8323</v>
      </c>
      <c r="R2107" t="s">
        <v>8327</v>
      </c>
      <c r="S2107" s="19">
        <f t="shared" si="97"/>
        <v>41951.788807870369</v>
      </c>
      <c r="T2107" s="22">
        <f t="shared" si="98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>ROUND((E2108/D2108)*100,0)</f>
        <v>107</v>
      </c>
      <c r="P2108">
        <f t="shared" si="96"/>
        <v>53.52</v>
      </c>
      <c r="Q2108" s="14" t="s">
        <v>8323</v>
      </c>
      <c r="R2108" t="s">
        <v>8327</v>
      </c>
      <c r="S2108" s="19">
        <f t="shared" si="97"/>
        <v>41270.21497685185</v>
      </c>
      <c r="T2108" s="22">
        <f t="shared" si="98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>ROUND((E2109/D2109)*100,0)</f>
        <v>108</v>
      </c>
      <c r="P2109">
        <f t="shared" si="96"/>
        <v>37.15</v>
      </c>
      <c r="Q2109" s="14" t="s">
        <v>8323</v>
      </c>
      <c r="R2109" t="s">
        <v>8327</v>
      </c>
      <c r="S2109" s="19">
        <f t="shared" si="97"/>
        <v>41934.71056712963</v>
      </c>
      <c r="T2109" s="22">
        <f t="shared" si="98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>ROUND((E2110/D2110)*100,0)</f>
        <v>107</v>
      </c>
      <c r="P2110">
        <f t="shared" si="96"/>
        <v>89.9</v>
      </c>
      <c r="Q2110" s="14" t="s">
        <v>8323</v>
      </c>
      <c r="R2110" t="s">
        <v>8327</v>
      </c>
      <c r="S2110" s="19">
        <f t="shared" si="97"/>
        <v>41135.175694444442</v>
      </c>
      <c r="T2110" s="22">
        <f t="shared" si="98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>ROUND((E2111/D2111)*100,0)</f>
        <v>107</v>
      </c>
      <c r="P2111">
        <f t="shared" si="96"/>
        <v>106.53</v>
      </c>
      <c r="Q2111" s="14" t="s">
        <v>8323</v>
      </c>
      <c r="R2111" t="s">
        <v>8327</v>
      </c>
      <c r="S2111" s="19">
        <f t="shared" si="97"/>
        <v>42160.708530092597</v>
      </c>
      <c r="T2111" s="22">
        <f t="shared" si="98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>ROUND((E2112/D2112)*100,0)</f>
        <v>100</v>
      </c>
      <c r="P2112">
        <f t="shared" si="96"/>
        <v>52.82</v>
      </c>
      <c r="Q2112" s="14" t="s">
        <v>8323</v>
      </c>
      <c r="R2112" t="s">
        <v>8327</v>
      </c>
      <c r="S2112" s="19">
        <f t="shared" si="97"/>
        <v>41759.670937499999</v>
      </c>
      <c r="T2112" s="22">
        <f t="shared" si="98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>ROUND((E2113/D2113)*100,0)</f>
        <v>107</v>
      </c>
      <c r="P2113">
        <f t="shared" si="96"/>
        <v>54.62</v>
      </c>
      <c r="Q2113" s="14" t="s">
        <v>8323</v>
      </c>
      <c r="R2113" t="s">
        <v>8327</v>
      </c>
      <c r="S2113" s="19">
        <f t="shared" si="97"/>
        <v>40703.197048611109</v>
      </c>
      <c r="T2113" s="22">
        <f t="shared" si="98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>ROUND((E2114/D2114)*100,0)</f>
        <v>100</v>
      </c>
      <c r="P2114">
        <f t="shared" si="96"/>
        <v>27.27</v>
      </c>
      <c r="Q2114" s="14" t="s">
        <v>8323</v>
      </c>
      <c r="R2114" t="s">
        <v>8327</v>
      </c>
      <c r="S2114" s="19">
        <f t="shared" si="97"/>
        <v>41365.928159722222</v>
      </c>
      <c r="T2114" s="22">
        <f t="shared" si="98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>ROUND((E2115/D2115)*100,0)</f>
        <v>105</v>
      </c>
      <c r="P2115">
        <f t="shared" ref="P2115:P2178" si="99">IFERROR(ROUND(E2115/L2115,2),0)</f>
        <v>68.599999999999994</v>
      </c>
      <c r="Q2115" s="14" t="s">
        <v>8323</v>
      </c>
      <c r="R2115" t="s">
        <v>8327</v>
      </c>
      <c r="S2115" s="19">
        <f t="shared" ref="S2115:S2178" si="100">(((J2115/60)/60)/24)+DATE(1970,1,1)</f>
        <v>41870.86546296296</v>
      </c>
      <c r="T2115" s="22">
        <f t="shared" ref="T2115:T2178" si="101">(((I2115/60)/60)/24)+DATE(1970,1,1)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>ROUND((E2116/D2116)*100,0)</f>
        <v>105</v>
      </c>
      <c r="P2116">
        <f t="shared" si="99"/>
        <v>35.61</v>
      </c>
      <c r="Q2116" s="14" t="s">
        <v>8323</v>
      </c>
      <c r="R2116" t="s">
        <v>8327</v>
      </c>
      <c r="S2116" s="19">
        <f t="shared" si="100"/>
        <v>40458.815625000003</v>
      </c>
      <c r="T2116" s="22">
        <f t="shared" si="101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>ROUND((E2117/D2117)*100,0)</f>
        <v>226</v>
      </c>
      <c r="P2117">
        <f t="shared" si="99"/>
        <v>94.03</v>
      </c>
      <c r="Q2117" s="14" t="s">
        <v>8323</v>
      </c>
      <c r="R2117" t="s">
        <v>8327</v>
      </c>
      <c r="S2117" s="19">
        <f t="shared" si="100"/>
        <v>40564.081030092595</v>
      </c>
      <c r="T2117" s="22">
        <f t="shared" si="101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>ROUND((E2118/D2118)*100,0)</f>
        <v>101</v>
      </c>
      <c r="P2118">
        <f t="shared" si="99"/>
        <v>526.46</v>
      </c>
      <c r="Q2118" s="14" t="s">
        <v>8323</v>
      </c>
      <c r="R2118" t="s">
        <v>8327</v>
      </c>
      <c r="S2118" s="19">
        <f t="shared" si="100"/>
        <v>41136.777812500004</v>
      </c>
      <c r="T2118" s="22">
        <f t="shared" si="101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>ROUND((E2119/D2119)*100,0)</f>
        <v>148</v>
      </c>
      <c r="P2119">
        <f t="shared" si="99"/>
        <v>50.66</v>
      </c>
      <c r="Q2119" s="14" t="s">
        <v>8323</v>
      </c>
      <c r="R2119" t="s">
        <v>8327</v>
      </c>
      <c r="S2119" s="19">
        <f t="shared" si="100"/>
        <v>42290.059594907405</v>
      </c>
      <c r="T2119" s="22">
        <f t="shared" si="101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>ROUND((E2120/D2120)*100,0)</f>
        <v>135</v>
      </c>
      <c r="P2120">
        <f t="shared" si="99"/>
        <v>79.180000000000007</v>
      </c>
      <c r="Q2120" s="14" t="s">
        <v>8323</v>
      </c>
      <c r="R2120" t="s">
        <v>8327</v>
      </c>
      <c r="S2120" s="19">
        <f t="shared" si="100"/>
        <v>40718.839537037034</v>
      </c>
      <c r="T2120" s="22">
        <f t="shared" si="101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>ROUND((E2121/D2121)*100,0)</f>
        <v>101</v>
      </c>
      <c r="P2121">
        <f t="shared" si="99"/>
        <v>91.59</v>
      </c>
      <c r="Q2121" s="14" t="s">
        <v>8323</v>
      </c>
      <c r="R2121" t="s">
        <v>8327</v>
      </c>
      <c r="S2121" s="19">
        <f t="shared" si="100"/>
        <v>41107.130150462966</v>
      </c>
      <c r="T2121" s="22">
        <f t="shared" si="101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>ROUND((E2122/D2122)*100,0)</f>
        <v>101</v>
      </c>
      <c r="P2122">
        <f t="shared" si="99"/>
        <v>116.96</v>
      </c>
      <c r="Q2122" s="14" t="s">
        <v>8323</v>
      </c>
      <c r="R2122" t="s">
        <v>8327</v>
      </c>
      <c r="S2122" s="19">
        <f t="shared" si="100"/>
        <v>41591.964537037034</v>
      </c>
      <c r="T2122" s="22">
        <f t="shared" si="101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>ROUND((E2123/D2123)*100,0)</f>
        <v>1</v>
      </c>
      <c r="P2123">
        <f t="shared" si="99"/>
        <v>28.4</v>
      </c>
      <c r="Q2123" s="14" t="s">
        <v>8331</v>
      </c>
      <c r="R2123" t="s">
        <v>8332</v>
      </c>
      <c r="S2123" s="19">
        <f t="shared" si="100"/>
        <v>42716.7424537037</v>
      </c>
      <c r="T2123" s="22">
        <f t="shared" si="101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>ROUND((E2124/D2124)*100,0)</f>
        <v>0</v>
      </c>
      <c r="P2124">
        <f t="shared" si="99"/>
        <v>103.33</v>
      </c>
      <c r="Q2124" s="14" t="s">
        <v>8331</v>
      </c>
      <c r="R2124" t="s">
        <v>8332</v>
      </c>
      <c r="S2124" s="19">
        <f t="shared" si="100"/>
        <v>42712.300567129627</v>
      </c>
      <c r="T2124" s="22">
        <f t="shared" si="101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>ROUND((E2125/D2125)*100,0)</f>
        <v>10</v>
      </c>
      <c r="P2125">
        <f t="shared" si="99"/>
        <v>10</v>
      </c>
      <c r="Q2125" s="14" t="s">
        <v>8331</v>
      </c>
      <c r="R2125" t="s">
        <v>8332</v>
      </c>
      <c r="S2125" s="19">
        <f t="shared" si="100"/>
        <v>40198.424849537041</v>
      </c>
      <c r="T2125" s="22">
        <f t="shared" si="101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>ROUND((E2126/D2126)*100,0)</f>
        <v>10</v>
      </c>
      <c r="P2126">
        <f t="shared" si="99"/>
        <v>23</v>
      </c>
      <c r="Q2126" s="14" t="s">
        <v>8331</v>
      </c>
      <c r="R2126" t="s">
        <v>8332</v>
      </c>
      <c r="S2126" s="19">
        <f t="shared" si="100"/>
        <v>40464.028182870366</v>
      </c>
      <c r="T2126" s="22">
        <f t="shared" si="101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>ROUND((E2127/D2127)*100,0)</f>
        <v>1</v>
      </c>
      <c r="P2127">
        <f t="shared" si="99"/>
        <v>31.56</v>
      </c>
      <c r="Q2127" s="14" t="s">
        <v>8331</v>
      </c>
      <c r="R2127" t="s">
        <v>8332</v>
      </c>
      <c r="S2127" s="19">
        <f t="shared" si="100"/>
        <v>42191.023530092592</v>
      </c>
      <c r="T2127" s="22">
        <f t="shared" si="101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>ROUND((E2128/D2128)*100,0)</f>
        <v>0</v>
      </c>
      <c r="P2128">
        <f t="shared" si="99"/>
        <v>5</v>
      </c>
      <c r="Q2128" s="14" t="s">
        <v>8331</v>
      </c>
      <c r="R2128" t="s">
        <v>8332</v>
      </c>
      <c r="S2128" s="19">
        <f t="shared" si="100"/>
        <v>41951.973229166666</v>
      </c>
      <c r="T2128" s="22">
        <f t="shared" si="101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>ROUND((E2129/D2129)*100,0)</f>
        <v>29</v>
      </c>
      <c r="P2129">
        <f t="shared" si="99"/>
        <v>34.22</v>
      </c>
      <c r="Q2129" s="14" t="s">
        <v>8331</v>
      </c>
      <c r="R2129" t="s">
        <v>8332</v>
      </c>
      <c r="S2129" s="19">
        <f t="shared" si="100"/>
        <v>42045.50535879629</v>
      </c>
      <c r="T2129" s="22">
        <f t="shared" si="101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>ROUND((E2130/D2130)*100,0)</f>
        <v>0</v>
      </c>
      <c r="P2130">
        <f t="shared" si="99"/>
        <v>25</v>
      </c>
      <c r="Q2130" s="14" t="s">
        <v>8331</v>
      </c>
      <c r="R2130" t="s">
        <v>8332</v>
      </c>
      <c r="S2130" s="19">
        <f t="shared" si="100"/>
        <v>41843.772789351853</v>
      </c>
      <c r="T2130" s="22">
        <f t="shared" si="101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>ROUND((E2131/D2131)*100,0)</f>
        <v>12</v>
      </c>
      <c r="P2131">
        <f t="shared" si="99"/>
        <v>19.670000000000002</v>
      </c>
      <c r="Q2131" s="14" t="s">
        <v>8331</v>
      </c>
      <c r="R2131" t="s">
        <v>8332</v>
      </c>
      <c r="S2131" s="19">
        <f t="shared" si="100"/>
        <v>42409.024305555555</v>
      </c>
      <c r="T2131" s="22">
        <f t="shared" si="101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>ROUND((E2132/D2132)*100,0)</f>
        <v>0</v>
      </c>
      <c r="P2132">
        <f t="shared" si="99"/>
        <v>21.25</v>
      </c>
      <c r="Q2132" s="14" t="s">
        <v>8331</v>
      </c>
      <c r="R2132" t="s">
        <v>8332</v>
      </c>
      <c r="S2132" s="19">
        <f t="shared" si="100"/>
        <v>41832.086377314816</v>
      </c>
      <c r="T2132" s="22">
        <f t="shared" si="101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>ROUND((E2133/D2133)*100,0)</f>
        <v>5</v>
      </c>
      <c r="P2133">
        <f t="shared" si="99"/>
        <v>8.33</v>
      </c>
      <c r="Q2133" s="14" t="s">
        <v>8331</v>
      </c>
      <c r="R2133" t="s">
        <v>8332</v>
      </c>
      <c r="S2133" s="19">
        <f t="shared" si="100"/>
        <v>42167.207071759258</v>
      </c>
      <c r="T2133" s="22">
        <f t="shared" si="101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>ROUND((E2134/D2134)*100,0)</f>
        <v>2</v>
      </c>
      <c r="P2134">
        <f t="shared" si="99"/>
        <v>21.34</v>
      </c>
      <c r="Q2134" s="14" t="s">
        <v>8331</v>
      </c>
      <c r="R2134" t="s">
        <v>8332</v>
      </c>
      <c r="S2134" s="19">
        <f t="shared" si="100"/>
        <v>41643.487175925926</v>
      </c>
      <c r="T2134" s="22">
        <f t="shared" si="101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>ROUND((E2135/D2135)*100,0)</f>
        <v>2</v>
      </c>
      <c r="P2135">
        <f t="shared" si="99"/>
        <v>5.33</v>
      </c>
      <c r="Q2135" s="14" t="s">
        <v>8331</v>
      </c>
      <c r="R2135" t="s">
        <v>8332</v>
      </c>
      <c r="S2135" s="19">
        <f t="shared" si="100"/>
        <v>40619.097210648149</v>
      </c>
      <c r="T2135" s="22">
        <f t="shared" si="101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>ROUND((E2136/D2136)*100,0)</f>
        <v>2</v>
      </c>
      <c r="P2136">
        <f t="shared" si="99"/>
        <v>34.67</v>
      </c>
      <c r="Q2136" s="14" t="s">
        <v>8331</v>
      </c>
      <c r="R2136" t="s">
        <v>8332</v>
      </c>
      <c r="S2136" s="19">
        <f t="shared" si="100"/>
        <v>41361.886469907404</v>
      </c>
      <c r="T2136" s="22">
        <f t="shared" si="101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>ROUND((E2137/D2137)*100,0)</f>
        <v>10</v>
      </c>
      <c r="P2137">
        <f t="shared" si="99"/>
        <v>21.73</v>
      </c>
      <c r="Q2137" s="14" t="s">
        <v>8331</v>
      </c>
      <c r="R2137" t="s">
        <v>8332</v>
      </c>
      <c r="S2137" s="19">
        <f t="shared" si="100"/>
        <v>41156.963344907403</v>
      </c>
      <c r="T2137" s="22">
        <f t="shared" si="101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>ROUND((E2138/D2138)*100,0)</f>
        <v>0</v>
      </c>
      <c r="P2138">
        <f t="shared" si="99"/>
        <v>11.92</v>
      </c>
      <c r="Q2138" s="14" t="s">
        <v>8331</v>
      </c>
      <c r="R2138" t="s">
        <v>8332</v>
      </c>
      <c r="S2138" s="19">
        <f t="shared" si="100"/>
        <v>41536.509097222224</v>
      </c>
      <c r="T2138" s="22">
        <f t="shared" si="101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>ROUND((E2139/D2139)*100,0)</f>
        <v>28</v>
      </c>
      <c r="P2139">
        <f t="shared" si="99"/>
        <v>26.6</v>
      </c>
      <c r="Q2139" s="14" t="s">
        <v>8331</v>
      </c>
      <c r="R2139" t="s">
        <v>8332</v>
      </c>
      <c r="S2139" s="19">
        <f t="shared" si="100"/>
        <v>41948.771168981482</v>
      </c>
      <c r="T2139" s="22">
        <f t="shared" si="101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>ROUND((E2140/D2140)*100,0)</f>
        <v>13</v>
      </c>
      <c r="P2140">
        <f t="shared" si="99"/>
        <v>10.67</v>
      </c>
      <c r="Q2140" s="14" t="s">
        <v>8331</v>
      </c>
      <c r="R2140" t="s">
        <v>8332</v>
      </c>
      <c r="S2140" s="19">
        <f t="shared" si="100"/>
        <v>41557.013182870374</v>
      </c>
      <c r="T2140" s="22">
        <f t="shared" si="101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>ROUND((E2141/D2141)*100,0)</f>
        <v>5</v>
      </c>
      <c r="P2141">
        <f t="shared" si="99"/>
        <v>29.04</v>
      </c>
      <c r="Q2141" s="14" t="s">
        <v>8331</v>
      </c>
      <c r="R2141" t="s">
        <v>8332</v>
      </c>
      <c r="S2141" s="19">
        <f t="shared" si="100"/>
        <v>42647.750092592592</v>
      </c>
      <c r="T2141" s="22">
        <f t="shared" si="101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>ROUND((E2142/D2142)*100,0)</f>
        <v>0</v>
      </c>
      <c r="P2142">
        <f t="shared" si="99"/>
        <v>50.91</v>
      </c>
      <c r="Q2142" s="14" t="s">
        <v>8331</v>
      </c>
      <c r="R2142" t="s">
        <v>8332</v>
      </c>
      <c r="S2142" s="19">
        <f t="shared" si="100"/>
        <v>41255.833611111113</v>
      </c>
      <c r="T2142" s="22">
        <f t="shared" si="101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>ROUND((E2143/D2143)*100,0)</f>
        <v>0</v>
      </c>
      <c r="P2143">
        <f t="shared" si="99"/>
        <v>0</v>
      </c>
      <c r="Q2143" s="14" t="s">
        <v>8331</v>
      </c>
      <c r="R2143" t="s">
        <v>8332</v>
      </c>
      <c r="S2143" s="19">
        <f t="shared" si="100"/>
        <v>41927.235636574071</v>
      </c>
      <c r="T2143" s="22">
        <f t="shared" si="101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>ROUND((E2144/D2144)*100,0)</f>
        <v>6</v>
      </c>
      <c r="P2144">
        <f t="shared" si="99"/>
        <v>50.08</v>
      </c>
      <c r="Q2144" s="14" t="s">
        <v>8331</v>
      </c>
      <c r="R2144" t="s">
        <v>8332</v>
      </c>
      <c r="S2144" s="19">
        <f t="shared" si="100"/>
        <v>42340.701504629629</v>
      </c>
      <c r="T2144" s="22">
        <f t="shared" si="101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>ROUND((E2145/D2145)*100,0)</f>
        <v>11</v>
      </c>
      <c r="P2145">
        <f t="shared" si="99"/>
        <v>45</v>
      </c>
      <c r="Q2145" s="14" t="s">
        <v>8331</v>
      </c>
      <c r="R2145" t="s">
        <v>8332</v>
      </c>
      <c r="S2145" s="19">
        <f t="shared" si="100"/>
        <v>40332.886712962965</v>
      </c>
      <c r="T2145" s="22">
        <f t="shared" si="101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>ROUND((E2146/D2146)*100,0)</f>
        <v>2</v>
      </c>
      <c r="P2146">
        <f t="shared" si="99"/>
        <v>25.29</v>
      </c>
      <c r="Q2146" s="14" t="s">
        <v>8331</v>
      </c>
      <c r="R2146" t="s">
        <v>8332</v>
      </c>
      <c r="S2146" s="19">
        <f t="shared" si="100"/>
        <v>41499.546759259261</v>
      </c>
      <c r="T2146" s="22">
        <f t="shared" si="101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>ROUND((E2147/D2147)*100,0)</f>
        <v>30</v>
      </c>
      <c r="P2147">
        <f t="shared" si="99"/>
        <v>51.29</v>
      </c>
      <c r="Q2147" s="14" t="s">
        <v>8331</v>
      </c>
      <c r="R2147" t="s">
        <v>8332</v>
      </c>
      <c r="S2147" s="19">
        <f t="shared" si="100"/>
        <v>41575.237430555557</v>
      </c>
      <c r="T2147" s="22">
        <f t="shared" si="101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>ROUND((E2148/D2148)*100,0)</f>
        <v>0</v>
      </c>
      <c r="P2148">
        <f t="shared" si="99"/>
        <v>1</v>
      </c>
      <c r="Q2148" s="14" t="s">
        <v>8331</v>
      </c>
      <c r="R2148" t="s">
        <v>8332</v>
      </c>
      <c r="S2148" s="19">
        <f t="shared" si="100"/>
        <v>42397.679513888885</v>
      </c>
      <c r="T2148" s="22">
        <f t="shared" si="101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>ROUND((E2149/D2149)*100,0)</f>
        <v>1</v>
      </c>
      <c r="P2149">
        <f t="shared" si="99"/>
        <v>49.38</v>
      </c>
      <c r="Q2149" s="14" t="s">
        <v>8331</v>
      </c>
      <c r="R2149" t="s">
        <v>8332</v>
      </c>
      <c r="S2149" s="19">
        <f t="shared" si="100"/>
        <v>41927.295694444445</v>
      </c>
      <c r="T2149" s="22">
        <f t="shared" si="101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>ROUND((E2150/D2150)*100,0)</f>
        <v>2</v>
      </c>
      <c r="P2150">
        <f t="shared" si="99"/>
        <v>1</v>
      </c>
      <c r="Q2150" s="14" t="s">
        <v>8331</v>
      </c>
      <c r="R2150" t="s">
        <v>8332</v>
      </c>
      <c r="S2150" s="19">
        <f t="shared" si="100"/>
        <v>42066.733587962968</v>
      </c>
      <c r="T2150" s="22">
        <f t="shared" si="101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>ROUND((E2151/D2151)*100,0)</f>
        <v>0</v>
      </c>
      <c r="P2151">
        <f t="shared" si="99"/>
        <v>0</v>
      </c>
      <c r="Q2151" s="14" t="s">
        <v>8331</v>
      </c>
      <c r="R2151" t="s">
        <v>8332</v>
      </c>
      <c r="S2151" s="19">
        <f t="shared" si="100"/>
        <v>40355.024953703702</v>
      </c>
      <c r="T2151" s="22">
        <f t="shared" si="101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>ROUND((E2152/D2152)*100,0)</f>
        <v>1</v>
      </c>
      <c r="P2152">
        <f t="shared" si="99"/>
        <v>101.25</v>
      </c>
      <c r="Q2152" s="14" t="s">
        <v>8331</v>
      </c>
      <c r="R2152" t="s">
        <v>8332</v>
      </c>
      <c r="S2152" s="19">
        <f t="shared" si="100"/>
        <v>42534.284710648149</v>
      </c>
      <c r="T2152" s="22">
        <f t="shared" si="101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>ROUND((E2153/D2153)*100,0)</f>
        <v>0</v>
      </c>
      <c r="P2153">
        <f t="shared" si="99"/>
        <v>19.670000000000002</v>
      </c>
      <c r="Q2153" s="14" t="s">
        <v>8331</v>
      </c>
      <c r="R2153" t="s">
        <v>8332</v>
      </c>
      <c r="S2153" s="19">
        <f t="shared" si="100"/>
        <v>42520.847384259265</v>
      </c>
      <c r="T2153" s="22">
        <f t="shared" si="101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>ROUND((E2154/D2154)*100,0)</f>
        <v>0</v>
      </c>
      <c r="P2154">
        <f t="shared" si="99"/>
        <v>12.5</v>
      </c>
      <c r="Q2154" s="14" t="s">
        <v>8331</v>
      </c>
      <c r="R2154" t="s">
        <v>8332</v>
      </c>
      <c r="S2154" s="19">
        <f t="shared" si="100"/>
        <v>41683.832280092596</v>
      </c>
      <c r="T2154" s="22">
        <f t="shared" si="101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>ROUND((E2155/D2155)*100,0)</f>
        <v>0</v>
      </c>
      <c r="P2155">
        <f t="shared" si="99"/>
        <v>8.5</v>
      </c>
      <c r="Q2155" s="14" t="s">
        <v>8331</v>
      </c>
      <c r="R2155" t="s">
        <v>8332</v>
      </c>
      <c r="S2155" s="19">
        <f t="shared" si="100"/>
        <v>41974.911087962959</v>
      </c>
      <c r="T2155" s="22">
        <f t="shared" si="101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>ROUND((E2156/D2156)*100,0)</f>
        <v>1</v>
      </c>
      <c r="P2156">
        <f t="shared" si="99"/>
        <v>1</v>
      </c>
      <c r="Q2156" s="14" t="s">
        <v>8331</v>
      </c>
      <c r="R2156" t="s">
        <v>8332</v>
      </c>
      <c r="S2156" s="19">
        <f t="shared" si="100"/>
        <v>41647.632256944446</v>
      </c>
      <c r="T2156" s="22">
        <f t="shared" si="101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>ROUND((E2157/D2157)*100,0)</f>
        <v>2</v>
      </c>
      <c r="P2157">
        <f t="shared" si="99"/>
        <v>23</v>
      </c>
      <c r="Q2157" s="14" t="s">
        <v>8331</v>
      </c>
      <c r="R2157" t="s">
        <v>8332</v>
      </c>
      <c r="S2157" s="19">
        <f t="shared" si="100"/>
        <v>42430.747511574074</v>
      </c>
      <c r="T2157" s="22">
        <f t="shared" si="101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>ROUND((E2158/D2158)*100,0)</f>
        <v>3</v>
      </c>
      <c r="P2158">
        <f t="shared" si="99"/>
        <v>17.989999999999998</v>
      </c>
      <c r="Q2158" s="14" t="s">
        <v>8331</v>
      </c>
      <c r="R2158" t="s">
        <v>8332</v>
      </c>
      <c r="S2158" s="19">
        <f t="shared" si="100"/>
        <v>41488.85423611111</v>
      </c>
      <c r="T2158" s="22">
        <f t="shared" si="101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>ROUND((E2159/D2159)*100,0)</f>
        <v>28</v>
      </c>
      <c r="P2159">
        <f t="shared" si="99"/>
        <v>370.95</v>
      </c>
      <c r="Q2159" s="14" t="s">
        <v>8331</v>
      </c>
      <c r="R2159" t="s">
        <v>8332</v>
      </c>
      <c r="S2159" s="19">
        <f t="shared" si="100"/>
        <v>42694.98128472222</v>
      </c>
      <c r="T2159" s="22">
        <f t="shared" si="101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>ROUND((E2160/D2160)*100,0)</f>
        <v>7</v>
      </c>
      <c r="P2160">
        <f t="shared" si="99"/>
        <v>63.57</v>
      </c>
      <c r="Q2160" s="14" t="s">
        <v>8331</v>
      </c>
      <c r="R2160" t="s">
        <v>8332</v>
      </c>
      <c r="S2160" s="19">
        <f t="shared" si="100"/>
        <v>41264.853865740741</v>
      </c>
      <c r="T2160" s="22">
        <f t="shared" si="101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>ROUND((E2161/D2161)*100,0)</f>
        <v>1</v>
      </c>
      <c r="P2161">
        <f t="shared" si="99"/>
        <v>13</v>
      </c>
      <c r="Q2161" s="14" t="s">
        <v>8331</v>
      </c>
      <c r="R2161" t="s">
        <v>8332</v>
      </c>
      <c r="S2161" s="19">
        <f t="shared" si="100"/>
        <v>40710.731180555551</v>
      </c>
      <c r="T2161" s="22">
        <f t="shared" si="101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>ROUND((E2162/D2162)*100,0)</f>
        <v>1</v>
      </c>
      <c r="P2162">
        <f t="shared" si="99"/>
        <v>5.31</v>
      </c>
      <c r="Q2162" s="14" t="s">
        <v>8331</v>
      </c>
      <c r="R2162" t="s">
        <v>8332</v>
      </c>
      <c r="S2162" s="19">
        <f t="shared" si="100"/>
        <v>41018.711863425924</v>
      </c>
      <c r="T2162" s="22">
        <f t="shared" si="101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>ROUND((E2163/D2163)*100,0)</f>
        <v>116</v>
      </c>
      <c r="P2163">
        <f t="shared" si="99"/>
        <v>35.619999999999997</v>
      </c>
      <c r="Q2163" s="14" t="s">
        <v>8323</v>
      </c>
      <c r="R2163" t="s">
        <v>8324</v>
      </c>
      <c r="S2163" s="19">
        <f t="shared" si="100"/>
        <v>42240.852534722217</v>
      </c>
      <c r="T2163" s="22">
        <f t="shared" si="101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>ROUND((E2164/D2164)*100,0)</f>
        <v>112</v>
      </c>
      <c r="P2164">
        <f t="shared" si="99"/>
        <v>87.1</v>
      </c>
      <c r="Q2164" s="14" t="s">
        <v>8323</v>
      </c>
      <c r="R2164" t="s">
        <v>8324</v>
      </c>
      <c r="S2164" s="19">
        <f t="shared" si="100"/>
        <v>41813.766099537039</v>
      </c>
      <c r="T2164" s="22">
        <f t="shared" si="101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>ROUND((E2165/D2165)*100,0)</f>
        <v>132</v>
      </c>
      <c r="P2165">
        <f t="shared" si="99"/>
        <v>75.11</v>
      </c>
      <c r="Q2165" s="14" t="s">
        <v>8323</v>
      </c>
      <c r="R2165" t="s">
        <v>8324</v>
      </c>
      <c r="S2165" s="19">
        <f t="shared" si="100"/>
        <v>42111.899537037039</v>
      </c>
      <c r="T2165" s="22">
        <f t="shared" si="101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>ROUND((E2166/D2166)*100,0)</f>
        <v>103</v>
      </c>
      <c r="P2166">
        <f t="shared" si="99"/>
        <v>68.010000000000005</v>
      </c>
      <c r="Q2166" s="14" t="s">
        <v>8323</v>
      </c>
      <c r="R2166" t="s">
        <v>8324</v>
      </c>
      <c r="S2166" s="19">
        <f t="shared" si="100"/>
        <v>42515.71775462963</v>
      </c>
      <c r="T2166" s="22">
        <f t="shared" si="101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>ROUND((E2167/D2167)*100,0)</f>
        <v>139</v>
      </c>
      <c r="P2167">
        <f t="shared" si="99"/>
        <v>29.62</v>
      </c>
      <c r="Q2167" s="14" t="s">
        <v>8323</v>
      </c>
      <c r="R2167" t="s">
        <v>8324</v>
      </c>
      <c r="S2167" s="19">
        <f t="shared" si="100"/>
        <v>42438.667071759264</v>
      </c>
      <c r="T2167" s="22">
        <f t="shared" si="101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>ROUND((E2168/D2168)*100,0)</f>
        <v>147</v>
      </c>
      <c r="P2168">
        <f t="shared" si="99"/>
        <v>91.63</v>
      </c>
      <c r="Q2168" s="14" t="s">
        <v>8323</v>
      </c>
      <c r="R2168" t="s">
        <v>8324</v>
      </c>
      <c r="S2168" s="19">
        <f t="shared" si="100"/>
        <v>41933.838171296295</v>
      </c>
      <c r="T2168" s="22">
        <f t="shared" si="101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>ROUND((E2169/D2169)*100,0)</f>
        <v>120</v>
      </c>
      <c r="P2169">
        <f t="shared" si="99"/>
        <v>22.5</v>
      </c>
      <c r="Q2169" s="14" t="s">
        <v>8323</v>
      </c>
      <c r="R2169" t="s">
        <v>8324</v>
      </c>
      <c r="S2169" s="19">
        <f t="shared" si="100"/>
        <v>41153.066400462965</v>
      </c>
      <c r="T2169" s="22">
        <f t="shared" si="101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>ROUND((E2170/D2170)*100,0)</f>
        <v>122</v>
      </c>
      <c r="P2170">
        <f t="shared" si="99"/>
        <v>64.37</v>
      </c>
      <c r="Q2170" s="14" t="s">
        <v>8323</v>
      </c>
      <c r="R2170" t="s">
        <v>8324</v>
      </c>
      <c r="S2170" s="19">
        <f t="shared" si="100"/>
        <v>42745.600243055553</v>
      </c>
      <c r="T2170" s="22">
        <f t="shared" si="101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>ROUND((E2171/D2171)*100,0)</f>
        <v>100</v>
      </c>
      <c r="P2171">
        <f t="shared" si="99"/>
        <v>21.86</v>
      </c>
      <c r="Q2171" s="14" t="s">
        <v>8323</v>
      </c>
      <c r="R2171" t="s">
        <v>8324</v>
      </c>
      <c r="S2171" s="19">
        <f t="shared" si="100"/>
        <v>42793.700821759259</v>
      </c>
      <c r="T2171" s="22">
        <f t="shared" si="101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>ROUND((E2172/D2172)*100,0)</f>
        <v>181</v>
      </c>
      <c r="P2172">
        <f t="shared" si="99"/>
        <v>33.32</v>
      </c>
      <c r="Q2172" s="14" t="s">
        <v>8323</v>
      </c>
      <c r="R2172" t="s">
        <v>8324</v>
      </c>
      <c r="S2172" s="19">
        <f t="shared" si="100"/>
        <v>42198.750254629631</v>
      </c>
      <c r="T2172" s="22">
        <f t="shared" si="101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>ROUND((E2173/D2173)*100,0)</f>
        <v>106</v>
      </c>
      <c r="P2173">
        <f t="shared" si="99"/>
        <v>90.28</v>
      </c>
      <c r="Q2173" s="14" t="s">
        <v>8323</v>
      </c>
      <c r="R2173" t="s">
        <v>8324</v>
      </c>
      <c r="S2173" s="19">
        <f t="shared" si="100"/>
        <v>42141.95711805555</v>
      </c>
      <c r="T2173" s="22">
        <f t="shared" si="101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>ROUND((E2174/D2174)*100,0)</f>
        <v>100</v>
      </c>
      <c r="P2174">
        <f t="shared" si="99"/>
        <v>76.92</v>
      </c>
      <c r="Q2174" s="14" t="s">
        <v>8323</v>
      </c>
      <c r="R2174" t="s">
        <v>8324</v>
      </c>
      <c r="S2174" s="19">
        <f t="shared" si="100"/>
        <v>42082.580092592587</v>
      </c>
      <c r="T2174" s="22">
        <f t="shared" si="101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>ROUND((E2175/D2175)*100,0)</f>
        <v>127</v>
      </c>
      <c r="P2175">
        <f t="shared" si="99"/>
        <v>59.23</v>
      </c>
      <c r="Q2175" s="14" t="s">
        <v>8323</v>
      </c>
      <c r="R2175" t="s">
        <v>8324</v>
      </c>
      <c r="S2175" s="19">
        <f t="shared" si="100"/>
        <v>41495.692627314813</v>
      </c>
      <c r="T2175" s="22">
        <f t="shared" si="101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>ROUND((E2176/D2176)*100,0)</f>
        <v>103</v>
      </c>
      <c r="P2176">
        <f t="shared" si="99"/>
        <v>65.38</v>
      </c>
      <c r="Q2176" s="14" t="s">
        <v>8323</v>
      </c>
      <c r="R2176" t="s">
        <v>8324</v>
      </c>
      <c r="S2176" s="19">
        <f t="shared" si="100"/>
        <v>42465.542905092589</v>
      </c>
      <c r="T2176" s="22">
        <f t="shared" si="101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>ROUND((E2177/D2177)*100,0)</f>
        <v>250</v>
      </c>
      <c r="P2177">
        <f t="shared" si="99"/>
        <v>67.31</v>
      </c>
      <c r="Q2177" s="14" t="s">
        <v>8323</v>
      </c>
      <c r="R2177" t="s">
        <v>8324</v>
      </c>
      <c r="S2177" s="19">
        <f t="shared" si="100"/>
        <v>42565.009097222224</v>
      </c>
      <c r="T2177" s="22">
        <f t="shared" si="101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>ROUND((E2178/D2178)*100,0)</f>
        <v>126</v>
      </c>
      <c r="P2178">
        <f t="shared" si="99"/>
        <v>88.75</v>
      </c>
      <c r="Q2178" s="14" t="s">
        <v>8323</v>
      </c>
      <c r="R2178" t="s">
        <v>8324</v>
      </c>
      <c r="S2178" s="19">
        <f t="shared" si="100"/>
        <v>42096.633206018523</v>
      </c>
      <c r="T2178" s="22">
        <f t="shared" si="101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>ROUND((E2179/D2179)*100,0)</f>
        <v>100</v>
      </c>
      <c r="P2179">
        <f t="shared" ref="P2179:P2242" si="102">IFERROR(ROUND(E2179/L2179,2),0)</f>
        <v>65.87</v>
      </c>
      <c r="Q2179" s="14" t="s">
        <v>8323</v>
      </c>
      <c r="R2179" t="s">
        <v>8324</v>
      </c>
      <c r="S2179" s="19">
        <f t="shared" ref="S2179:S2242" si="103">(((J2179/60)/60)/24)+DATE(1970,1,1)</f>
        <v>42502.250775462962</v>
      </c>
      <c r="T2179" s="22">
        <f t="shared" ref="T2179:T2242" si="104">(((I2179/60)/60)/24)+DATE(1970,1,1)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>ROUND((E2180/D2180)*100,0)</f>
        <v>139</v>
      </c>
      <c r="P2180">
        <f t="shared" si="102"/>
        <v>40.35</v>
      </c>
      <c r="Q2180" s="14" t="s">
        <v>8323</v>
      </c>
      <c r="R2180" t="s">
        <v>8324</v>
      </c>
      <c r="S2180" s="19">
        <f t="shared" si="103"/>
        <v>42723.63653935185</v>
      </c>
      <c r="T2180" s="22">
        <f t="shared" si="104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>ROUND((E2181/D2181)*100,0)</f>
        <v>161</v>
      </c>
      <c r="P2181">
        <f t="shared" si="102"/>
        <v>76.86</v>
      </c>
      <c r="Q2181" s="14" t="s">
        <v>8323</v>
      </c>
      <c r="R2181" t="s">
        <v>8324</v>
      </c>
      <c r="S2181" s="19">
        <f t="shared" si="103"/>
        <v>42075.171203703707</v>
      </c>
      <c r="T2181" s="22">
        <f t="shared" si="104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>ROUND((E2182/D2182)*100,0)</f>
        <v>107</v>
      </c>
      <c r="P2182">
        <f t="shared" si="102"/>
        <v>68.709999999999994</v>
      </c>
      <c r="Q2182" s="14" t="s">
        <v>8323</v>
      </c>
      <c r="R2182" t="s">
        <v>8324</v>
      </c>
      <c r="S2182" s="19">
        <f t="shared" si="103"/>
        <v>42279.669768518521</v>
      </c>
      <c r="T2182" s="22">
        <f t="shared" si="104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>ROUND((E2183/D2183)*100,0)</f>
        <v>153</v>
      </c>
      <c r="P2183">
        <f t="shared" si="102"/>
        <v>57.77</v>
      </c>
      <c r="Q2183" s="14" t="s">
        <v>8331</v>
      </c>
      <c r="R2183" t="s">
        <v>8349</v>
      </c>
      <c r="S2183" s="19">
        <f t="shared" si="103"/>
        <v>42773.005243055552</v>
      </c>
      <c r="T2183" s="22">
        <f t="shared" si="104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>ROUND((E2184/D2184)*100,0)</f>
        <v>524</v>
      </c>
      <c r="P2184">
        <f t="shared" si="102"/>
        <v>44.17</v>
      </c>
      <c r="Q2184" s="14" t="s">
        <v>8331</v>
      </c>
      <c r="R2184" t="s">
        <v>8349</v>
      </c>
      <c r="S2184" s="19">
        <f t="shared" si="103"/>
        <v>41879.900752314818</v>
      </c>
      <c r="T2184" s="22">
        <f t="shared" si="104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>ROUND((E2185/D2185)*100,0)</f>
        <v>489</v>
      </c>
      <c r="P2185">
        <f t="shared" si="102"/>
        <v>31.57</v>
      </c>
      <c r="Q2185" s="14" t="s">
        <v>8331</v>
      </c>
      <c r="R2185" t="s">
        <v>8349</v>
      </c>
      <c r="S2185" s="19">
        <f t="shared" si="103"/>
        <v>42745.365474537044</v>
      </c>
      <c r="T2185" s="22">
        <f t="shared" si="104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>ROUND((E2186/D2186)*100,0)</f>
        <v>285</v>
      </c>
      <c r="P2186">
        <f t="shared" si="102"/>
        <v>107.05</v>
      </c>
      <c r="Q2186" s="14" t="s">
        <v>8331</v>
      </c>
      <c r="R2186" t="s">
        <v>8349</v>
      </c>
      <c r="S2186" s="19">
        <f t="shared" si="103"/>
        <v>42380.690289351856</v>
      </c>
      <c r="T2186" s="22">
        <f t="shared" si="104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>ROUND((E2187/D2187)*100,0)</f>
        <v>1857</v>
      </c>
      <c r="P2187">
        <f t="shared" si="102"/>
        <v>149.03</v>
      </c>
      <c r="Q2187" s="14" t="s">
        <v>8331</v>
      </c>
      <c r="R2187" t="s">
        <v>8349</v>
      </c>
      <c r="S2187" s="19">
        <f t="shared" si="103"/>
        <v>41319.349988425929</v>
      </c>
      <c r="T2187" s="22">
        <f t="shared" si="104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>ROUND((E2188/D2188)*100,0)</f>
        <v>110</v>
      </c>
      <c r="P2188">
        <f t="shared" si="102"/>
        <v>55.96</v>
      </c>
      <c r="Q2188" s="14" t="s">
        <v>8331</v>
      </c>
      <c r="R2188" t="s">
        <v>8349</v>
      </c>
      <c r="S2188" s="19">
        <f t="shared" si="103"/>
        <v>42583.615081018521</v>
      </c>
      <c r="T2188" s="22">
        <f t="shared" si="104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>ROUND((E2189/D2189)*100,0)</f>
        <v>1015</v>
      </c>
      <c r="P2189">
        <f t="shared" si="102"/>
        <v>56.97</v>
      </c>
      <c r="Q2189" s="14" t="s">
        <v>8331</v>
      </c>
      <c r="R2189" t="s">
        <v>8349</v>
      </c>
      <c r="S2189" s="19">
        <f t="shared" si="103"/>
        <v>42068.209097222221</v>
      </c>
      <c r="T2189" s="22">
        <f t="shared" si="104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>ROUND((E2190/D2190)*100,0)</f>
        <v>412</v>
      </c>
      <c r="P2190">
        <f t="shared" si="102"/>
        <v>44.06</v>
      </c>
      <c r="Q2190" s="14" t="s">
        <v>8331</v>
      </c>
      <c r="R2190" t="s">
        <v>8349</v>
      </c>
      <c r="S2190" s="19">
        <f t="shared" si="103"/>
        <v>42633.586122685185</v>
      </c>
      <c r="T2190" s="22">
        <f t="shared" si="104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>ROUND((E2191/D2191)*100,0)</f>
        <v>503</v>
      </c>
      <c r="P2191">
        <f t="shared" si="102"/>
        <v>68.63</v>
      </c>
      <c r="Q2191" s="14" t="s">
        <v>8331</v>
      </c>
      <c r="R2191" t="s">
        <v>8349</v>
      </c>
      <c r="S2191" s="19">
        <f t="shared" si="103"/>
        <v>42467.788194444445</v>
      </c>
      <c r="T2191" s="22">
        <f t="shared" si="104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>ROUND((E2192/D2192)*100,0)</f>
        <v>185</v>
      </c>
      <c r="P2192">
        <f t="shared" si="102"/>
        <v>65.319999999999993</v>
      </c>
      <c r="Q2192" s="14" t="s">
        <v>8331</v>
      </c>
      <c r="R2192" t="s">
        <v>8349</v>
      </c>
      <c r="S2192" s="19">
        <f t="shared" si="103"/>
        <v>42417.625046296293</v>
      </c>
      <c r="T2192" s="22">
        <f t="shared" si="104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>ROUND((E2193/D2193)*100,0)</f>
        <v>120</v>
      </c>
      <c r="P2193">
        <f t="shared" si="102"/>
        <v>35.92</v>
      </c>
      <c r="Q2193" s="14" t="s">
        <v>8331</v>
      </c>
      <c r="R2193" t="s">
        <v>8349</v>
      </c>
      <c r="S2193" s="19">
        <f t="shared" si="103"/>
        <v>42768.833645833336</v>
      </c>
      <c r="T2193" s="22">
        <f t="shared" si="104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>ROUND((E2194/D2194)*100,0)</f>
        <v>1081</v>
      </c>
      <c r="P2194">
        <f t="shared" si="102"/>
        <v>40.07</v>
      </c>
      <c r="Q2194" s="14" t="s">
        <v>8331</v>
      </c>
      <c r="R2194" t="s">
        <v>8349</v>
      </c>
      <c r="S2194" s="19">
        <f t="shared" si="103"/>
        <v>42691.8512037037</v>
      </c>
      <c r="T2194" s="22">
        <f t="shared" si="104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>ROUND((E2195/D2195)*100,0)</f>
        <v>452</v>
      </c>
      <c r="P2195">
        <f t="shared" si="102"/>
        <v>75.650000000000006</v>
      </c>
      <c r="Q2195" s="14" t="s">
        <v>8331</v>
      </c>
      <c r="R2195" t="s">
        <v>8349</v>
      </c>
      <c r="S2195" s="19">
        <f t="shared" si="103"/>
        <v>42664.405925925923</v>
      </c>
      <c r="T2195" s="22">
        <f t="shared" si="104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>ROUND((E2196/D2196)*100,0)</f>
        <v>537</v>
      </c>
      <c r="P2196">
        <f t="shared" si="102"/>
        <v>61.2</v>
      </c>
      <c r="Q2196" s="14" t="s">
        <v>8331</v>
      </c>
      <c r="R2196" t="s">
        <v>8349</v>
      </c>
      <c r="S2196" s="19">
        <f t="shared" si="103"/>
        <v>42425.757986111115</v>
      </c>
      <c r="T2196" s="22">
        <f t="shared" si="104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>ROUND((E2197/D2197)*100,0)</f>
        <v>120</v>
      </c>
      <c r="P2197">
        <f t="shared" si="102"/>
        <v>48.13</v>
      </c>
      <c r="Q2197" s="14" t="s">
        <v>8331</v>
      </c>
      <c r="R2197" t="s">
        <v>8349</v>
      </c>
      <c r="S2197" s="19">
        <f t="shared" si="103"/>
        <v>42197.771990740745</v>
      </c>
      <c r="T2197" s="22">
        <f t="shared" si="104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>ROUND((E2198/D2198)*100,0)</f>
        <v>114</v>
      </c>
      <c r="P2198">
        <f t="shared" si="102"/>
        <v>68.11</v>
      </c>
      <c r="Q2198" s="14" t="s">
        <v>8331</v>
      </c>
      <c r="R2198" t="s">
        <v>8349</v>
      </c>
      <c r="S2198" s="19">
        <f t="shared" si="103"/>
        <v>42675.487291666665</v>
      </c>
      <c r="T2198" s="22">
        <f t="shared" si="104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>ROUND((E2199/D2199)*100,0)</f>
        <v>951</v>
      </c>
      <c r="P2199">
        <f t="shared" si="102"/>
        <v>65.89</v>
      </c>
      <c r="Q2199" s="14" t="s">
        <v>8331</v>
      </c>
      <c r="R2199" t="s">
        <v>8349</v>
      </c>
      <c r="S2199" s="19">
        <f t="shared" si="103"/>
        <v>42033.584016203706</v>
      </c>
      <c r="T2199" s="22">
        <f t="shared" si="104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>ROUND((E2200/D2200)*100,0)</f>
        <v>133</v>
      </c>
      <c r="P2200">
        <f t="shared" si="102"/>
        <v>81.650000000000006</v>
      </c>
      <c r="Q2200" s="14" t="s">
        <v>8331</v>
      </c>
      <c r="R2200" t="s">
        <v>8349</v>
      </c>
      <c r="S2200" s="19">
        <f t="shared" si="103"/>
        <v>42292.513888888891</v>
      </c>
      <c r="T2200" s="22">
        <f t="shared" si="104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>ROUND((E2201/D2201)*100,0)</f>
        <v>147</v>
      </c>
      <c r="P2201">
        <f t="shared" si="102"/>
        <v>52.7</v>
      </c>
      <c r="Q2201" s="14" t="s">
        <v>8331</v>
      </c>
      <c r="R2201" t="s">
        <v>8349</v>
      </c>
      <c r="S2201" s="19">
        <f t="shared" si="103"/>
        <v>42262.416643518518</v>
      </c>
      <c r="T2201" s="22">
        <f t="shared" si="104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>ROUND((E2202/D2202)*100,0)</f>
        <v>542</v>
      </c>
      <c r="P2202">
        <f t="shared" si="102"/>
        <v>41.23</v>
      </c>
      <c r="Q2202" s="14" t="s">
        <v>8331</v>
      </c>
      <c r="R2202" t="s">
        <v>8349</v>
      </c>
      <c r="S2202" s="19">
        <f t="shared" si="103"/>
        <v>42163.625787037032</v>
      </c>
      <c r="T2202" s="22">
        <f t="shared" si="104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>ROUND((E2203/D2203)*100,0)</f>
        <v>383</v>
      </c>
      <c r="P2203">
        <f t="shared" si="102"/>
        <v>15.04</v>
      </c>
      <c r="Q2203" s="14" t="s">
        <v>8323</v>
      </c>
      <c r="R2203" t="s">
        <v>8328</v>
      </c>
      <c r="S2203" s="19">
        <f t="shared" si="103"/>
        <v>41276.846817129634</v>
      </c>
      <c r="T2203" s="22">
        <f t="shared" si="104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>ROUND((E2204/D2204)*100,0)</f>
        <v>704</v>
      </c>
      <c r="P2204">
        <f t="shared" si="102"/>
        <v>39.07</v>
      </c>
      <c r="Q2204" s="14" t="s">
        <v>8323</v>
      </c>
      <c r="R2204" t="s">
        <v>8328</v>
      </c>
      <c r="S2204" s="19">
        <f t="shared" si="103"/>
        <v>41184.849166666667</v>
      </c>
      <c r="T2204" s="22">
        <f t="shared" si="104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>ROUND((E2205/D2205)*100,0)</f>
        <v>110</v>
      </c>
      <c r="P2205">
        <f t="shared" si="102"/>
        <v>43.82</v>
      </c>
      <c r="Q2205" s="14" t="s">
        <v>8323</v>
      </c>
      <c r="R2205" t="s">
        <v>8328</v>
      </c>
      <c r="S2205" s="19">
        <f t="shared" si="103"/>
        <v>42241.85974537037</v>
      </c>
      <c r="T2205" s="22">
        <f t="shared" si="104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>ROUND((E2206/D2206)*100,0)</f>
        <v>133</v>
      </c>
      <c r="P2206">
        <f t="shared" si="102"/>
        <v>27.3</v>
      </c>
      <c r="Q2206" s="14" t="s">
        <v>8323</v>
      </c>
      <c r="R2206" t="s">
        <v>8328</v>
      </c>
      <c r="S2206" s="19">
        <f t="shared" si="103"/>
        <v>41312.311562499999</v>
      </c>
      <c r="T2206" s="22">
        <f t="shared" si="104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>ROUND((E2207/D2207)*100,0)</f>
        <v>152</v>
      </c>
      <c r="P2207">
        <f t="shared" si="102"/>
        <v>42.22</v>
      </c>
      <c r="Q2207" s="14" t="s">
        <v>8323</v>
      </c>
      <c r="R2207" t="s">
        <v>8328</v>
      </c>
      <c r="S2207" s="19">
        <f t="shared" si="103"/>
        <v>41031.82163194444</v>
      </c>
      <c r="T2207" s="22">
        <f t="shared" si="104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>ROUND((E2208/D2208)*100,0)</f>
        <v>103</v>
      </c>
      <c r="P2208">
        <f t="shared" si="102"/>
        <v>33.24</v>
      </c>
      <c r="Q2208" s="14" t="s">
        <v>8323</v>
      </c>
      <c r="R2208" t="s">
        <v>8328</v>
      </c>
      <c r="S2208" s="19">
        <f t="shared" si="103"/>
        <v>40997.257222222222</v>
      </c>
      <c r="T2208" s="22">
        <f t="shared" si="104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>ROUND((E2209/D2209)*100,0)</f>
        <v>100</v>
      </c>
      <c r="P2209">
        <f t="shared" si="102"/>
        <v>285.70999999999998</v>
      </c>
      <c r="Q2209" s="14" t="s">
        <v>8323</v>
      </c>
      <c r="R2209" t="s">
        <v>8328</v>
      </c>
      <c r="S2209" s="19">
        <f t="shared" si="103"/>
        <v>41564.194131944445</v>
      </c>
      <c r="T2209" s="22">
        <f t="shared" si="104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>ROUND((E2210/D2210)*100,0)</f>
        <v>102</v>
      </c>
      <c r="P2210">
        <f t="shared" si="102"/>
        <v>42.33</v>
      </c>
      <c r="Q2210" s="14" t="s">
        <v>8323</v>
      </c>
      <c r="R2210" t="s">
        <v>8328</v>
      </c>
      <c r="S2210" s="19">
        <f t="shared" si="103"/>
        <v>40946.882245370369</v>
      </c>
      <c r="T2210" s="22">
        <f t="shared" si="104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>ROUND((E2211/D2211)*100,0)</f>
        <v>151</v>
      </c>
      <c r="P2211">
        <f t="shared" si="102"/>
        <v>50.27</v>
      </c>
      <c r="Q2211" s="14" t="s">
        <v>8323</v>
      </c>
      <c r="R2211" t="s">
        <v>8328</v>
      </c>
      <c r="S2211" s="19">
        <f t="shared" si="103"/>
        <v>41732.479675925926</v>
      </c>
      <c r="T2211" s="22">
        <f t="shared" si="104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>ROUND((E2212/D2212)*100,0)</f>
        <v>111</v>
      </c>
      <c r="P2212">
        <f t="shared" si="102"/>
        <v>61.9</v>
      </c>
      <c r="Q2212" s="14" t="s">
        <v>8323</v>
      </c>
      <c r="R2212" t="s">
        <v>8328</v>
      </c>
      <c r="S2212" s="19">
        <f t="shared" si="103"/>
        <v>40956.066087962965</v>
      </c>
      <c r="T2212" s="22">
        <f t="shared" si="104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>ROUND((E2213/D2213)*100,0)</f>
        <v>196</v>
      </c>
      <c r="P2213">
        <f t="shared" si="102"/>
        <v>40.75</v>
      </c>
      <c r="Q2213" s="14" t="s">
        <v>8323</v>
      </c>
      <c r="R2213" t="s">
        <v>8328</v>
      </c>
      <c r="S2213" s="19">
        <f t="shared" si="103"/>
        <v>41716.785011574073</v>
      </c>
      <c r="T2213" s="22">
        <f t="shared" si="104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>ROUND((E2214/D2214)*100,0)</f>
        <v>114</v>
      </c>
      <c r="P2214">
        <f t="shared" si="102"/>
        <v>55.8</v>
      </c>
      <c r="Q2214" s="14" t="s">
        <v>8323</v>
      </c>
      <c r="R2214" t="s">
        <v>8328</v>
      </c>
      <c r="S2214" s="19">
        <f t="shared" si="103"/>
        <v>41548.747418981482</v>
      </c>
      <c r="T2214" s="22">
        <f t="shared" si="104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>ROUND((E2215/D2215)*100,0)</f>
        <v>200</v>
      </c>
      <c r="P2215">
        <f t="shared" si="102"/>
        <v>10</v>
      </c>
      <c r="Q2215" s="14" t="s">
        <v>8323</v>
      </c>
      <c r="R2215" t="s">
        <v>8328</v>
      </c>
      <c r="S2215" s="19">
        <f t="shared" si="103"/>
        <v>42109.826145833329</v>
      </c>
      <c r="T2215" s="22">
        <f t="shared" si="104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>ROUND((E2216/D2216)*100,0)</f>
        <v>293</v>
      </c>
      <c r="P2216">
        <f t="shared" si="102"/>
        <v>73.13</v>
      </c>
      <c r="Q2216" s="14" t="s">
        <v>8323</v>
      </c>
      <c r="R2216" t="s">
        <v>8328</v>
      </c>
      <c r="S2216" s="19">
        <f t="shared" si="103"/>
        <v>41646.792222222226</v>
      </c>
      <c r="T2216" s="22">
        <f t="shared" si="104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>ROUND((E2217/D2217)*100,0)</f>
        <v>156</v>
      </c>
      <c r="P2217">
        <f t="shared" si="102"/>
        <v>26.06</v>
      </c>
      <c r="Q2217" s="14" t="s">
        <v>8323</v>
      </c>
      <c r="R2217" t="s">
        <v>8328</v>
      </c>
      <c r="S2217" s="19">
        <f t="shared" si="103"/>
        <v>40958.717268518521</v>
      </c>
      <c r="T2217" s="22">
        <f t="shared" si="104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>ROUND((E2218/D2218)*100,0)</f>
        <v>106</v>
      </c>
      <c r="P2218">
        <f t="shared" si="102"/>
        <v>22.64</v>
      </c>
      <c r="Q2218" s="14" t="s">
        <v>8323</v>
      </c>
      <c r="R2218" t="s">
        <v>8328</v>
      </c>
      <c r="S2218" s="19">
        <f t="shared" si="103"/>
        <v>42194.751678240747</v>
      </c>
      <c r="T2218" s="22">
        <f t="shared" si="104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>ROUND((E2219/D2219)*100,0)</f>
        <v>101</v>
      </c>
      <c r="P2219">
        <f t="shared" si="102"/>
        <v>47.22</v>
      </c>
      <c r="Q2219" s="14" t="s">
        <v>8323</v>
      </c>
      <c r="R2219" t="s">
        <v>8328</v>
      </c>
      <c r="S2219" s="19">
        <f t="shared" si="103"/>
        <v>42299.776770833334</v>
      </c>
      <c r="T2219" s="22">
        <f t="shared" si="104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>ROUND((E2220/D2220)*100,0)</f>
        <v>123</v>
      </c>
      <c r="P2220">
        <f t="shared" si="102"/>
        <v>32.32</v>
      </c>
      <c r="Q2220" s="14" t="s">
        <v>8323</v>
      </c>
      <c r="R2220" t="s">
        <v>8328</v>
      </c>
      <c r="S2220" s="19">
        <f t="shared" si="103"/>
        <v>41127.812303240738</v>
      </c>
      <c r="T2220" s="22">
        <f t="shared" si="104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>ROUND((E2221/D2221)*100,0)</f>
        <v>102</v>
      </c>
      <c r="P2221">
        <f t="shared" si="102"/>
        <v>53.42</v>
      </c>
      <c r="Q2221" s="14" t="s">
        <v>8323</v>
      </c>
      <c r="R2221" t="s">
        <v>8328</v>
      </c>
      <c r="S2221" s="19">
        <f t="shared" si="103"/>
        <v>42205.718888888892</v>
      </c>
      <c r="T2221" s="22">
        <f t="shared" si="104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>ROUND((E2222/D2222)*100,0)</f>
        <v>101</v>
      </c>
      <c r="P2222">
        <f t="shared" si="102"/>
        <v>51.3</v>
      </c>
      <c r="Q2222" s="14" t="s">
        <v>8323</v>
      </c>
      <c r="R2222" t="s">
        <v>8328</v>
      </c>
      <c r="S2222" s="19">
        <f t="shared" si="103"/>
        <v>41452.060601851852</v>
      </c>
      <c r="T2222" s="22">
        <f t="shared" si="104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>ROUND((E2223/D2223)*100,0)</f>
        <v>108</v>
      </c>
      <c r="P2223">
        <f t="shared" si="102"/>
        <v>37.200000000000003</v>
      </c>
      <c r="Q2223" s="14" t="s">
        <v>8331</v>
      </c>
      <c r="R2223" t="s">
        <v>8349</v>
      </c>
      <c r="S2223" s="19">
        <f t="shared" si="103"/>
        <v>42452.666770833333</v>
      </c>
      <c r="T2223" s="22">
        <f t="shared" si="104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>ROUND((E2224/D2224)*100,0)</f>
        <v>163</v>
      </c>
      <c r="P2224">
        <f t="shared" si="102"/>
        <v>27.1</v>
      </c>
      <c r="Q2224" s="14" t="s">
        <v>8331</v>
      </c>
      <c r="R2224" t="s">
        <v>8349</v>
      </c>
      <c r="S2224" s="19">
        <f t="shared" si="103"/>
        <v>40906.787581018521</v>
      </c>
      <c r="T2224" s="22">
        <f t="shared" si="104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>ROUND((E2225/D2225)*100,0)</f>
        <v>106</v>
      </c>
      <c r="P2225">
        <f t="shared" si="102"/>
        <v>206.31</v>
      </c>
      <c r="Q2225" s="14" t="s">
        <v>8331</v>
      </c>
      <c r="R2225" t="s">
        <v>8349</v>
      </c>
      <c r="S2225" s="19">
        <f t="shared" si="103"/>
        <v>42152.640833333338</v>
      </c>
      <c r="T2225" s="22">
        <f t="shared" si="104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>ROUND((E2226/D2226)*100,0)</f>
        <v>243</v>
      </c>
      <c r="P2226">
        <f t="shared" si="102"/>
        <v>82.15</v>
      </c>
      <c r="Q2226" s="14" t="s">
        <v>8331</v>
      </c>
      <c r="R2226" t="s">
        <v>8349</v>
      </c>
      <c r="S2226" s="19">
        <f t="shared" si="103"/>
        <v>42644.667534722219</v>
      </c>
      <c r="T2226" s="22">
        <f t="shared" si="104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>ROUND((E2227/D2227)*100,0)</f>
        <v>945</v>
      </c>
      <c r="P2227">
        <f t="shared" si="102"/>
        <v>164.8</v>
      </c>
      <c r="Q2227" s="14" t="s">
        <v>8331</v>
      </c>
      <c r="R2227" t="s">
        <v>8349</v>
      </c>
      <c r="S2227" s="19">
        <f t="shared" si="103"/>
        <v>41873.79184027778</v>
      </c>
      <c r="T2227" s="22">
        <f t="shared" si="104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>ROUND((E2228/D2228)*100,0)</f>
        <v>108</v>
      </c>
      <c r="P2228">
        <f t="shared" si="102"/>
        <v>60.82</v>
      </c>
      <c r="Q2228" s="14" t="s">
        <v>8331</v>
      </c>
      <c r="R2228" t="s">
        <v>8349</v>
      </c>
      <c r="S2228" s="19">
        <f t="shared" si="103"/>
        <v>42381.79886574074</v>
      </c>
      <c r="T2228" s="22">
        <f t="shared" si="104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>ROUND((E2229/D2229)*100,0)</f>
        <v>157</v>
      </c>
      <c r="P2229">
        <f t="shared" si="102"/>
        <v>67.97</v>
      </c>
      <c r="Q2229" s="14" t="s">
        <v>8331</v>
      </c>
      <c r="R2229" t="s">
        <v>8349</v>
      </c>
      <c r="S2229" s="19">
        <f t="shared" si="103"/>
        <v>41561.807349537034</v>
      </c>
      <c r="T2229" s="22">
        <f t="shared" si="104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>ROUND((E2230/D2230)*100,0)</f>
        <v>1174</v>
      </c>
      <c r="P2230">
        <f t="shared" si="102"/>
        <v>81.56</v>
      </c>
      <c r="Q2230" s="14" t="s">
        <v>8331</v>
      </c>
      <c r="R2230" t="s">
        <v>8349</v>
      </c>
      <c r="S2230" s="19">
        <f t="shared" si="103"/>
        <v>42202.278194444443</v>
      </c>
      <c r="T2230" s="22">
        <f t="shared" si="104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>ROUND((E2231/D2231)*100,0)</f>
        <v>171</v>
      </c>
      <c r="P2231">
        <f t="shared" si="102"/>
        <v>25.43</v>
      </c>
      <c r="Q2231" s="14" t="s">
        <v>8331</v>
      </c>
      <c r="R2231" t="s">
        <v>8349</v>
      </c>
      <c r="S2231" s="19">
        <f t="shared" si="103"/>
        <v>41484.664247685185</v>
      </c>
      <c r="T2231" s="22">
        <f t="shared" si="104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>ROUND((E2232/D2232)*100,0)</f>
        <v>126</v>
      </c>
      <c r="P2232">
        <f t="shared" si="102"/>
        <v>21.5</v>
      </c>
      <c r="Q2232" s="14" t="s">
        <v>8331</v>
      </c>
      <c r="R2232" t="s">
        <v>8349</v>
      </c>
      <c r="S2232" s="19">
        <f t="shared" si="103"/>
        <v>41724.881099537037</v>
      </c>
      <c r="T2232" s="22">
        <f t="shared" si="104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>ROUND((E2233/D2233)*100,0)</f>
        <v>1212</v>
      </c>
      <c r="P2233">
        <f t="shared" si="102"/>
        <v>27.23</v>
      </c>
      <c r="Q2233" s="14" t="s">
        <v>8331</v>
      </c>
      <c r="R2233" t="s">
        <v>8349</v>
      </c>
      <c r="S2233" s="19">
        <f t="shared" si="103"/>
        <v>41423.910891203705</v>
      </c>
      <c r="T2233" s="22">
        <f t="shared" si="104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>ROUND((E2234/D2234)*100,0)</f>
        <v>496</v>
      </c>
      <c r="P2234">
        <f t="shared" si="102"/>
        <v>25.09</v>
      </c>
      <c r="Q2234" s="14" t="s">
        <v>8331</v>
      </c>
      <c r="R2234" t="s">
        <v>8349</v>
      </c>
      <c r="S2234" s="19">
        <f t="shared" si="103"/>
        <v>41806.794074074074</v>
      </c>
      <c r="T2234" s="22">
        <f t="shared" si="104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>ROUND((E2235/D2235)*100,0)</f>
        <v>332</v>
      </c>
      <c r="P2235">
        <f t="shared" si="102"/>
        <v>21.23</v>
      </c>
      <c r="Q2235" s="14" t="s">
        <v>8331</v>
      </c>
      <c r="R2235" t="s">
        <v>8349</v>
      </c>
      <c r="S2235" s="19">
        <f t="shared" si="103"/>
        <v>42331.378923611104</v>
      </c>
      <c r="T2235" s="22">
        <f t="shared" si="104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>ROUND((E2236/D2236)*100,0)</f>
        <v>1165</v>
      </c>
      <c r="P2236">
        <f t="shared" si="102"/>
        <v>41.61</v>
      </c>
      <c r="Q2236" s="14" t="s">
        <v>8331</v>
      </c>
      <c r="R2236" t="s">
        <v>8349</v>
      </c>
      <c r="S2236" s="19">
        <f t="shared" si="103"/>
        <v>42710.824618055558</v>
      </c>
      <c r="T2236" s="22">
        <f t="shared" si="104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>ROUND((E2237/D2237)*100,0)</f>
        <v>153</v>
      </c>
      <c r="P2237">
        <f t="shared" si="102"/>
        <v>135.59</v>
      </c>
      <c r="Q2237" s="14" t="s">
        <v>8331</v>
      </c>
      <c r="R2237" t="s">
        <v>8349</v>
      </c>
      <c r="S2237" s="19">
        <f t="shared" si="103"/>
        <v>42062.022118055553</v>
      </c>
      <c r="T2237" s="22">
        <f t="shared" si="104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>ROUND((E2238/D2238)*100,0)</f>
        <v>537</v>
      </c>
      <c r="P2238">
        <f t="shared" si="102"/>
        <v>22.12</v>
      </c>
      <c r="Q2238" s="14" t="s">
        <v>8331</v>
      </c>
      <c r="R2238" t="s">
        <v>8349</v>
      </c>
      <c r="S2238" s="19">
        <f t="shared" si="103"/>
        <v>42371.617164351846</v>
      </c>
      <c r="T2238" s="22">
        <f t="shared" si="104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>ROUND((E2239/D2239)*100,0)</f>
        <v>353</v>
      </c>
      <c r="P2239">
        <f t="shared" si="102"/>
        <v>64.63</v>
      </c>
      <c r="Q2239" s="14" t="s">
        <v>8331</v>
      </c>
      <c r="R2239" t="s">
        <v>8349</v>
      </c>
      <c r="S2239" s="19">
        <f t="shared" si="103"/>
        <v>41915.003275462965</v>
      </c>
      <c r="T2239" s="22">
        <f t="shared" si="104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>ROUND((E2240/D2240)*100,0)</f>
        <v>137</v>
      </c>
      <c r="P2240">
        <f t="shared" si="102"/>
        <v>69.569999999999993</v>
      </c>
      <c r="Q2240" s="14" t="s">
        <v>8331</v>
      </c>
      <c r="R2240" t="s">
        <v>8349</v>
      </c>
      <c r="S2240" s="19">
        <f t="shared" si="103"/>
        <v>42774.621712962966</v>
      </c>
      <c r="T2240" s="22">
        <f t="shared" si="104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>ROUND((E2241/D2241)*100,0)</f>
        <v>128</v>
      </c>
      <c r="P2241">
        <f t="shared" si="102"/>
        <v>75.13</v>
      </c>
      <c r="Q2241" s="14" t="s">
        <v>8331</v>
      </c>
      <c r="R2241" t="s">
        <v>8349</v>
      </c>
      <c r="S2241" s="19">
        <f t="shared" si="103"/>
        <v>41572.958495370374</v>
      </c>
      <c r="T2241" s="22">
        <f t="shared" si="104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>ROUND((E2242/D2242)*100,0)</f>
        <v>271</v>
      </c>
      <c r="P2242">
        <f t="shared" si="102"/>
        <v>140.97999999999999</v>
      </c>
      <c r="Q2242" s="14" t="s">
        <v>8331</v>
      </c>
      <c r="R2242" t="s">
        <v>8349</v>
      </c>
      <c r="S2242" s="19">
        <f t="shared" si="103"/>
        <v>42452.825740740736</v>
      </c>
      <c r="T2242" s="22">
        <f t="shared" si="104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>ROUND((E2243/D2243)*100,0)</f>
        <v>806</v>
      </c>
      <c r="P2243">
        <f t="shared" ref="P2243:P2306" si="105">IFERROR(ROUND(E2243/L2243,2),0)</f>
        <v>49.47</v>
      </c>
      <c r="Q2243" s="14" t="s">
        <v>8331</v>
      </c>
      <c r="R2243" t="s">
        <v>8349</v>
      </c>
      <c r="S2243" s="19">
        <f t="shared" ref="S2243:S2306" si="106">(((J2243/60)/60)/24)+DATE(1970,1,1)</f>
        <v>42766.827546296292</v>
      </c>
      <c r="T2243" s="22">
        <f t="shared" ref="T2243:T2306" si="107">(((I2243/60)/60)/24)+DATE(1970,1,1)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>ROUND((E2244/D2244)*100,0)</f>
        <v>1360</v>
      </c>
      <c r="P2244">
        <f t="shared" si="105"/>
        <v>53.87</v>
      </c>
      <c r="Q2244" s="14" t="s">
        <v>8331</v>
      </c>
      <c r="R2244" t="s">
        <v>8349</v>
      </c>
      <c r="S2244" s="19">
        <f t="shared" si="106"/>
        <v>41569.575613425928</v>
      </c>
      <c r="T2244" s="22">
        <f t="shared" si="107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>ROUND((E2245/D2245)*100,0)</f>
        <v>930250</v>
      </c>
      <c r="P2245">
        <f t="shared" si="105"/>
        <v>4.57</v>
      </c>
      <c r="Q2245" s="14" t="s">
        <v>8331</v>
      </c>
      <c r="R2245" t="s">
        <v>8349</v>
      </c>
      <c r="S2245" s="19">
        <f t="shared" si="106"/>
        <v>42800.751041666663</v>
      </c>
      <c r="T2245" s="22">
        <f t="shared" si="107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>ROUND((E2246/D2246)*100,0)</f>
        <v>377</v>
      </c>
      <c r="P2246">
        <f t="shared" si="105"/>
        <v>65</v>
      </c>
      <c r="Q2246" s="14" t="s">
        <v>8331</v>
      </c>
      <c r="R2246" t="s">
        <v>8349</v>
      </c>
      <c r="S2246" s="19">
        <f t="shared" si="106"/>
        <v>42647.818819444445</v>
      </c>
      <c r="T2246" s="22">
        <f t="shared" si="107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>ROUND((E2247/D2247)*100,0)</f>
        <v>2647</v>
      </c>
      <c r="P2247">
        <f t="shared" si="105"/>
        <v>53.48</v>
      </c>
      <c r="Q2247" s="14" t="s">
        <v>8331</v>
      </c>
      <c r="R2247" t="s">
        <v>8349</v>
      </c>
      <c r="S2247" s="19">
        <f t="shared" si="106"/>
        <v>41660.708530092597</v>
      </c>
      <c r="T2247" s="22">
        <f t="shared" si="107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>ROUND((E2248/D2248)*100,0)</f>
        <v>100</v>
      </c>
      <c r="P2248">
        <f t="shared" si="105"/>
        <v>43.91</v>
      </c>
      <c r="Q2248" s="14" t="s">
        <v>8331</v>
      </c>
      <c r="R2248" t="s">
        <v>8349</v>
      </c>
      <c r="S2248" s="19">
        <f t="shared" si="106"/>
        <v>42221.79178240741</v>
      </c>
      <c r="T2248" s="22">
        <f t="shared" si="107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>ROUND((E2249/D2249)*100,0)</f>
        <v>104</v>
      </c>
      <c r="P2249">
        <f t="shared" si="105"/>
        <v>50.85</v>
      </c>
      <c r="Q2249" s="14" t="s">
        <v>8331</v>
      </c>
      <c r="R2249" t="s">
        <v>8349</v>
      </c>
      <c r="S2249" s="19">
        <f t="shared" si="106"/>
        <v>42200.666261574079</v>
      </c>
      <c r="T2249" s="22">
        <f t="shared" si="107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>ROUND((E2250/D2250)*100,0)</f>
        <v>107</v>
      </c>
      <c r="P2250">
        <f t="shared" si="105"/>
        <v>58.63</v>
      </c>
      <c r="Q2250" s="14" t="s">
        <v>8331</v>
      </c>
      <c r="R2250" t="s">
        <v>8349</v>
      </c>
      <c r="S2250" s="19">
        <f t="shared" si="106"/>
        <v>42688.875902777778</v>
      </c>
      <c r="T2250" s="22">
        <f t="shared" si="107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>ROUND((E2251/D2251)*100,0)</f>
        <v>169</v>
      </c>
      <c r="P2251">
        <f t="shared" si="105"/>
        <v>32.82</v>
      </c>
      <c r="Q2251" s="14" t="s">
        <v>8331</v>
      </c>
      <c r="R2251" t="s">
        <v>8349</v>
      </c>
      <c r="S2251" s="19">
        <f t="shared" si="106"/>
        <v>41336.703298611108</v>
      </c>
      <c r="T2251" s="22">
        <f t="shared" si="107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>ROUND((E2252/D2252)*100,0)</f>
        <v>975</v>
      </c>
      <c r="P2252">
        <f t="shared" si="105"/>
        <v>426.93</v>
      </c>
      <c r="Q2252" s="14" t="s">
        <v>8331</v>
      </c>
      <c r="R2252" t="s">
        <v>8349</v>
      </c>
      <c r="S2252" s="19">
        <f t="shared" si="106"/>
        <v>42677.005474537036</v>
      </c>
      <c r="T2252" s="22">
        <f t="shared" si="107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>ROUND((E2253/D2253)*100,0)</f>
        <v>134</v>
      </c>
      <c r="P2253">
        <f t="shared" si="105"/>
        <v>23.81</v>
      </c>
      <c r="Q2253" s="14" t="s">
        <v>8331</v>
      </c>
      <c r="R2253" t="s">
        <v>8349</v>
      </c>
      <c r="S2253" s="19">
        <f t="shared" si="106"/>
        <v>41846.34579861111</v>
      </c>
      <c r="T2253" s="22">
        <f t="shared" si="107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>ROUND((E2254/D2254)*100,0)</f>
        <v>272</v>
      </c>
      <c r="P2254">
        <f t="shared" si="105"/>
        <v>98.41</v>
      </c>
      <c r="Q2254" s="14" t="s">
        <v>8331</v>
      </c>
      <c r="R2254" t="s">
        <v>8349</v>
      </c>
      <c r="S2254" s="19">
        <f t="shared" si="106"/>
        <v>42573.327986111108</v>
      </c>
      <c r="T2254" s="22">
        <f t="shared" si="107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>ROUND((E2255/D2255)*100,0)</f>
        <v>113</v>
      </c>
      <c r="P2255">
        <f t="shared" si="105"/>
        <v>107.32</v>
      </c>
      <c r="Q2255" s="14" t="s">
        <v>8331</v>
      </c>
      <c r="R2255" t="s">
        <v>8349</v>
      </c>
      <c r="S2255" s="19">
        <f t="shared" si="106"/>
        <v>42296.631331018521</v>
      </c>
      <c r="T2255" s="22">
        <f t="shared" si="107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>ROUND((E2256/D2256)*100,0)</f>
        <v>460</v>
      </c>
      <c r="P2256">
        <f t="shared" si="105"/>
        <v>11.67</v>
      </c>
      <c r="Q2256" s="14" t="s">
        <v>8331</v>
      </c>
      <c r="R2256" t="s">
        <v>8349</v>
      </c>
      <c r="S2256" s="19">
        <f t="shared" si="106"/>
        <v>42752.647777777776</v>
      </c>
      <c r="T2256" s="22">
        <f t="shared" si="107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>ROUND((E2257/D2257)*100,0)</f>
        <v>287</v>
      </c>
      <c r="P2257">
        <f t="shared" si="105"/>
        <v>41.78</v>
      </c>
      <c r="Q2257" s="14" t="s">
        <v>8331</v>
      </c>
      <c r="R2257" t="s">
        <v>8349</v>
      </c>
      <c r="S2257" s="19">
        <f t="shared" si="106"/>
        <v>42467.951979166668</v>
      </c>
      <c r="T2257" s="22">
        <f t="shared" si="107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>ROUND((E2258/D2258)*100,0)</f>
        <v>223</v>
      </c>
      <c r="P2258">
        <f t="shared" si="105"/>
        <v>21.38</v>
      </c>
      <c r="Q2258" s="14" t="s">
        <v>8331</v>
      </c>
      <c r="R2258" t="s">
        <v>8349</v>
      </c>
      <c r="S2258" s="19">
        <f t="shared" si="106"/>
        <v>42682.451921296291</v>
      </c>
      <c r="T2258" s="22">
        <f t="shared" si="107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>ROUND((E2259/D2259)*100,0)</f>
        <v>636</v>
      </c>
      <c r="P2259">
        <f t="shared" si="105"/>
        <v>94.1</v>
      </c>
      <c r="Q2259" s="14" t="s">
        <v>8331</v>
      </c>
      <c r="R2259" t="s">
        <v>8349</v>
      </c>
      <c r="S2259" s="19">
        <f t="shared" si="106"/>
        <v>42505.936678240745</v>
      </c>
      <c r="T2259" s="22">
        <f t="shared" si="107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>ROUND((E2260/D2260)*100,0)</f>
        <v>147</v>
      </c>
      <c r="P2260">
        <f t="shared" si="105"/>
        <v>15.72</v>
      </c>
      <c r="Q2260" s="14" t="s">
        <v>8331</v>
      </c>
      <c r="R2260" t="s">
        <v>8349</v>
      </c>
      <c r="S2260" s="19">
        <f t="shared" si="106"/>
        <v>42136.75100694444</v>
      </c>
      <c r="T2260" s="22">
        <f t="shared" si="107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>ROUND((E2261/D2261)*100,0)</f>
        <v>1867</v>
      </c>
      <c r="P2261">
        <f t="shared" si="105"/>
        <v>90.64</v>
      </c>
      <c r="Q2261" s="14" t="s">
        <v>8331</v>
      </c>
      <c r="R2261" t="s">
        <v>8349</v>
      </c>
      <c r="S2261" s="19">
        <f t="shared" si="106"/>
        <v>42702.804814814815</v>
      </c>
      <c r="T2261" s="22">
        <f t="shared" si="107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>ROUND((E2262/D2262)*100,0)</f>
        <v>327</v>
      </c>
      <c r="P2262">
        <f t="shared" si="105"/>
        <v>97.3</v>
      </c>
      <c r="Q2262" s="14" t="s">
        <v>8331</v>
      </c>
      <c r="R2262" t="s">
        <v>8349</v>
      </c>
      <c r="S2262" s="19">
        <f t="shared" si="106"/>
        <v>41695.016782407409</v>
      </c>
      <c r="T2262" s="22">
        <f t="shared" si="107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>ROUND((E2263/D2263)*100,0)</f>
        <v>780</v>
      </c>
      <c r="P2263">
        <f t="shared" si="105"/>
        <v>37.119999999999997</v>
      </c>
      <c r="Q2263" s="14" t="s">
        <v>8331</v>
      </c>
      <c r="R2263" t="s">
        <v>8349</v>
      </c>
      <c r="S2263" s="19">
        <f t="shared" si="106"/>
        <v>42759.724768518514</v>
      </c>
      <c r="T2263" s="22">
        <f t="shared" si="107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>ROUND((E2264/D2264)*100,0)</f>
        <v>154</v>
      </c>
      <c r="P2264">
        <f t="shared" si="105"/>
        <v>28.1</v>
      </c>
      <c r="Q2264" s="14" t="s">
        <v>8331</v>
      </c>
      <c r="R2264" t="s">
        <v>8349</v>
      </c>
      <c r="S2264" s="19">
        <f t="shared" si="106"/>
        <v>41926.585162037038</v>
      </c>
      <c r="T2264" s="22">
        <f t="shared" si="107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>ROUND((E2265/D2265)*100,0)</f>
        <v>116</v>
      </c>
      <c r="P2265">
        <f t="shared" si="105"/>
        <v>144.43</v>
      </c>
      <c r="Q2265" s="14" t="s">
        <v>8331</v>
      </c>
      <c r="R2265" t="s">
        <v>8349</v>
      </c>
      <c r="S2265" s="19">
        <f t="shared" si="106"/>
        <v>42014.832326388889</v>
      </c>
      <c r="T2265" s="22">
        <f t="shared" si="107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>ROUND((E2266/D2266)*100,0)</f>
        <v>180</v>
      </c>
      <c r="P2266">
        <f t="shared" si="105"/>
        <v>24.27</v>
      </c>
      <c r="Q2266" s="14" t="s">
        <v>8331</v>
      </c>
      <c r="R2266" t="s">
        <v>8349</v>
      </c>
      <c r="S2266" s="19">
        <f t="shared" si="106"/>
        <v>42496.582337962958</v>
      </c>
      <c r="T2266" s="22">
        <f t="shared" si="107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>ROUND((E2267/D2267)*100,0)</f>
        <v>299</v>
      </c>
      <c r="P2267">
        <f t="shared" si="105"/>
        <v>35.119999999999997</v>
      </c>
      <c r="Q2267" s="14" t="s">
        <v>8331</v>
      </c>
      <c r="R2267" t="s">
        <v>8349</v>
      </c>
      <c r="S2267" s="19">
        <f t="shared" si="106"/>
        <v>42689.853090277778</v>
      </c>
      <c r="T2267" s="22">
        <f t="shared" si="107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>ROUND((E2268/D2268)*100,0)</f>
        <v>320</v>
      </c>
      <c r="P2268">
        <f t="shared" si="105"/>
        <v>24.76</v>
      </c>
      <c r="Q2268" s="14" t="s">
        <v>8331</v>
      </c>
      <c r="R2268" t="s">
        <v>8349</v>
      </c>
      <c r="S2268" s="19">
        <f t="shared" si="106"/>
        <v>42469.874907407408</v>
      </c>
      <c r="T2268" s="22">
        <f t="shared" si="107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>ROUND((E2269/D2269)*100,0)</f>
        <v>381</v>
      </c>
      <c r="P2269">
        <f t="shared" si="105"/>
        <v>188.38</v>
      </c>
      <c r="Q2269" s="14" t="s">
        <v>8331</v>
      </c>
      <c r="R2269" t="s">
        <v>8349</v>
      </c>
      <c r="S2269" s="19">
        <f t="shared" si="106"/>
        <v>41968.829826388886</v>
      </c>
      <c r="T2269" s="22">
        <f t="shared" si="107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>ROUND((E2270/D2270)*100,0)</f>
        <v>103</v>
      </c>
      <c r="P2270">
        <f t="shared" si="105"/>
        <v>148.08000000000001</v>
      </c>
      <c r="Q2270" s="14" t="s">
        <v>8331</v>
      </c>
      <c r="R2270" t="s">
        <v>8349</v>
      </c>
      <c r="S2270" s="19">
        <f t="shared" si="106"/>
        <v>42776.082349537035</v>
      </c>
      <c r="T2270" s="22">
        <f t="shared" si="107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>ROUND((E2271/D2271)*100,0)</f>
        <v>1802</v>
      </c>
      <c r="P2271">
        <f t="shared" si="105"/>
        <v>49.93</v>
      </c>
      <c r="Q2271" s="14" t="s">
        <v>8331</v>
      </c>
      <c r="R2271" t="s">
        <v>8349</v>
      </c>
      <c r="S2271" s="19">
        <f t="shared" si="106"/>
        <v>42776.704432870371</v>
      </c>
      <c r="T2271" s="22">
        <f t="shared" si="107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>ROUND((E2272/D2272)*100,0)</f>
        <v>720</v>
      </c>
      <c r="P2272">
        <f t="shared" si="105"/>
        <v>107.82</v>
      </c>
      <c r="Q2272" s="14" t="s">
        <v>8331</v>
      </c>
      <c r="R2272" t="s">
        <v>8349</v>
      </c>
      <c r="S2272" s="19">
        <f t="shared" si="106"/>
        <v>42725.869363425925</v>
      </c>
      <c r="T2272" s="22">
        <f t="shared" si="107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>ROUND((E2273/D2273)*100,0)</f>
        <v>283</v>
      </c>
      <c r="P2273">
        <f t="shared" si="105"/>
        <v>42.63</v>
      </c>
      <c r="Q2273" s="14" t="s">
        <v>8331</v>
      </c>
      <c r="R2273" t="s">
        <v>8349</v>
      </c>
      <c r="S2273" s="19">
        <f t="shared" si="106"/>
        <v>42684.000046296293</v>
      </c>
      <c r="T2273" s="22">
        <f t="shared" si="107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>ROUND((E2274/D2274)*100,0)</f>
        <v>1357</v>
      </c>
      <c r="P2274">
        <f t="shared" si="105"/>
        <v>14.37</v>
      </c>
      <c r="Q2274" s="14" t="s">
        <v>8331</v>
      </c>
      <c r="R2274" t="s">
        <v>8349</v>
      </c>
      <c r="S2274" s="19">
        <f t="shared" si="106"/>
        <v>42315.699490740735</v>
      </c>
      <c r="T2274" s="22">
        <f t="shared" si="107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>ROUND((E2275/D2275)*100,0)</f>
        <v>220</v>
      </c>
      <c r="P2275">
        <f t="shared" si="105"/>
        <v>37.479999999999997</v>
      </c>
      <c r="Q2275" s="14" t="s">
        <v>8331</v>
      </c>
      <c r="R2275" t="s">
        <v>8349</v>
      </c>
      <c r="S2275" s="19">
        <f t="shared" si="106"/>
        <v>42781.549097222218</v>
      </c>
      <c r="T2275" s="22">
        <f t="shared" si="107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>ROUND((E2276/D2276)*100,0)</f>
        <v>120</v>
      </c>
      <c r="P2276">
        <f t="shared" si="105"/>
        <v>30.2</v>
      </c>
      <c r="Q2276" s="14" t="s">
        <v>8331</v>
      </c>
      <c r="R2276" t="s">
        <v>8349</v>
      </c>
      <c r="S2276" s="19">
        <f t="shared" si="106"/>
        <v>41663.500659722224</v>
      </c>
      <c r="T2276" s="22">
        <f t="shared" si="107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>ROUND((E2277/D2277)*100,0)</f>
        <v>408</v>
      </c>
      <c r="P2277">
        <f t="shared" si="105"/>
        <v>33.549999999999997</v>
      </c>
      <c r="Q2277" s="14" t="s">
        <v>8331</v>
      </c>
      <c r="R2277" t="s">
        <v>8349</v>
      </c>
      <c r="S2277" s="19">
        <f t="shared" si="106"/>
        <v>41965.616655092599</v>
      </c>
      <c r="T2277" s="22">
        <f t="shared" si="107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>ROUND((E2278/D2278)*100,0)</f>
        <v>106</v>
      </c>
      <c r="P2278">
        <f t="shared" si="105"/>
        <v>64.75</v>
      </c>
      <c r="Q2278" s="14" t="s">
        <v>8331</v>
      </c>
      <c r="R2278" t="s">
        <v>8349</v>
      </c>
      <c r="S2278" s="19">
        <f t="shared" si="106"/>
        <v>41614.651493055557</v>
      </c>
      <c r="T2278" s="22">
        <f t="shared" si="107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>ROUND((E2279/D2279)*100,0)</f>
        <v>141</v>
      </c>
      <c r="P2279">
        <f t="shared" si="105"/>
        <v>57.93</v>
      </c>
      <c r="Q2279" s="14" t="s">
        <v>8331</v>
      </c>
      <c r="R2279" t="s">
        <v>8349</v>
      </c>
      <c r="S2279" s="19">
        <f t="shared" si="106"/>
        <v>40936.678506944445</v>
      </c>
      <c r="T2279" s="22">
        <f t="shared" si="107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>ROUND((E2280/D2280)*100,0)</f>
        <v>271</v>
      </c>
      <c r="P2280">
        <f t="shared" si="105"/>
        <v>53.08</v>
      </c>
      <c r="Q2280" s="14" t="s">
        <v>8331</v>
      </c>
      <c r="R2280" t="s">
        <v>8349</v>
      </c>
      <c r="S2280" s="19">
        <f t="shared" si="106"/>
        <v>42338.709108796291</v>
      </c>
      <c r="T2280" s="22">
        <f t="shared" si="107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>ROUND((E2281/D2281)*100,0)</f>
        <v>154</v>
      </c>
      <c r="P2281">
        <f t="shared" si="105"/>
        <v>48.06</v>
      </c>
      <c r="Q2281" s="14" t="s">
        <v>8331</v>
      </c>
      <c r="R2281" t="s">
        <v>8349</v>
      </c>
      <c r="S2281" s="19">
        <f t="shared" si="106"/>
        <v>42020.806701388887</v>
      </c>
      <c r="T2281" s="22">
        <f t="shared" si="107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>ROUND((E2282/D2282)*100,0)</f>
        <v>404</v>
      </c>
      <c r="P2282">
        <f t="shared" si="105"/>
        <v>82.4</v>
      </c>
      <c r="Q2282" s="14" t="s">
        <v>8331</v>
      </c>
      <c r="R2282" t="s">
        <v>8349</v>
      </c>
      <c r="S2282" s="19">
        <f t="shared" si="106"/>
        <v>42234.624895833331</v>
      </c>
      <c r="T2282" s="22">
        <f t="shared" si="107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>ROUND((E2283/D2283)*100,0)</f>
        <v>185</v>
      </c>
      <c r="P2283">
        <f t="shared" si="105"/>
        <v>50.45</v>
      </c>
      <c r="Q2283" s="14" t="s">
        <v>8323</v>
      </c>
      <c r="R2283" t="s">
        <v>8324</v>
      </c>
      <c r="S2283" s="19">
        <f t="shared" si="106"/>
        <v>40687.285844907405</v>
      </c>
      <c r="T2283" s="22">
        <f t="shared" si="107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>ROUND((E2284/D2284)*100,0)</f>
        <v>185</v>
      </c>
      <c r="P2284">
        <f t="shared" si="105"/>
        <v>115.83</v>
      </c>
      <c r="Q2284" s="14" t="s">
        <v>8323</v>
      </c>
      <c r="R2284" t="s">
        <v>8324</v>
      </c>
      <c r="S2284" s="19">
        <f t="shared" si="106"/>
        <v>42323.17460648148</v>
      </c>
      <c r="T2284" s="22">
        <f t="shared" si="107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>ROUND((E2285/D2285)*100,0)</f>
        <v>101</v>
      </c>
      <c r="P2285">
        <f t="shared" si="105"/>
        <v>63.03</v>
      </c>
      <c r="Q2285" s="14" t="s">
        <v>8323</v>
      </c>
      <c r="R2285" t="s">
        <v>8324</v>
      </c>
      <c r="S2285" s="19">
        <f t="shared" si="106"/>
        <v>40978.125046296293</v>
      </c>
      <c r="T2285" s="22">
        <f t="shared" si="107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>ROUND((E2286/D2286)*100,0)</f>
        <v>106</v>
      </c>
      <c r="P2286">
        <f t="shared" si="105"/>
        <v>108.02</v>
      </c>
      <c r="Q2286" s="14" t="s">
        <v>8323</v>
      </c>
      <c r="R2286" t="s">
        <v>8324</v>
      </c>
      <c r="S2286" s="19">
        <f t="shared" si="106"/>
        <v>40585.796817129631</v>
      </c>
      <c r="T2286" s="22">
        <f t="shared" si="107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>ROUND((E2287/D2287)*100,0)</f>
        <v>121</v>
      </c>
      <c r="P2287">
        <f t="shared" si="105"/>
        <v>46.09</v>
      </c>
      <c r="Q2287" s="14" t="s">
        <v>8323</v>
      </c>
      <c r="R2287" t="s">
        <v>8324</v>
      </c>
      <c r="S2287" s="19">
        <f t="shared" si="106"/>
        <v>41059.185682870368</v>
      </c>
      <c r="T2287" s="22">
        <f t="shared" si="107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>ROUND((E2288/D2288)*100,0)</f>
        <v>100</v>
      </c>
      <c r="P2288">
        <f t="shared" si="105"/>
        <v>107.21</v>
      </c>
      <c r="Q2288" s="14" t="s">
        <v>8323</v>
      </c>
      <c r="R2288" t="s">
        <v>8324</v>
      </c>
      <c r="S2288" s="19">
        <f t="shared" si="106"/>
        <v>41494.963587962964</v>
      </c>
      <c r="T2288" s="22">
        <f t="shared" si="107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>ROUND((E2289/D2289)*100,0)</f>
        <v>120</v>
      </c>
      <c r="P2289">
        <f t="shared" si="105"/>
        <v>50.93</v>
      </c>
      <c r="Q2289" s="14" t="s">
        <v>8323</v>
      </c>
      <c r="R2289" t="s">
        <v>8324</v>
      </c>
      <c r="S2289" s="19">
        <f t="shared" si="106"/>
        <v>41792.667361111111</v>
      </c>
      <c r="T2289" s="22">
        <f t="shared" si="107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>ROUND((E2290/D2290)*100,0)</f>
        <v>100</v>
      </c>
      <c r="P2290">
        <f t="shared" si="105"/>
        <v>40.04</v>
      </c>
      <c r="Q2290" s="14" t="s">
        <v>8323</v>
      </c>
      <c r="R2290" t="s">
        <v>8324</v>
      </c>
      <c r="S2290" s="19">
        <f t="shared" si="106"/>
        <v>41067.827418981484</v>
      </c>
      <c r="T2290" s="22">
        <f t="shared" si="107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>ROUND((E2291/D2291)*100,0)</f>
        <v>107</v>
      </c>
      <c r="P2291">
        <f t="shared" si="105"/>
        <v>64.44</v>
      </c>
      <c r="Q2291" s="14" t="s">
        <v>8323</v>
      </c>
      <c r="R2291" t="s">
        <v>8324</v>
      </c>
      <c r="S2291" s="19">
        <f t="shared" si="106"/>
        <v>41571.998379629629</v>
      </c>
      <c r="T2291" s="22">
        <f t="shared" si="107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>ROUND((E2292/D2292)*100,0)</f>
        <v>104</v>
      </c>
      <c r="P2292">
        <f t="shared" si="105"/>
        <v>53.83</v>
      </c>
      <c r="Q2292" s="14" t="s">
        <v>8323</v>
      </c>
      <c r="R2292" t="s">
        <v>8324</v>
      </c>
      <c r="S2292" s="19">
        <f t="shared" si="106"/>
        <v>40070.253819444442</v>
      </c>
      <c r="T2292" s="22">
        <f t="shared" si="107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>ROUND((E2293/D2293)*100,0)</f>
        <v>173</v>
      </c>
      <c r="P2293">
        <f t="shared" si="105"/>
        <v>100.47</v>
      </c>
      <c r="Q2293" s="14" t="s">
        <v>8323</v>
      </c>
      <c r="R2293" t="s">
        <v>8324</v>
      </c>
      <c r="S2293" s="19">
        <f t="shared" si="106"/>
        <v>40987.977060185185</v>
      </c>
      <c r="T2293" s="22">
        <f t="shared" si="107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>ROUND((E2294/D2294)*100,0)</f>
        <v>107</v>
      </c>
      <c r="P2294">
        <f t="shared" si="105"/>
        <v>46.63</v>
      </c>
      <c r="Q2294" s="14" t="s">
        <v>8323</v>
      </c>
      <c r="R2294" t="s">
        <v>8324</v>
      </c>
      <c r="S2294" s="19">
        <f t="shared" si="106"/>
        <v>40987.697638888887</v>
      </c>
      <c r="T2294" s="22">
        <f t="shared" si="107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>ROUND((E2295/D2295)*100,0)</f>
        <v>108</v>
      </c>
      <c r="P2295">
        <f t="shared" si="105"/>
        <v>34.07</v>
      </c>
      <c r="Q2295" s="14" t="s">
        <v>8323</v>
      </c>
      <c r="R2295" t="s">
        <v>8324</v>
      </c>
      <c r="S2295" s="19">
        <f t="shared" si="106"/>
        <v>41151.708321759259</v>
      </c>
      <c r="T2295" s="22">
        <f t="shared" si="107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>ROUND((E2296/D2296)*100,0)</f>
        <v>146</v>
      </c>
      <c r="P2296">
        <f t="shared" si="105"/>
        <v>65.209999999999994</v>
      </c>
      <c r="Q2296" s="14" t="s">
        <v>8323</v>
      </c>
      <c r="R2296" t="s">
        <v>8324</v>
      </c>
      <c r="S2296" s="19">
        <f t="shared" si="106"/>
        <v>41264.72314814815</v>
      </c>
      <c r="T2296" s="22">
        <f t="shared" si="107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>ROUND((E2297/D2297)*100,0)</f>
        <v>125</v>
      </c>
      <c r="P2297">
        <f t="shared" si="105"/>
        <v>44.21</v>
      </c>
      <c r="Q2297" s="14" t="s">
        <v>8323</v>
      </c>
      <c r="R2297" t="s">
        <v>8324</v>
      </c>
      <c r="S2297" s="19">
        <f t="shared" si="106"/>
        <v>41270.954351851848</v>
      </c>
      <c r="T2297" s="22">
        <f t="shared" si="107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>ROUND((E2298/D2298)*100,0)</f>
        <v>149</v>
      </c>
      <c r="P2298">
        <f t="shared" si="105"/>
        <v>71.97</v>
      </c>
      <c r="Q2298" s="14" t="s">
        <v>8323</v>
      </c>
      <c r="R2298" t="s">
        <v>8324</v>
      </c>
      <c r="S2298" s="19">
        <f t="shared" si="106"/>
        <v>40927.731782407405</v>
      </c>
      <c r="T2298" s="22">
        <f t="shared" si="107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>ROUND((E2299/D2299)*100,0)</f>
        <v>101</v>
      </c>
      <c r="P2299">
        <f t="shared" si="105"/>
        <v>52.95</v>
      </c>
      <c r="Q2299" s="14" t="s">
        <v>8323</v>
      </c>
      <c r="R2299" t="s">
        <v>8324</v>
      </c>
      <c r="S2299" s="19">
        <f t="shared" si="106"/>
        <v>40948.042233796295</v>
      </c>
      <c r="T2299" s="22">
        <f t="shared" si="107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>ROUND((E2300/D2300)*100,0)</f>
        <v>105</v>
      </c>
      <c r="P2300">
        <f t="shared" si="105"/>
        <v>109.45</v>
      </c>
      <c r="Q2300" s="14" t="s">
        <v>8323</v>
      </c>
      <c r="R2300" t="s">
        <v>8324</v>
      </c>
      <c r="S2300" s="19">
        <f t="shared" si="106"/>
        <v>41694.84065972222</v>
      </c>
      <c r="T2300" s="22">
        <f t="shared" si="107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>ROUND((E2301/D2301)*100,0)</f>
        <v>350</v>
      </c>
      <c r="P2301">
        <f t="shared" si="105"/>
        <v>75.040000000000006</v>
      </c>
      <c r="Q2301" s="14" t="s">
        <v>8323</v>
      </c>
      <c r="R2301" t="s">
        <v>8324</v>
      </c>
      <c r="S2301" s="19">
        <f t="shared" si="106"/>
        <v>40565.032511574071</v>
      </c>
      <c r="T2301" s="22">
        <f t="shared" si="107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>ROUND((E2302/D2302)*100,0)</f>
        <v>101</v>
      </c>
      <c r="P2302">
        <f t="shared" si="105"/>
        <v>115.71</v>
      </c>
      <c r="Q2302" s="14" t="s">
        <v>8323</v>
      </c>
      <c r="R2302" t="s">
        <v>8324</v>
      </c>
      <c r="S2302" s="19">
        <f t="shared" si="106"/>
        <v>41074.727037037039</v>
      </c>
      <c r="T2302" s="22">
        <f t="shared" si="107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>ROUND((E2303/D2303)*100,0)</f>
        <v>134</v>
      </c>
      <c r="P2303">
        <f t="shared" si="105"/>
        <v>31.66</v>
      </c>
      <c r="Q2303" s="14" t="s">
        <v>8323</v>
      </c>
      <c r="R2303" t="s">
        <v>8327</v>
      </c>
      <c r="S2303" s="19">
        <f t="shared" si="106"/>
        <v>41416.146944444445</v>
      </c>
      <c r="T2303" s="22">
        <f t="shared" si="107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>ROUND((E2304/D2304)*100,0)</f>
        <v>171</v>
      </c>
      <c r="P2304">
        <f t="shared" si="105"/>
        <v>46.18</v>
      </c>
      <c r="Q2304" s="14" t="s">
        <v>8323</v>
      </c>
      <c r="R2304" t="s">
        <v>8327</v>
      </c>
      <c r="S2304" s="19">
        <f t="shared" si="106"/>
        <v>41605.868449074071</v>
      </c>
      <c r="T2304" s="22">
        <f t="shared" si="107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>ROUND((E2305/D2305)*100,0)</f>
        <v>109</v>
      </c>
      <c r="P2305">
        <f t="shared" si="105"/>
        <v>68.48</v>
      </c>
      <c r="Q2305" s="14" t="s">
        <v>8323</v>
      </c>
      <c r="R2305" t="s">
        <v>8327</v>
      </c>
      <c r="S2305" s="19">
        <f t="shared" si="106"/>
        <v>40850.111064814817</v>
      </c>
      <c r="T2305" s="22">
        <f t="shared" si="107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>ROUND((E2306/D2306)*100,0)</f>
        <v>101</v>
      </c>
      <c r="P2306">
        <f t="shared" si="105"/>
        <v>53.47</v>
      </c>
      <c r="Q2306" s="14" t="s">
        <v>8323</v>
      </c>
      <c r="R2306" t="s">
        <v>8327</v>
      </c>
      <c r="S2306" s="19">
        <f t="shared" si="106"/>
        <v>40502.815868055557</v>
      </c>
      <c r="T2306" s="22">
        <f t="shared" si="107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>ROUND((E2307/D2307)*100,0)</f>
        <v>101</v>
      </c>
      <c r="P2307">
        <f t="shared" ref="P2307:P2370" si="108">IFERROR(ROUND(E2307/L2307,2),0)</f>
        <v>109.11</v>
      </c>
      <c r="Q2307" s="14" t="s">
        <v>8323</v>
      </c>
      <c r="R2307" t="s">
        <v>8327</v>
      </c>
      <c r="S2307" s="19">
        <f t="shared" ref="S2307:S2370" si="109">(((J2307/60)/60)/24)+DATE(1970,1,1)</f>
        <v>41834.695277777777</v>
      </c>
      <c r="T2307" s="22">
        <f t="shared" ref="T2307:T2370" si="110">(((I2307/60)/60)/24)+DATE(1970,1,1)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>ROUND((E2308/D2308)*100,0)</f>
        <v>107</v>
      </c>
      <c r="P2308">
        <f t="shared" si="108"/>
        <v>51.19</v>
      </c>
      <c r="Q2308" s="14" t="s">
        <v>8323</v>
      </c>
      <c r="R2308" t="s">
        <v>8327</v>
      </c>
      <c r="S2308" s="19">
        <f t="shared" si="109"/>
        <v>40948.16815972222</v>
      </c>
      <c r="T2308" s="22">
        <f t="shared" si="110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>ROUND((E2309/D2309)*100,0)</f>
        <v>107</v>
      </c>
      <c r="P2309">
        <f t="shared" si="108"/>
        <v>27.94</v>
      </c>
      <c r="Q2309" s="14" t="s">
        <v>8323</v>
      </c>
      <c r="R2309" t="s">
        <v>8327</v>
      </c>
      <c r="S2309" s="19">
        <f t="shared" si="109"/>
        <v>41004.802465277775</v>
      </c>
      <c r="T2309" s="22">
        <f t="shared" si="110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>ROUND((E2310/D2310)*100,0)</f>
        <v>101</v>
      </c>
      <c r="P2310">
        <f t="shared" si="108"/>
        <v>82.5</v>
      </c>
      <c r="Q2310" s="14" t="s">
        <v>8323</v>
      </c>
      <c r="R2310" t="s">
        <v>8327</v>
      </c>
      <c r="S2310" s="19">
        <f t="shared" si="109"/>
        <v>41851.962916666671</v>
      </c>
      <c r="T2310" s="22">
        <f t="shared" si="110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>ROUND((E2311/D2311)*100,0)</f>
        <v>107</v>
      </c>
      <c r="P2311">
        <f t="shared" si="108"/>
        <v>59.82</v>
      </c>
      <c r="Q2311" s="14" t="s">
        <v>8323</v>
      </c>
      <c r="R2311" t="s">
        <v>8327</v>
      </c>
      <c r="S2311" s="19">
        <f t="shared" si="109"/>
        <v>41307.987696759257</v>
      </c>
      <c r="T2311" s="22">
        <f t="shared" si="110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>ROUND((E2312/D2312)*100,0)</f>
        <v>429</v>
      </c>
      <c r="P2312">
        <f t="shared" si="108"/>
        <v>64.819999999999993</v>
      </c>
      <c r="Q2312" s="14" t="s">
        <v>8323</v>
      </c>
      <c r="R2312" t="s">
        <v>8327</v>
      </c>
      <c r="S2312" s="19">
        <f t="shared" si="109"/>
        <v>41324.79415509259</v>
      </c>
      <c r="T2312" s="22">
        <f t="shared" si="110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>ROUND((E2313/D2313)*100,0)</f>
        <v>104</v>
      </c>
      <c r="P2313">
        <f t="shared" si="108"/>
        <v>90.1</v>
      </c>
      <c r="Q2313" s="14" t="s">
        <v>8323</v>
      </c>
      <c r="R2313" t="s">
        <v>8327</v>
      </c>
      <c r="S2313" s="19">
        <f t="shared" si="109"/>
        <v>41736.004502314812</v>
      </c>
      <c r="T2313" s="22">
        <f t="shared" si="110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>ROUND((E2314/D2314)*100,0)</f>
        <v>108</v>
      </c>
      <c r="P2314">
        <f t="shared" si="108"/>
        <v>40.96</v>
      </c>
      <c r="Q2314" s="14" t="s">
        <v>8323</v>
      </c>
      <c r="R2314" t="s">
        <v>8327</v>
      </c>
      <c r="S2314" s="19">
        <f t="shared" si="109"/>
        <v>41716.632847222223</v>
      </c>
      <c r="T2314" s="22">
        <f t="shared" si="110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>ROUND((E2315/D2315)*100,0)</f>
        <v>176</v>
      </c>
      <c r="P2315">
        <f t="shared" si="108"/>
        <v>56</v>
      </c>
      <c r="Q2315" s="14" t="s">
        <v>8323</v>
      </c>
      <c r="R2315" t="s">
        <v>8327</v>
      </c>
      <c r="S2315" s="19">
        <f t="shared" si="109"/>
        <v>41002.958634259259</v>
      </c>
      <c r="T2315" s="22">
        <f t="shared" si="110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>ROUND((E2316/D2316)*100,0)</f>
        <v>157</v>
      </c>
      <c r="P2316">
        <f t="shared" si="108"/>
        <v>37.67</v>
      </c>
      <c r="Q2316" s="14" t="s">
        <v>8323</v>
      </c>
      <c r="R2316" t="s">
        <v>8327</v>
      </c>
      <c r="S2316" s="19">
        <f t="shared" si="109"/>
        <v>41037.551585648151</v>
      </c>
      <c r="T2316" s="22">
        <f t="shared" si="110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>ROUND((E2317/D2317)*100,0)</f>
        <v>103</v>
      </c>
      <c r="P2317">
        <f t="shared" si="108"/>
        <v>40.08</v>
      </c>
      <c r="Q2317" s="14" t="s">
        <v>8323</v>
      </c>
      <c r="R2317" t="s">
        <v>8327</v>
      </c>
      <c r="S2317" s="19">
        <f t="shared" si="109"/>
        <v>41004.72619212963</v>
      </c>
      <c r="T2317" s="22">
        <f t="shared" si="110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>ROUND((E2318/D2318)*100,0)</f>
        <v>104</v>
      </c>
      <c r="P2318">
        <f t="shared" si="108"/>
        <v>78.03</v>
      </c>
      <c r="Q2318" s="14" t="s">
        <v>8323</v>
      </c>
      <c r="R2318" t="s">
        <v>8327</v>
      </c>
      <c r="S2318" s="19">
        <f t="shared" si="109"/>
        <v>40079.725115740745</v>
      </c>
      <c r="T2318" s="22">
        <f t="shared" si="110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>ROUND((E2319/D2319)*100,0)</f>
        <v>104</v>
      </c>
      <c r="P2319">
        <f t="shared" si="108"/>
        <v>18.91</v>
      </c>
      <c r="Q2319" s="14" t="s">
        <v>8323</v>
      </c>
      <c r="R2319" t="s">
        <v>8327</v>
      </c>
      <c r="S2319" s="19">
        <f t="shared" si="109"/>
        <v>40192.542233796295</v>
      </c>
      <c r="T2319" s="22">
        <f t="shared" si="110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>ROUND((E2320/D2320)*100,0)</f>
        <v>121</v>
      </c>
      <c r="P2320">
        <f t="shared" si="108"/>
        <v>37.130000000000003</v>
      </c>
      <c r="Q2320" s="14" t="s">
        <v>8323</v>
      </c>
      <c r="R2320" t="s">
        <v>8327</v>
      </c>
      <c r="S2320" s="19">
        <f t="shared" si="109"/>
        <v>40050.643680555557</v>
      </c>
      <c r="T2320" s="22">
        <f t="shared" si="110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>ROUND((E2321/D2321)*100,0)</f>
        <v>108</v>
      </c>
      <c r="P2321">
        <f t="shared" si="108"/>
        <v>41.96</v>
      </c>
      <c r="Q2321" s="14" t="s">
        <v>8323</v>
      </c>
      <c r="R2321" t="s">
        <v>8327</v>
      </c>
      <c r="S2321" s="19">
        <f t="shared" si="109"/>
        <v>41593.082002314812</v>
      </c>
      <c r="T2321" s="22">
        <f t="shared" si="110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>ROUND((E2322/D2322)*100,0)</f>
        <v>109</v>
      </c>
      <c r="P2322">
        <f t="shared" si="108"/>
        <v>61.04</v>
      </c>
      <c r="Q2322" s="14" t="s">
        <v>8323</v>
      </c>
      <c r="R2322" t="s">
        <v>8327</v>
      </c>
      <c r="S2322" s="19">
        <f t="shared" si="109"/>
        <v>41696.817129629628</v>
      </c>
      <c r="T2322" s="22">
        <f t="shared" si="110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>ROUND((E2323/D2323)*100,0)</f>
        <v>39</v>
      </c>
      <c r="P2323">
        <f t="shared" si="108"/>
        <v>64.53</v>
      </c>
      <c r="Q2323" s="14" t="s">
        <v>8334</v>
      </c>
      <c r="R2323" t="s">
        <v>8350</v>
      </c>
      <c r="S2323" s="19">
        <f t="shared" si="109"/>
        <v>42799.260428240741</v>
      </c>
      <c r="T2323" s="22">
        <f t="shared" si="110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>ROUND((E2324/D2324)*100,0)</f>
        <v>3</v>
      </c>
      <c r="P2324">
        <f t="shared" si="108"/>
        <v>21.25</v>
      </c>
      <c r="Q2324" s="14" t="s">
        <v>8334</v>
      </c>
      <c r="R2324" t="s">
        <v>8350</v>
      </c>
      <c r="S2324" s="19">
        <f t="shared" si="109"/>
        <v>42804.895474537043</v>
      </c>
      <c r="T2324" s="22">
        <f t="shared" si="110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>ROUND((E2325/D2325)*100,0)</f>
        <v>48</v>
      </c>
      <c r="P2325">
        <f t="shared" si="108"/>
        <v>30</v>
      </c>
      <c r="Q2325" s="14" t="s">
        <v>8334</v>
      </c>
      <c r="R2325" t="s">
        <v>8350</v>
      </c>
      <c r="S2325" s="19">
        <f t="shared" si="109"/>
        <v>42807.755173611105</v>
      </c>
      <c r="T2325" s="22">
        <f t="shared" si="110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>ROUND((E2326/D2326)*100,0)</f>
        <v>21</v>
      </c>
      <c r="P2326">
        <f t="shared" si="108"/>
        <v>25.49</v>
      </c>
      <c r="Q2326" s="14" t="s">
        <v>8334</v>
      </c>
      <c r="R2326" t="s">
        <v>8350</v>
      </c>
      <c r="S2326" s="19">
        <f t="shared" si="109"/>
        <v>42790.885243055556</v>
      </c>
      <c r="T2326" s="22">
        <f t="shared" si="110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>ROUND((E2327/D2327)*100,0)</f>
        <v>8</v>
      </c>
      <c r="P2327">
        <f t="shared" si="108"/>
        <v>11.43</v>
      </c>
      <c r="Q2327" s="14" t="s">
        <v>8334</v>
      </c>
      <c r="R2327" t="s">
        <v>8350</v>
      </c>
      <c r="S2327" s="19">
        <f t="shared" si="109"/>
        <v>42794.022349537037</v>
      </c>
      <c r="T2327" s="22">
        <f t="shared" si="110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>ROUND((E2328/D2328)*100,0)</f>
        <v>1</v>
      </c>
      <c r="P2328">
        <f t="shared" si="108"/>
        <v>108</v>
      </c>
      <c r="Q2328" s="14" t="s">
        <v>8334</v>
      </c>
      <c r="R2328" t="s">
        <v>8350</v>
      </c>
      <c r="S2328" s="19">
        <f t="shared" si="109"/>
        <v>42804.034120370372</v>
      </c>
      <c r="T2328" s="22">
        <f t="shared" si="110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>ROUND((E2329/D2329)*100,0)</f>
        <v>526</v>
      </c>
      <c r="P2329">
        <f t="shared" si="108"/>
        <v>54.88</v>
      </c>
      <c r="Q2329" s="14" t="s">
        <v>8334</v>
      </c>
      <c r="R2329" t="s">
        <v>8350</v>
      </c>
      <c r="S2329" s="19">
        <f t="shared" si="109"/>
        <v>41842.917129629634</v>
      </c>
      <c r="T2329" s="22">
        <f t="shared" si="110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>ROUND((E2330/D2330)*100,0)</f>
        <v>254</v>
      </c>
      <c r="P2330">
        <f t="shared" si="108"/>
        <v>47.38</v>
      </c>
      <c r="Q2330" s="14" t="s">
        <v>8334</v>
      </c>
      <c r="R2330" t="s">
        <v>8350</v>
      </c>
      <c r="S2330" s="19">
        <f t="shared" si="109"/>
        <v>42139.781678240746</v>
      </c>
      <c r="T2330" s="22">
        <f t="shared" si="110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>ROUND((E2331/D2331)*100,0)</f>
        <v>106</v>
      </c>
      <c r="P2331">
        <f t="shared" si="108"/>
        <v>211.84</v>
      </c>
      <c r="Q2331" s="14" t="s">
        <v>8334</v>
      </c>
      <c r="R2331" t="s">
        <v>8350</v>
      </c>
      <c r="S2331" s="19">
        <f t="shared" si="109"/>
        <v>41807.624374999999</v>
      </c>
      <c r="T2331" s="22">
        <f t="shared" si="110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>ROUND((E2332/D2332)*100,0)</f>
        <v>102</v>
      </c>
      <c r="P2332">
        <f t="shared" si="108"/>
        <v>219.93</v>
      </c>
      <c r="Q2332" s="14" t="s">
        <v>8334</v>
      </c>
      <c r="R2332" t="s">
        <v>8350</v>
      </c>
      <c r="S2332" s="19">
        <f t="shared" si="109"/>
        <v>42332.89980324074</v>
      </c>
      <c r="T2332" s="22">
        <f t="shared" si="110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>ROUND((E2333/D2333)*100,0)</f>
        <v>144</v>
      </c>
      <c r="P2333">
        <f t="shared" si="108"/>
        <v>40.799999999999997</v>
      </c>
      <c r="Q2333" s="14" t="s">
        <v>8334</v>
      </c>
      <c r="R2333" t="s">
        <v>8350</v>
      </c>
      <c r="S2333" s="19">
        <f t="shared" si="109"/>
        <v>41839.005671296298</v>
      </c>
      <c r="T2333" s="22">
        <f t="shared" si="110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>ROUND((E2334/D2334)*100,0)</f>
        <v>106</v>
      </c>
      <c r="P2334">
        <f t="shared" si="108"/>
        <v>75.5</v>
      </c>
      <c r="Q2334" s="14" t="s">
        <v>8334</v>
      </c>
      <c r="R2334" t="s">
        <v>8350</v>
      </c>
      <c r="S2334" s="19">
        <f t="shared" si="109"/>
        <v>42011.628136574072</v>
      </c>
      <c r="T2334" s="22">
        <f t="shared" si="110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>ROUND((E2335/D2335)*100,0)</f>
        <v>212</v>
      </c>
      <c r="P2335">
        <f t="shared" si="108"/>
        <v>13.54</v>
      </c>
      <c r="Q2335" s="14" t="s">
        <v>8334</v>
      </c>
      <c r="R2335" t="s">
        <v>8350</v>
      </c>
      <c r="S2335" s="19">
        <f t="shared" si="109"/>
        <v>41767.650347222225</v>
      </c>
      <c r="T2335" s="22">
        <f t="shared" si="110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>ROUND((E2336/D2336)*100,0)</f>
        <v>102</v>
      </c>
      <c r="P2336">
        <f t="shared" si="108"/>
        <v>60.87</v>
      </c>
      <c r="Q2336" s="14" t="s">
        <v>8334</v>
      </c>
      <c r="R2336" t="s">
        <v>8350</v>
      </c>
      <c r="S2336" s="19">
        <f t="shared" si="109"/>
        <v>41918.670115740737</v>
      </c>
      <c r="T2336" s="22">
        <f t="shared" si="110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>ROUND((E2337/D2337)*100,0)</f>
        <v>102</v>
      </c>
      <c r="P2337">
        <f t="shared" si="108"/>
        <v>115.69</v>
      </c>
      <c r="Q2337" s="14" t="s">
        <v>8334</v>
      </c>
      <c r="R2337" t="s">
        <v>8350</v>
      </c>
      <c r="S2337" s="19">
        <f t="shared" si="109"/>
        <v>41771.572256944448</v>
      </c>
      <c r="T2337" s="22">
        <f t="shared" si="110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>ROUND((E2338/D2338)*100,0)</f>
        <v>521</v>
      </c>
      <c r="P2338">
        <f t="shared" si="108"/>
        <v>48.1</v>
      </c>
      <c r="Q2338" s="14" t="s">
        <v>8334</v>
      </c>
      <c r="R2338" t="s">
        <v>8350</v>
      </c>
      <c r="S2338" s="19">
        <f t="shared" si="109"/>
        <v>41666.924710648149</v>
      </c>
      <c r="T2338" s="22">
        <f t="shared" si="110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>ROUND((E2339/D2339)*100,0)</f>
        <v>111</v>
      </c>
      <c r="P2339">
        <f t="shared" si="108"/>
        <v>74.180000000000007</v>
      </c>
      <c r="Q2339" s="14" t="s">
        <v>8334</v>
      </c>
      <c r="R2339" t="s">
        <v>8350</v>
      </c>
      <c r="S2339" s="19">
        <f t="shared" si="109"/>
        <v>41786.640543981484</v>
      </c>
      <c r="T2339" s="22">
        <f t="shared" si="110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>ROUND((E2340/D2340)*100,0)</f>
        <v>101</v>
      </c>
      <c r="P2340">
        <f t="shared" si="108"/>
        <v>123.35</v>
      </c>
      <c r="Q2340" s="14" t="s">
        <v>8334</v>
      </c>
      <c r="R2340" t="s">
        <v>8350</v>
      </c>
      <c r="S2340" s="19">
        <f t="shared" si="109"/>
        <v>41789.896805555552</v>
      </c>
      <c r="T2340" s="22">
        <f t="shared" si="110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>ROUND((E2341/D2341)*100,0)</f>
        <v>294</v>
      </c>
      <c r="P2341">
        <f t="shared" si="108"/>
        <v>66.62</v>
      </c>
      <c r="Q2341" s="14" t="s">
        <v>8334</v>
      </c>
      <c r="R2341" t="s">
        <v>8350</v>
      </c>
      <c r="S2341" s="19">
        <f t="shared" si="109"/>
        <v>42692.79987268518</v>
      </c>
      <c r="T2341" s="22">
        <f t="shared" si="110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>ROUND((E2342/D2342)*100,0)</f>
        <v>106</v>
      </c>
      <c r="P2342">
        <f t="shared" si="108"/>
        <v>104.99</v>
      </c>
      <c r="Q2342" s="14" t="s">
        <v>8334</v>
      </c>
      <c r="R2342" t="s">
        <v>8350</v>
      </c>
      <c r="S2342" s="19">
        <f t="shared" si="109"/>
        <v>42643.642800925925</v>
      </c>
      <c r="T2342" s="22">
        <f t="shared" si="110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>ROUND((E2343/D2343)*100,0)</f>
        <v>0</v>
      </c>
      <c r="P2343">
        <f t="shared" si="108"/>
        <v>0</v>
      </c>
      <c r="Q2343" s="14" t="s">
        <v>8317</v>
      </c>
      <c r="R2343" t="s">
        <v>8318</v>
      </c>
      <c r="S2343" s="19">
        <f t="shared" si="109"/>
        <v>42167.813703703709</v>
      </c>
      <c r="T2343" s="22">
        <f t="shared" si="110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>ROUND((E2344/D2344)*100,0)</f>
        <v>0</v>
      </c>
      <c r="P2344">
        <f t="shared" si="108"/>
        <v>0</v>
      </c>
      <c r="Q2344" s="14" t="s">
        <v>8317</v>
      </c>
      <c r="R2344" t="s">
        <v>8318</v>
      </c>
      <c r="S2344" s="19">
        <f t="shared" si="109"/>
        <v>41897.702199074076</v>
      </c>
      <c r="T2344" s="22">
        <f t="shared" si="110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>ROUND((E2345/D2345)*100,0)</f>
        <v>3</v>
      </c>
      <c r="P2345">
        <f t="shared" si="108"/>
        <v>300</v>
      </c>
      <c r="Q2345" s="14" t="s">
        <v>8317</v>
      </c>
      <c r="R2345" t="s">
        <v>8318</v>
      </c>
      <c r="S2345" s="19">
        <f t="shared" si="109"/>
        <v>42327.825289351851</v>
      </c>
      <c r="T2345" s="22">
        <f t="shared" si="110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>ROUND((E2346/D2346)*100,0)</f>
        <v>0</v>
      </c>
      <c r="P2346">
        <f t="shared" si="108"/>
        <v>1</v>
      </c>
      <c r="Q2346" s="14" t="s">
        <v>8317</v>
      </c>
      <c r="R2346" t="s">
        <v>8318</v>
      </c>
      <c r="S2346" s="19">
        <f t="shared" si="109"/>
        <v>42515.727650462963</v>
      </c>
      <c r="T2346" s="22">
        <f t="shared" si="110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>ROUND((E2347/D2347)*100,0)</f>
        <v>0</v>
      </c>
      <c r="P2347">
        <f t="shared" si="108"/>
        <v>0</v>
      </c>
      <c r="Q2347" s="14" t="s">
        <v>8317</v>
      </c>
      <c r="R2347" t="s">
        <v>8318</v>
      </c>
      <c r="S2347" s="19">
        <f t="shared" si="109"/>
        <v>42060.001805555556</v>
      </c>
      <c r="T2347" s="22">
        <f t="shared" si="110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>ROUND((E2348/D2348)*100,0)</f>
        <v>0</v>
      </c>
      <c r="P2348">
        <f t="shared" si="108"/>
        <v>13</v>
      </c>
      <c r="Q2348" s="14" t="s">
        <v>8317</v>
      </c>
      <c r="R2348" t="s">
        <v>8318</v>
      </c>
      <c r="S2348" s="19">
        <f t="shared" si="109"/>
        <v>42615.79896990741</v>
      </c>
      <c r="T2348" s="22">
        <f t="shared" si="110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>ROUND((E2349/D2349)*100,0)</f>
        <v>2</v>
      </c>
      <c r="P2349">
        <f t="shared" si="108"/>
        <v>15</v>
      </c>
      <c r="Q2349" s="14" t="s">
        <v>8317</v>
      </c>
      <c r="R2349" t="s">
        <v>8318</v>
      </c>
      <c r="S2349" s="19">
        <f t="shared" si="109"/>
        <v>42577.607361111113</v>
      </c>
      <c r="T2349" s="22">
        <f t="shared" si="110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>ROUND((E2350/D2350)*100,0)</f>
        <v>0</v>
      </c>
      <c r="P2350">
        <f t="shared" si="108"/>
        <v>54</v>
      </c>
      <c r="Q2350" s="14" t="s">
        <v>8317</v>
      </c>
      <c r="R2350" t="s">
        <v>8318</v>
      </c>
      <c r="S2350" s="19">
        <f t="shared" si="109"/>
        <v>42360.932152777779</v>
      </c>
      <c r="T2350" s="22">
        <f t="shared" si="110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>ROUND((E2351/D2351)*100,0)</f>
        <v>0</v>
      </c>
      <c r="P2351">
        <f t="shared" si="108"/>
        <v>0</v>
      </c>
      <c r="Q2351" s="14" t="s">
        <v>8317</v>
      </c>
      <c r="R2351" t="s">
        <v>8318</v>
      </c>
      <c r="S2351" s="19">
        <f t="shared" si="109"/>
        <v>42198.775787037041</v>
      </c>
      <c r="T2351" s="22">
        <f t="shared" si="110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>ROUND((E2352/D2352)*100,0)</f>
        <v>0</v>
      </c>
      <c r="P2352">
        <f t="shared" si="108"/>
        <v>0</v>
      </c>
      <c r="Q2352" s="14" t="s">
        <v>8317</v>
      </c>
      <c r="R2352" t="s">
        <v>8318</v>
      </c>
      <c r="S2352" s="19">
        <f t="shared" si="109"/>
        <v>42708.842245370368</v>
      </c>
      <c r="T2352" s="22">
        <f t="shared" si="110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>ROUND((E2353/D2353)*100,0)</f>
        <v>1</v>
      </c>
      <c r="P2353">
        <f t="shared" si="108"/>
        <v>15.43</v>
      </c>
      <c r="Q2353" s="14" t="s">
        <v>8317</v>
      </c>
      <c r="R2353" t="s">
        <v>8318</v>
      </c>
      <c r="S2353" s="19">
        <f t="shared" si="109"/>
        <v>42094.101145833338</v>
      </c>
      <c r="T2353" s="22">
        <f t="shared" si="110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>ROUND((E2354/D2354)*100,0)</f>
        <v>0</v>
      </c>
      <c r="P2354">
        <f t="shared" si="108"/>
        <v>0</v>
      </c>
      <c r="Q2354" s="14" t="s">
        <v>8317</v>
      </c>
      <c r="R2354" t="s">
        <v>8318</v>
      </c>
      <c r="S2354" s="19">
        <f t="shared" si="109"/>
        <v>42101.633703703701</v>
      </c>
      <c r="T2354" s="22">
        <f t="shared" si="110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>ROUND((E2355/D2355)*100,0)</f>
        <v>0</v>
      </c>
      <c r="P2355">
        <f t="shared" si="108"/>
        <v>0</v>
      </c>
      <c r="Q2355" s="14" t="s">
        <v>8317</v>
      </c>
      <c r="R2355" t="s">
        <v>8318</v>
      </c>
      <c r="S2355" s="19">
        <f t="shared" si="109"/>
        <v>42103.676180555558</v>
      </c>
      <c r="T2355" s="22">
        <f t="shared" si="110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>ROUND((E2356/D2356)*100,0)</f>
        <v>0</v>
      </c>
      <c r="P2356">
        <f t="shared" si="108"/>
        <v>25</v>
      </c>
      <c r="Q2356" s="14" t="s">
        <v>8317</v>
      </c>
      <c r="R2356" t="s">
        <v>8318</v>
      </c>
      <c r="S2356" s="19">
        <f t="shared" si="109"/>
        <v>41954.722916666666</v>
      </c>
      <c r="T2356" s="22">
        <f t="shared" si="110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>ROUND((E2357/D2357)*100,0)</f>
        <v>1</v>
      </c>
      <c r="P2357">
        <f t="shared" si="108"/>
        <v>27.5</v>
      </c>
      <c r="Q2357" s="14" t="s">
        <v>8317</v>
      </c>
      <c r="R2357" t="s">
        <v>8318</v>
      </c>
      <c r="S2357" s="19">
        <f t="shared" si="109"/>
        <v>42096.918240740735</v>
      </c>
      <c r="T2357" s="22">
        <f t="shared" si="110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>ROUND((E2358/D2358)*100,0)</f>
        <v>0</v>
      </c>
      <c r="P2358">
        <f t="shared" si="108"/>
        <v>0</v>
      </c>
      <c r="Q2358" s="14" t="s">
        <v>8317</v>
      </c>
      <c r="R2358" t="s">
        <v>8318</v>
      </c>
      <c r="S2358" s="19">
        <f t="shared" si="109"/>
        <v>42130.78361111111</v>
      </c>
      <c r="T2358" s="22">
        <f t="shared" si="110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>ROUND((E2359/D2359)*100,0)</f>
        <v>0</v>
      </c>
      <c r="P2359">
        <f t="shared" si="108"/>
        <v>0</v>
      </c>
      <c r="Q2359" s="14" t="s">
        <v>8317</v>
      </c>
      <c r="R2359" t="s">
        <v>8318</v>
      </c>
      <c r="S2359" s="19">
        <f t="shared" si="109"/>
        <v>42264.620115740734</v>
      </c>
      <c r="T2359" s="22">
        <f t="shared" si="110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>ROUND((E2360/D2360)*100,0)</f>
        <v>0</v>
      </c>
      <c r="P2360">
        <f t="shared" si="108"/>
        <v>0</v>
      </c>
      <c r="Q2360" s="14" t="s">
        <v>8317</v>
      </c>
      <c r="R2360" t="s">
        <v>8318</v>
      </c>
      <c r="S2360" s="19">
        <f t="shared" si="109"/>
        <v>41978.930972222224</v>
      </c>
      <c r="T2360" s="22">
        <f t="shared" si="110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>ROUND((E2361/D2361)*100,0)</f>
        <v>15</v>
      </c>
      <c r="P2361">
        <f t="shared" si="108"/>
        <v>367</v>
      </c>
      <c r="Q2361" s="14" t="s">
        <v>8317</v>
      </c>
      <c r="R2361" t="s">
        <v>8318</v>
      </c>
      <c r="S2361" s="19">
        <f t="shared" si="109"/>
        <v>42159.649583333332</v>
      </c>
      <c r="T2361" s="22">
        <f t="shared" si="110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>ROUND((E2362/D2362)*100,0)</f>
        <v>0</v>
      </c>
      <c r="P2362">
        <f t="shared" si="108"/>
        <v>2</v>
      </c>
      <c r="Q2362" s="14" t="s">
        <v>8317</v>
      </c>
      <c r="R2362" t="s">
        <v>8318</v>
      </c>
      <c r="S2362" s="19">
        <f t="shared" si="109"/>
        <v>42377.70694444445</v>
      </c>
      <c r="T2362" s="22">
        <f t="shared" si="110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>ROUND((E2363/D2363)*100,0)</f>
        <v>0</v>
      </c>
      <c r="P2363">
        <f t="shared" si="108"/>
        <v>0</v>
      </c>
      <c r="Q2363" s="14" t="s">
        <v>8317</v>
      </c>
      <c r="R2363" t="s">
        <v>8318</v>
      </c>
      <c r="S2363" s="19">
        <f t="shared" si="109"/>
        <v>42466.858888888892</v>
      </c>
      <c r="T2363" s="22">
        <f t="shared" si="110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>ROUND((E2364/D2364)*100,0)</f>
        <v>29</v>
      </c>
      <c r="P2364">
        <f t="shared" si="108"/>
        <v>60</v>
      </c>
      <c r="Q2364" s="14" t="s">
        <v>8317</v>
      </c>
      <c r="R2364" t="s">
        <v>8318</v>
      </c>
      <c r="S2364" s="19">
        <f t="shared" si="109"/>
        <v>41954.688310185185</v>
      </c>
      <c r="T2364" s="22">
        <f t="shared" si="110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>ROUND((E2365/D2365)*100,0)</f>
        <v>0</v>
      </c>
      <c r="P2365">
        <f t="shared" si="108"/>
        <v>0</v>
      </c>
      <c r="Q2365" s="14" t="s">
        <v>8317</v>
      </c>
      <c r="R2365" t="s">
        <v>8318</v>
      </c>
      <c r="S2365" s="19">
        <f t="shared" si="109"/>
        <v>42322.011574074073</v>
      </c>
      <c r="T2365" s="22">
        <f t="shared" si="110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>ROUND((E2366/D2366)*100,0)</f>
        <v>0</v>
      </c>
      <c r="P2366">
        <f t="shared" si="108"/>
        <v>0</v>
      </c>
      <c r="Q2366" s="14" t="s">
        <v>8317</v>
      </c>
      <c r="R2366" t="s">
        <v>8318</v>
      </c>
      <c r="S2366" s="19">
        <f t="shared" si="109"/>
        <v>42248.934675925921</v>
      </c>
      <c r="T2366" s="22">
        <f t="shared" si="110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>ROUND((E2367/D2367)*100,0)</f>
        <v>0</v>
      </c>
      <c r="P2367">
        <f t="shared" si="108"/>
        <v>0</v>
      </c>
      <c r="Q2367" s="14" t="s">
        <v>8317</v>
      </c>
      <c r="R2367" t="s">
        <v>8318</v>
      </c>
      <c r="S2367" s="19">
        <f t="shared" si="109"/>
        <v>42346.736400462964</v>
      </c>
      <c r="T2367" s="22">
        <f t="shared" si="110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>ROUND((E2368/D2368)*100,0)</f>
        <v>11</v>
      </c>
      <c r="P2368">
        <f t="shared" si="108"/>
        <v>97.41</v>
      </c>
      <c r="Q2368" s="14" t="s">
        <v>8317</v>
      </c>
      <c r="R2368" t="s">
        <v>8318</v>
      </c>
      <c r="S2368" s="19">
        <f t="shared" si="109"/>
        <v>42268.531631944439</v>
      </c>
      <c r="T2368" s="22">
        <f t="shared" si="110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>ROUND((E2369/D2369)*100,0)</f>
        <v>1</v>
      </c>
      <c r="P2369">
        <f t="shared" si="108"/>
        <v>47.86</v>
      </c>
      <c r="Q2369" s="14" t="s">
        <v>8317</v>
      </c>
      <c r="R2369" t="s">
        <v>8318</v>
      </c>
      <c r="S2369" s="19">
        <f t="shared" si="109"/>
        <v>42425.970092592594</v>
      </c>
      <c r="T2369" s="22">
        <f t="shared" si="110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>ROUND((E2370/D2370)*100,0)</f>
        <v>0</v>
      </c>
      <c r="P2370">
        <f t="shared" si="108"/>
        <v>50</v>
      </c>
      <c r="Q2370" s="14" t="s">
        <v>8317</v>
      </c>
      <c r="R2370" t="s">
        <v>8318</v>
      </c>
      <c r="S2370" s="19">
        <f t="shared" si="109"/>
        <v>42063.721817129626</v>
      </c>
      <c r="T2370" s="22">
        <f t="shared" si="110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>ROUND((E2371/D2371)*100,0)</f>
        <v>0</v>
      </c>
      <c r="P2371">
        <f t="shared" ref="P2371:P2434" si="111">IFERROR(ROUND(E2371/L2371,2),0)</f>
        <v>0</v>
      </c>
      <c r="Q2371" s="14" t="s">
        <v>8317</v>
      </c>
      <c r="R2371" t="s">
        <v>8318</v>
      </c>
      <c r="S2371" s="19">
        <f t="shared" ref="S2371:S2434" si="112">(((J2371/60)/60)/24)+DATE(1970,1,1)</f>
        <v>42380.812627314815</v>
      </c>
      <c r="T2371" s="22">
        <f t="shared" ref="T2371:T2434" si="113">(((I2371/60)/60)/24)+DATE(1970,1,1)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>ROUND((E2372/D2372)*100,0)</f>
        <v>0</v>
      </c>
      <c r="P2372">
        <f t="shared" si="111"/>
        <v>20.5</v>
      </c>
      <c r="Q2372" s="14" t="s">
        <v>8317</v>
      </c>
      <c r="R2372" t="s">
        <v>8318</v>
      </c>
      <c r="S2372" s="19">
        <f t="shared" si="112"/>
        <v>41961.18913194444</v>
      </c>
      <c r="T2372" s="22">
        <f t="shared" si="113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>ROUND((E2373/D2373)*100,0)</f>
        <v>0</v>
      </c>
      <c r="P2373">
        <f t="shared" si="111"/>
        <v>0</v>
      </c>
      <c r="Q2373" s="14" t="s">
        <v>8317</v>
      </c>
      <c r="R2373" t="s">
        <v>8318</v>
      </c>
      <c r="S2373" s="19">
        <f t="shared" si="112"/>
        <v>42150.777731481481</v>
      </c>
      <c r="T2373" s="22">
        <f t="shared" si="113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>ROUND((E2374/D2374)*100,0)</f>
        <v>3</v>
      </c>
      <c r="P2374">
        <f t="shared" si="111"/>
        <v>30</v>
      </c>
      <c r="Q2374" s="14" t="s">
        <v>8317</v>
      </c>
      <c r="R2374" t="s">
        <v>8318</v>
      </c>
      <c r="S2374" s="19">
        <f t="shared" si="112"/>
        <v>42088.069108796291</v>
      </c>
      <c r="T2374" s="22">
        <f t="shared" si="113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>ROUND((E2375/D2375)*100,0)</f>
        <v>0</v>
      </c>
      <c r="P2375">
        <f t="shared" si="111"/>
        <v>50</v>
      </c>
      <c r="Q2375" s="14" t="s">
        <v>8317</v>
      </c>
      <c r="R2375" t="s">
        <v>8318</v>
      </c>
      <c r="S2375" s="19">
        <f t="shared" si="112"/>
        <v>42215.662314814821</v>
      </c>
      <c r="T2375" s="22">
        <f t="shared" si="113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>ROUND((E2376/D2376)*100,0)</f>
        <v>0</v>
      </c>
      <c r="P2376">
        <f t="shared" si="111"/>
        <v>10</v>
      </c>
      <c r="Q2376" s="14" t="s">
        <v>8317</v>
      </c>
      <c r="R2376" t="s">
        <v>8318</v>
      </c>
      <c r="S2376" s="19">
        <f t="shared" si="112"/>
        <v>42017.843287037031</v>
      </c>
      <c r="T2376" s="22">
        <f t="shared" si="113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>ROUND((E2377/D2377)*100,0)</f>
        <v>0</v>
      </c>
      <c r="P2377">
        <f t="shared" si="111"/>
        <v>0</v>
      </c>
      <c r="Q2377" s="14" t="s">
        <v>8317</v>
      </c>
      <c r="R2377" t="s">
        <v>8318</v>
      </c>
      <c r="S2377" s="19">
        <f t="shared" si="112"/>
        <v>42592.836076388892</v>
      </c>
      <c r="T2377" s="22">
        <f t="shared" si="113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>ROUND((E2378/D2378)*100,0)</f>
        <v>11</v>
      </c>
      <c r="P2378">
        <f t="shared" si="111"/>
        <v>81.58</v>
      </c>
      <c r="Q2378" s="14" t="s">
        <v>8317</v>
      </c>
      <c r="R2378" t="s">
        <v>8318</v>
      </c>
      <c r="S2378" s="19">
        <f t="shared" si="112"/>
        <v>42318.925532407404</v>
      </c>
      <c r="T2378" s="22">
        <f t="shared" si="113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>ROUND((E2379/D2379)*100,0)</f>
        <v>0</v>
      </c>
      <c r="P2379">
        <f t="shared" si="111"/>
        <v>0</v>
      </c>
      <c r="Q2379" s="14" t="s">
        <v>8317</v>
      </c>
      <c r="R2379" t="s">
        <v>8318</v>
      </c>
      <c r="S2379" s="19">
        <f t="shared" si="112"/>
        <v>42669.870173611111</v>
      </c>
      <c r="T2379" s="22">
        <f t="shared" si="113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>ROUND((E2380/D2380)*100,0)</f>
        <v>0</v>
      </c>
      <c r="P2380">
        <f t="shared" si="111"/>
        <v>0</v>
      </c>
      <c r="Q2380" s="14" t="s">
        <v>8317</v>
      </c>
      <c r="R2380" t="s">
        <v>8318</v>
      </c>
      <c r="S2380" s="19">
        <f t="shared" si="112"/>
        <v>42213.013078703705</v>
      </c>
      <c r="T2380" s="22">
        <f t="shared" si="113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>ROUND((E2381/D2381)*100,0)</f>
        <v>0</v>
      </c>
      <c r="P2381">
        <f t="shared" si="111"/>
        <v>0</v>
      </c>
      <c r="Q2381" s="14" t="s">
        <v>8317</v>
      </c>
      <c r="R2381" t="s">
        <v>8318</v>
      </c>
      <c r="S2381" s="19">
        <f t="shared" si="112"/>
        <v>42237.016388888893</v>
      </c>
      <c r="T2381" s="22">
        <f t="shared" si="113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>ROUND((E2382/D2382)*100,0)</f>
        <v>0</v>
      </c>
      <c r="P2382">
        <f t="shared" si="111"/>
        <v>18.329999999999998</v>
      </c>
      <c r="Q2382" s="14" t="s">
        <v>8317</v>
      </c>
      <c r="R2382" t="s">
        <v>8318</v>
      </c>
      <c r="S2382" s="19">
        <f t="shared" si="112"/>
        <v>42248.793310185181</v>
      </c>
      <c r="T2382" s="22">
        <f t="shared" si="113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>ROUND((E2383/D2383)*100,0)</f>
        <v>2</v>
      </c>
      <c r="P2383">
        <f t="shared" si="111"/>
        <v>224.43</v>
      </c>
      <c r="Q2383" s="14" t="s">
        <v>8317</v>
      </c>
      <c r="R2383" t="s">
        <v>8318</v>
      </c>
      <c r="S2383" s="19">
        <f t="shared" si="112"/>
        <v>42074.935740740737</v>
      </c>
      <c r="T2383" s="22">
        <f t="shared" si="113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>ROUND((E2384/D2384)*100,0)</f>
        <v>3</v>
      </c>
      <c r="P2384">
        <f t="shared" si="111"/>
        <v>37.5</v>
      </c>
      <c r="Q2384" s="14" t="s">
        <v>8317</v>
      </c>
      <c r="R2384" t="s">
        <v>8318</v>
      </c>
      <c r="S2384" s="19">
        <f t="shared" si="112"/>
        <v>42195.187534722223</v>
      </c>
      <c r="T2384" s="22">
        <f t="shared" si="113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>ROUND((E2385/D2385)*100,0)</f>
        <v>4</v>
      </c>
      <c r="P2385">
        <f t="shared" si="111"/>
        <v>145</v>
      </c>
      <c r="Q2385" s="14" t="s">
        <v>8317</v>
      </c>
      <c r="R2385" t="s">
        <v>8318</v>
      </c>
      <c r="S2385" s="19">
        <f t="shared" si="112"/>
        <v>42027.056793981479</v>
      </c>
      <c r="T2385" s="22">
        <f t="shared" si="113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>ROUND((E2386/D2386)*100,0)</f>
        <v>1</v>
      </c>
      <c r="P2386">
        <f t="shared" si="111"/>
        <v>1</v>
      </c>
      <c r="Q2386" s="14" t="s">
        <v>8317</v>
      </c>
      <c r="R2386" t="s">
        <v>8318</v>
      </c>
      <c r="S2386" s="19">
        <f t="shared" si="112"/>
        <v>41927.067627314813</v>
      </c>
      <c r="T2386" s="22">
        <f t="shared" si="113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>ROUND((E2387/D2387)*100,0)</f>
        <v>1</v>
      </c>
      <c r="P2387">
        <f t="shared" si="111"/>
        <v>112.57</v>
      </c>
      <c r="Q2387" s="14" t="s">
        <v>8317</v>
      </c>
      <c r="R2387" t="s">
        <v>8318</v>
      </c>
      <c r="S2387" s="19">
        <f t="shared" si="112"/>
        <v>42191.70175925926</v>
      </c>
      <c r="T2387" s="22">
        <f t="shared" si="113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>ROUND((E2388/D2388)*100,0)</f>
        <v>0</v>
      </c>
      <c r="P2388">
        <f t="shared" si="111"/>
        <v>0</v>
      </c>
      <c r="Q2388" s="14" t="s">
        <v>8317</v>
      </c>
      <c r="R2388" t="s">
        <v>8318</v>
      </c>
      <c r="S2388" s="19">
        <f t="shared" si="112"/>
        <v>41954.838240740741</v>
      </c>
      <c r="T2388" s="22">
        <f t="shared" si="113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>ROUND((E2389/D2389)*100,0)</f>
        <v>1</v>
      </c>
      <c r="P2389">
        <f t="shared" si="111"/>
        <v>342</v>
      </c>
      <c r="Q2389" s="14" t="s">
        <v>8317</v>
      </c>
      <c r="R2389" t="s">
        <v>8318</v>
      </c>
      <c r="S2389" s="19">
        <f t="shared" si="112"/>
        <v>42528.626620370371</v>
      </c>
      <c r="T2389" s="22">
        <f t="shared" si="113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>ROUND((E2390/D2390)*100,0)</f>
        <v>1</v>
      </c>
      <c r="P2390">
        <f t="shared" si="111"/>
        <v>57.88</v>
      </c>
      <c r="Q2390" s="14" t="s">
        <v>8317</v>
      </c>
      <c r="R2390" t="s">
        <v>8318</v>
      </c>
      <c r="S2390" s="19">
        <f t="shared" si="112"/>
        <v>41989.853692129633</v>
      </c>
      <c r="T2390" s="22">
        <f t="shared" si="113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>ROUND((E2391/D2391)*100,0)</f>
        <v>0</v>
      </c>
      <c r="P2391">
        <f t="shared" si="111"/>
        <v>30</v>
      </c>
      <c r="Q2391" s="14" t="s">
        <v>8317</v>
      </c>
      <c r="R2391" t="s">
        <v>8318</v>
      </c>
      <c r="S2391" s="19">
        <f t="shared" si="112"/>
        <v>42179.653379629628</v>
      </c>
      <c r="T2391" s="22">
        <f t="shared" si="113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>ROUND((E2392/D2392)*100,0)</f>
        <v>0</v>
      </c>
      <c r="P2392">
        <f t="shared" si="111"/>
        <v>0</v>
      </c>
      <c r="Q2392" s="14" t="s">
        <v>8317</v>
      </c>
      <c r="R2392" t="s">
        <v>8318</v>
      </c>
      <c r="S2392" s="19">
        <f t="shared" si="112"/>
        <v>41968.262314814812</v>
      </c>
      <c r="T2392" s="22">
        <f t="shared" si="113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>ROUND((E2393/D2393)*100,0)</f>
        <v>0</v>
      </c>
      <c r="P2393">
        <f t="shared" si="111"/>
        <v>25</v>
      </c>
      <c r="Q2393" s="14" t="s">
        <v>8317</v>
      </c>
      <c r="R2393" t="s">
        <v>8318</v>
      </c>
      <c r="S2393" s="19">
        <f t="shared" si="112"/>
        <v>42064.794490740736</v>
      </c>
      <c r="T2393" s="22">
        <f t="shared" si="113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>ROUND((E2394/D2394)*100,0)</f>
        <v>0</v>
      </c>
      <c r="P2394">
        <f t="shared" si="111"/>
        <v>0</v>
      </c>
      <c r="Q2394" s="14" t="s">
        <v>8317</v>
      </c>
      <c r="R2394" t="s">
        <v>8318</v>
      </c>
      <c r="S2394" s="19">
        <f t="shared" si="112"/>
        <v>42276.120636574073</v>
      </c>
      <c r="T2394" s="22">
        <f t="shared" si="113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>ROUND((E2395/D2395)*100,0)</f>
        <v>0</v>
      </c>
      <c r="P2395">
        <f t="shared" si="111"/>
        <v>50</v>
      </c>
      <c r="Q2395" s="14" t="s">
        <v>8317</v>
      </c>
      <c r="R2395" t="s">
        <v>8318</v>
      </c>
      <c r="S2395" s="19">
        <f t="shared" si="112"/>
        <v>42194.648344907408</v>
      </c>
      <c r="T2395" s="22">
        <f t="shared" si="113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>ROUND((E2396/D2396)*100,0)</f>
        <v>0</v>
      </c>
      <c r="P2396">
        <f t="shared" si="111"/>
        <v>1.5</v>
      </c>
      <c r="Q2396" s="14" t="s">
        <v>8317</v>
      </c>
      <c r="R2396" t="s">
        <v>8318</v>
      </c>
      <c r="S2396" s="19">
        <f t="shared" si="112"/>
        <v>42031.362187499995</v>
      </c>
      <c r="T2396" s="22">
        <f t="shared" si="113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>ROUND((E2397/D2397)*100,0)</f>
        <v>0</v>
      </c>
      <c r="P2397">
        <f t="shared" si="111"/>
        <v>0</v>
      </c>
      <c r="Q2397" s="14" t="s">
        <v>8317</v>
      </c>
      <c r="R2397" t="s">
        <v>8318</v>
      </c>
      <c r="S2397" s="19">
        <f t="shared" si="112"/>
        <v>42717.121377314819</v>
      </c>
      <c r="T2397" s="22">
        <f t="shared" si="113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>ROUND((E2398/D2398)*100,0)</f>
        <v>0</v>
      </c>
      <c r="P2398">
        <f t="shared" si="111"/>
        <v>10</v>
      </c>
      <c r="Q2398" s="14" t="s">
        <v>8317</v>
      </c>
      <c r="R2398" t="s">
        <v>8318</v>
      </c>
      <c r="S2398" s="19">
        <f t="shared" si="112"/>
        <v>42262.849050925928</v>
      </c>
      <c r="T2398" s="22">
        <f t="shared" si="113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>ROUND((E2399/D2399)*100,0)</f>
        <v>0</v>
      </c>
      <c r="P2399">
        <f t="shared" si="111"/>
        <v>0</v>
      </c>
      <c r="Q2399" s="14" t="s">
        <v>8317</v>
      </c>
      <c r="R2399" t="s">
        <v>8318</v>
      </c>
      <c r="S2399" s="19">
        <f t="shared" si="112"/>
        <v>41976.88490740741</v>
      </c>
      <c r="T2399" s="22">
        <f t="shared" si="113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>ROUND((E2400/D2400)*100,0)</f>
        <v>0</v>
      </c>
      <c r="P2400">
        <f t="shared" si="111"/>
        <v>0</v>
      </c>
      <c r="Q2400" s="14" t="s">
        <v>8317</v>
      </c>
      <c r="R2400" t="s">
        <v>8318</v>
      </c>
      <c r="S2400" s="19">
        <f t="shared" si="112"/>
        <v>42157.916481481487</v>
      </c>
      <c r="T2400" s="22">
        <f t="shared" si="113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>ROUND((E2401/D2401)*100,0)</f>
        <v>0</v>
      </c>
      <c r="P2401">
        <f t="shared" si="111"/>
        <v>0</v>
      </c>
      <c r="Q2401" s="14" t="s">
        <v>8317</v>
      </c>
      <c r="R2401" t="s">
        <v>8318</v>
      </c>
      <c r="S2401" s="19">
        <f t="shared" si="112"/>
        <v>41956.853078703702</v>
      </c>
      <c r="T2401" s="22">
        <f t="shared" si="113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>ROUND((E2402/D2402)*100,0)</f>
        <v>0</v>
      </c>
      <c r="P2402">
        <f t="shared" si="111"/>
        <v>0</v>
      </c>
      <c r="Q2402" s="14" t="s">
        <v>8317</v>
      </c>
      <c r="R2402" t="s">
        <v>8318</v>
      </c>
      <c r="S2402" s="19">
        <f t="shared" si="112"/>
        <v>42444.268101851849</v>
      </c>
      <c r="T2402" s="22">
        <f t="shared" si="113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>ROUND((E2403/D2403)*100,0)</f>
        <v>1</v>
      </c>
      <c r="P2403">
        <f t="shared" si="111"/>
        <v>22.33</v>
      </c>
      <c r="Q2403" s="14" t="s">
        <v>8334</v>
      </c>
      <c r="R2403" t="s">
        <v>8335</v>
      </c>
      <c r="S2403" s="19">
        <f t="shared" si="112"/>
        <v>42374.822870370372</v>
      </c>
      <c r="T2403" s="22">
        <f t="shared" si="113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>ROUND((E2404/D2404)*100,0)</f>
        <v>0</v>
      </c>
      <c r="P2404">
        <f t="shared" si="111"/>
        <v>52</v>
      </c>
      <c r="Q2404" s="14" t="s">
        <v>8334</v>
      </c>
      <c r="R2404" t="s">
        <v>8335</v>
      </c>
      <c r="S2404" s="19">
        <f t="shared" si="112"/>
        <v>42107.679756944446</v>
      </c>
      <c r="T2404" s="22">
        <f t="shared" si="113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>ROUND((E2405/D2405)*100,0)</f>
        <v>17</v>
      </c>
      <c r="P2405">
        <f t="shared" si="111"/>
        <v>16.829999999999998</v>
      </c>
      <c r="Q2405" s="14" t="s">
        <v>8334</v>
      </c>
      <c r="R2405" t="s">
        <v>8335</v>
      </c>
      <c r="S2405" s="19">
        <f t="shared" si="112"/>
        <v>42399.882615740738</v>
      </c>
      <c r="T2405" s="22">
        <f t="shared" si="113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>ROUND((E2406/D2406)*100,0)</f>
        <v>0</v>
      </c>
      <c r="P2406">
        <f t="shared" si="111"/>
        <v>0</v>
      </c>
      <c r="Q2406" s="14" t="s">
        <v>8334</v>
      </c>
      <c r="R2406" t="s">
        <v>8335</v>
      </c>
      <c r="S2406" s="19">
        <f t="shared" si="112"/>
        <v>42342.03943287037</v>
      </c>
      <c r="T2406" s="22">
        <f t="shared" si="113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>ROUND((E2407/D2407)*100,0)</f>
        <v>23</v>
      </c>
      <c r="P2407">
        <f t="shared" si="111"/>
        <v>56.3</v>
      </c>
      <c r="Q2407" s="14" t="s">
        <v>8334</v>
      </c>
      <c r="R2407" t="s">
        <v>8335</v>
      </c>
      <c r="S2407" s="19">
        <f t="shared" si="112"/>
        <v>42595.585358796292</v>
      </c>
      <c r="T2407" s="22">
        <f t="shared" si="113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>ROUND((E2408/D2408)*100,0)</f>
        <v>41</v>
      </c>
      <c r="P2408">
        <f t="shared" si="111"/>
        <v>84.06</v>
      </c>
      <c r="Q2408" s="14" t="s">
        <v>8334</v>
      </c>
      <c r="R2408" t="s">
        <v>8335</v>
      </c>
      <c r="S2408" s="19">
        <f t="shared" si="112"/>
        <v>41983.110995370371</v>
      </c>
      <c r="T2408" s="22">
        <f t="shared" si="113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>ROUND((E2409/D2409)*100,0)</f>
        <v>25</v>
      </c>
      <c r="P2409">
        <f t="shared" si="111"/>
        <v>168.39</v>
      </c>
      <c r="Q2409" s="14" t="s">
        <v>8334</v>
      </c>
      <c r="R2409" t="s">
        <v>8335</v>
      </c>
      <c r="S2409" s="19">
        <f t="shared" si="112"/>
        <v>42082.575555555552</v>
      </c>
      <c r="T2409" s="22">
        <f t="shared" si="113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>ROUND((E2410/D2410)*100,0)</f>
        <v>0</v>
      </c>
      <c r="P2410">
        <f t="shared" si="111"/>
        <v>15</v>
      </c>
      <c r="Q2410" s="14" t="s">
        <v>8334</v>
      </c>
      <c r="R2410" t="s">
        <v>8335</v>
      </c>
      <c r="S2410" s="19">
        <f t="shared" si="112"/>
        <v>41919.140706018516</v>
      </c>
      <c r="T2410" s="22">
        <f t="shared" si="113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>ROUND((E2411/D2411)*100,0)</f>
        <v>2</v>
      </c>
      <c r="P2411">
        <f t="shared" si="111"/>
        <v>76.67</v>
      </c>
      <c r="Q2411" s="14" t="s">
        <v>8334</v>
      </c>
      <c r="R2411" t="s">
        <v>8335</v>
      </c>
      <c r="S2411" s="19">
        <f t="shared" si="112"/>
        <v>42204.875868055555</v>
      </c>
      <c r="T2411" s="22">
        <f t="shared" si="113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>ROUND((E2412/D2412)*100,0)</f>
        <v>0</v>
      </c>
      <c r="P2412">
        <f t="shared" si="111"/>
        <v>0</v>
      </c>
      <c r="Q2412" s="14" t="s">
        <v>8334</v>
      </c>
      <c r="R2412" t="s">
        <v>8335</v>
      </c>
      <c r="S2412" s="19">
        <f t="shared" si="112"/>
        <v>42224.408275462964</v>
      </c>
      <c r="T2412" s="22">
        <f t="shared" si="113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>ROUND((E2413/D2413)*100,0)</f>
        <v>1</v>
      </c>
      <c r="P2413">
        <f t="shared" si="111"/>
        <v>50.33</v>
      </c>
      <c r="Q2413" s="14" t="s">
        <v>8334</v>
      </c>
      <c r="R2413" t="s">
        <v>8335</v>
      </c>
      <c r="S2413" s="19">
        <f t="shared" si="112"/>
        <v>42211.732430555552</v>
      </c>
      <c r="T2413" s="22">
        <f t="shared" si="113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>ROUND((E2414/D2414)*100,0)</f>
        <v>0</v>
      </c>
      <c r="P2414">
        <f t="shared" si="111"/>
        <v>0</v>
      </c>
      <c r="Q2414" s="14" t="s">
        <v>8334</v>
      </c>
      <c r="R2414" t="s">
        <v>8335</v>
      </c>
      <c r="S2414" s="19">
        <f t="shared" si="112"/>
        <v>42655.736956018518</v>
      </c>
      <c r="T2414" s="22">
        <f t="shared" si="113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>ROUND((E2415/D2415)*100,0)</f>
        <v>1</v>
      </c>
      <c r="P2415">
        <f t="shared" si="111"/>
        <v>8.33</v>
      </c>
      <c r="Q2415" s="14" t="s">
        <v>8334</v>
      </c>
      <c r="R2415" t="s">
        <v>8335</v>
      </c>
      <c r="S2415" s="19">
        <f t="shared" si="112"/>
        <v>41760.10974537037</v>
      </c>
      <c r="T2415" s="22">
        <f t="shared" si="113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>ROUND((E2416/D2416)*100,0)</f>
        <v>3</v>
      </c>
      <c r="P2416">
        <f t="shared" si="111"/>
        <v>35.380000000000003</v>
      </c>
      <c r="Q2416" s="14" t="s">
        <v>8334</v>
      </c>
      <c r="R2416" t="s">
        <v>8335</v>
      </c>
      <c r="S2416" s="19">
        <f t="shared" si="112"/>
        <v>42198.695138888885</v>
      </c>
      <c r="T2416" s="22">
        <f t="shared" si="113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>ROUND((E2417/D2417)*100,0)</f>
        <v>1</v>
      </c>
      <c r="P2417">
        <f t="shared" si="111"/>
        <v>55.83</v>
      </c>
      <c r="Q2417" s="14" t="s">
        <v>8334</v>
      </c>
      <c r="R2417" t="s">
        <v>8335</v>
      </c>
      <c r="S2417" s="19">
        <f t="shared" si="112"/>
        <v>42536.862800925926</v>
      </c>
      <c r="T2417" s="22">
        <f t="shared" si="113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>ROUND((E2418/D2418)*100,0)</f>
        <v>0</v>
      </c>
      <c r="P2418">
        <f t="shared" si="111"/>
        <v>5</v>
      </c>
      <c r="Q2418" s="14" t="s">
        <v>8334</v>
      </c>
      <c r="R2418" t="s">
        <v>8335</v>
      </c>
      <c r="S2418" s="19">
        <f t="shared" si="112"/>
        <v>42019.737766203703</v>
      </c>
      <c r="T2418" s="22">
        <f t="shared" si="113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>ROUND((E2419/D2419)*100,0)</f>
        <v>0</v>
      </c>
      <c r="P2419">
        <f t="shared" si="111"/>
        <v>0</v>
      </c>
      <c r="Q2419" s="14" t="s">
        <v>8334</v>
      </c>
      <c r="R2419" t="s">
        <v>8335</v>
      </c>
      <c r="S2419" s="19">
        <f t="shared" si="112"/>
        <v>41831.884108796294</v>
      </c>
      <c r="T2419" s="22">
        <f t="shared" si="113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>ROUND((E2420/D2420)*100,0)</f>
        <v>0</v>
      </c>
      <c r="P2420">
        <f t="shared" si="111"/>
        <v>1</v>
      </c>
      <c r="Q2420" s="14" t="s">
        <v>8334</v>
      </c>
      <c r="R2420" t="s">
        <v>8335</v>
      </c>
      <c r="S2420" s="19">
        <f t="shared" si="112"/>
        <v>42027.856990740736</v>
      </c>
      <c r="T2420" s="22">
        <f t="shared" si="113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>ROUND((E2421/D2421)*100,0)</f>
        <v>0</v>
      </c>
      <c r="P2421">
        <f t="shared" si="111"/>
        <v>0</v>
      </c>
      <c r="Q2421" s="14" t="s">
        <v>8334</v>
      </c>
      <c r="R2421" t="s">
        <v>8335</v>
      </c>
      <c r="S2421" s="19">
        <f t="shared" si="112"/>
        <v>41993.738298611104</v>
      </c>
      <c r="T2421" s="22">
        <f t="shared" si="113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>ROUND((E2422/D2422)*100,0)</f>
        <v>15</v>
      </c>
      <c r="P2422">
        <f t="shared" si="111"/>
        <v>69.47</v>
      </c>
      <c r="Q2422" s="14" t="s">
        <v>8334</v>
      </c>
      <c r="R2422" t="s">
        <v>8335</v>
      </c>
      <c r="S2422" s="19">
        <f t="shared" si="112"/>
        <v>41893.028877314813</v>
      </c>
      <c r="T2422" s="22">
        <f t="shared" si="113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>ROUND((E2423/D2423)*100,0)</f>
        <v>0</v>
      </c>
      <c r="P2423">
        <f t="shared" si="111"/>
        <v>1</v>
      </c>
      <c r="Q2423" s="14" t="s">
        <v>8334</v>
      </c>
      <c r="R2423" t="s">
        <v>8335</v>
      </c>
      <c r="S2423" s="19">
        <f t="shared" si="112"/>
        <v>42026.687453703707</v>
      </c>
      <c r="T2423" s="22">
        <f t="shared" si="113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>ROUND((E2424/D2424)*100,0)</f>
        <v>0</v>
      </c>
      <c r="P2424">
        <f t="shared" si="111"/>
        <v>1</v>
      </c>
      <c r="Q2424" s="14" t="s">
        <v>8334</v>
      </c>
      <c r="R2424" t="s">
        <v>8335</v>
      </c>
      <c r="S2424" s="19">
        <f t="shared" si="112"/>
        <v>42044.724953703699</v>
      </c>
      <c r="T2424" s="22">
        <f t="shared" si="113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>ROUND((E2425/D2425)*100,0)</f>
        <v>0</v>
      </c>
      <c r="P2425">
        <f t="shared" si="111"/>
        <v>8</v>
      </c>
      <c r="Q2425" s="14" t="s">
        <v>8334</v>
      </c>
      <c r="R2425" t="s">
        <v>8335</v>
      </c>
      <c r="S2425" s="19">
        <f t="shared" si="112"/>
        <v>41974.704745370371</v>
      </c>
      <c r="T2425" s="22">
        <f t="shared" si="113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>ROUND((E2426/D2426)*100,0)</f>
        <v>1</v>
      </c>
      <c r="P2426">
        <f t="shared" si="111"/>
        <v>34.44</v>
      </c>
      <c r="Q2426" s="14" t="s">
        <v>8334</v>
      </c>
      <c r="R2426" t="s">
        <v>8335</v>
      </c>
      <c r="S2426" s="19">
        <f t="shared" si="112"/>
        <v>41909.892453703702</v>
      </c>
      <c r="T2426" s="22">
        <f t="shared" si="113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>ROUND((E2427/D2427)*100,0)</f>
        <v>0</v>
      </c>
      <c r="P2427">
        <f t="shared" si="111"/>
        <v>1</v>
      </c>
      <c r="Q2427" s="14" t="s">
        <v>8334</v>
      </c>
      <c r="R2427" t="s">
        <v>8335</v>
      </c>
      <c r="S2427" s="19">
        <f t="shared" si="112"/>
        <v>42502.913761574076</v>
      </c>
      <c r="T2427" s="22">
        <f t="shared" si="113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>ROUND((E2428/D2428)*100,0)</f>
        <v>0</v>
      </c>
      <c r="P2428">
        <f t="shared" si="111"/>
        <v>0</v>
      </c>
      <c r="Q2428" s="14" t="s">
        <v>8334</v>
      </c>
      <c r="R2428" t="s">
        <v>8335</v>
      </c>
      <c r="S2428" s="19">
        <f t="shared" si="112"/>
        <v>42164.170046296291</v>
      </c>
      <c r="T2428" s="22">
        <f t="shared" si="113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>ROUND((E2429/D2429)*100,0)</f>
        <v>0</v>
      </c>
      <c r="P2429">
        <f t="shared" si="111"/>
        <v>1</v>
      </c>
      <c r="Q2429" s="14" t="s">
        <v>8334</v>
      </c>
      <c r="R2429" t="s">
        <v>8335</v>
      </c>
      <c r="S2429" s="19">
        <f t="shared" si="112"/>
        <v>42412.318668981476</v>
      </c>
      <c r="T2429" s="22">
        <f t="shared" si="113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>ROUND((E2430/D2430)*100,0)</f>
        <v>0</v>
      </c>
      <c r="P2430">
        <f t="shared" si="111"/>
        <v>1</v>
      </c>
      <c r="Q2430" s="14" t="s">
        <v>8334</v>
      </c>
      <c r="R2430" t="s">
        <v>8335</v>
      </c>
      <c r="S2430" s="19">
        <f t="shared" si="112"/>
        <v>42045.784155092595</v>
      </c>
      <c r="T2430" s="22">
        <f t="shared" si="113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>ROUND((E2431/D2431)*100,0)</f>
        <v>1</v>
      </c>
      <c r="P2431">
        <f t="shared" si="111"/>
        <v>501.25</v>
      </c>
      <c r="Q2431" s="14" t="s">
        <v>8334</v>
      </c>
      <c r="R2431" t="s">
        <v>8335</v>
      </c>
      <c r="S2431" s="19">
        <f t="shared" si="112"/>
        <v>42734.879236111112</v>
      </c>
      <c r="T2431" s="22">
        <f t="shared" si="113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>ROUND((E2432/D2432)*100,0)</f>
        <v>1</v>
      </c>
      <c r="P2432">
        <f t="shared" si="111"/>
        <v>10.5</v>
      </c>
      <c r="Q2432" s="14" t="s">
        <v>8334</v>
      </c>
      <c r="R2432" t="s">
        <v>8335</v>
      </c>
      <c r="S2432" s="19">
        <f t="shared" si="112"/>
        <v>42382.130833333329</v>
      </c>
      <c r="T2432" s="22">
        <f t="shared" si="113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>ROUND((E2433/D2433)*100,0)</f>
        <v>0</v>
      </c>
      <c r="P2433">
        <f t="shared" si="111"/>
        <v>1</v>
      </c>
      <c r="Q2433" s="14" t="s">
        <v>8334</v>
      </c>
      <c r="R2433" t="s">
        <v>8335</v>
      </c>
      <c r="S2433" s="19">
        <f t="shared" si="112"/>
        <v>42489.099687499998</v>
      </c>
      <c r="T2433" s="22">
        <f t="shared" si="113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>ROUND((E2434/D2434)*100,0)</f>
        <v>0</v>
      </c>
      <c r="P2434">
        <f t="shared" si="111"/>
        <v>1</v>
      </c>
      <c r="Q2434" s="14" t="s">
        <v>8334</v>
      </c>
      <c r="R2434" t="s">
        <v>8335</v>
      </c>
      <c r="S2434" s="19">
        <f t="shared" si="112"/>
        <v>42041.218715277777</v>
      </c>
      <c r="T2434" s="22">
        <f t="shared" si="113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>ROUND((E2435/D2435)*100,0)</f>
        <v>0</v>
      </c>
      <c r="P2435">
        <f t="shared" ref="P2435:P2498" si="114">IFERROR(ROUND(E2435/L2435,2),0)</f>
        <v>0</v>
      </c>
      <c r="Q2435" s="14" t="s">
        <v>8334</v>
      </c>
      <c r="R2435" t="s">
        <v>8335</v>
      </c>
      <c r="S2435" s="19">
        <f t="shared" ref="S2435:S2498" si="115">(((J2435/60)/60)/24)+DATE(1970,1,1)</f>
        <v>42397.89980324074</v>
      </c>
      <c r="T2435" s="22">
        <f t="shared" ref="T2435:T2498" si="116">(((I2435/60)/60)/24)+DATE(1970,1,1)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>ROUND((E2436/D2436)*100,0)</f>
        <v>0</v>
      </c>
      <c r="P2436">
        <f t="shared" si="114"/>
        <v>13</v>
      </c>
      <c r="Q2436" s="14" t="s">
        <v>8334</v>
      </c>
      <c r="R2436" t="s">
        <v>8335</v>
      </c>
      <c r="S2436" s="19">
        <f t="shared" si="115"/>
        <v>42180.18604166666</v>
      </c>
      <c r="T2436" s="22">
        <f t="shared" si="116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>ROUND((E2437/D2437)*100,0)</f>
        <v>0</v>
      </c>
      <c r="P2437">
        <f t="shared" si="114"/>
        <v>306</v>
      </c>
      <c r="Q2437" s="14" t="s">
        <v>8334</v>
      </c>
      <c r="R2437" t="s">
        <v>8335</v>
      </c>
      <c r="S2437" s="19">
        <f t="shared" si="115"/>
        <v>42252.277615740735</v>
      </c>
      <c r="T2437" s="22">
        <f t="shared" si="116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>ROUND((E2438/D2438)*100,0)</f>
        <v>0</v>
      </c>
      <c r="P2438">
        <f t="shared" si="114"/>
        <v>22.5</v>
      </c>
      <c r="Q2438" s="14" t="s">
        <v>8334</v>
      </c>
      <c r="R2438" t="s">
        <v>8335</v>
      </c>
      <c r="S2438" s="19">
        <f t="shared" si="115"/>
        <v>42338.615393518514</v>
      </c>
      <c r="T2438" s="22">
        <f t="shared" si="116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>ROUND((E2439/D2439)*100,0)</f>
        <v>0</v>
      </c>
      <c r="P2439">
        <f t="shared" si="114"/>
        <v>0</v>
      </c>
      <c r="Q2439" s="14" t="s">
        <v>8334</v>
      </c>
      <c r="R2439" t="s">
        <v>8335</v>
      </c>
      <c r="S2439" s="19">
        <f t="shared" si="115"/>
        <v>42031.965138888889</v>
      </c>
      <c r="T2439" s="22">
        <f t="shared" si="116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>ROUND((E2440/D2440)*100,0)</f>
        <v>0</v>
      </c>
      <c r="P2440">
        <f t="shared" si="114"/>
        <v>50</v>
      </c>
      <c r="Q2440" s="14" t="s">
        <v>8334</v>
      </c>
      <c r="R2440" t="s">
        <v>8335</v>
      </c>
      <c r="S2440" s="19">
        <f t="shared" si="115"/>
        <v>42285.91506944444</v>
      </c>
      <c r="T2440" s="22">
        <f t="shared" si="116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>ROUND((E2441/D2441)*100,0)</f>
        <v>0</v>
      </c>
      <c r="P2441">
        <f t="shared" si="114"/>
        <v>0</v>
      </c>
      <c r="Q2441" s="14" t="s">
        <v>8334</v>
      </c>
      <c r="R2441" t="s">
        <v>8335</v>
      </c>
      <c r="S2441" s="19">
        <f t="shared" si="115"/>
        <v>42265.818622685183</v>
      </c>
      <c r="T2441" s="22">
        <f t="shared" si="116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>ROUND((E2442/D2442)*100,0)</f>
        <v>0</v>
      </c>
      <c r="P2442">
        <f t="shared" si="114"/>
        <v>5</v>
      </c>
      <c r="Q2442" s="14" t="s">
        <v>8334</v>
      </c>
      <c r="R2442" t="s">
        <v>8335</v>
      </c>
      <c r="S2442" s="19">
        <f t="shared" si="115"/>
        <v>42383.899456018517</v>
      </c>
      <c r="T2442" s="22">
        <f t="shared" si="116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>ROUND((E2443/D2443)*100,0)</f>
        <v>108</v>
      </c>
      <c r="P2443">
        <f t="shared" si="114"/>
        <v>74.23</v>
      </c>
      <c r="Q2443" s="14" t="s">
        <v>8334</v>
      </c>
      <c r="R2443" t="s">
        <v>8350</v>
      </c>
      <c r="S2443" s="19">
        <f t="shared" si="115"/>
        <v>42187.125625000001</v>
      </c>
      <c r="T2443" s="22">
        <f t="shared" si="116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>ROUND((E2444/D2444)*100,0)</f>
        <v>126</v>
      </c>
      <c r="P2444">
        <f t="shared" si="114"/>
        <v>81.25</v>
      </c>
      <c r="Q2444" s="14" t="s">
        <v>8334</v>
      </c>
      <c r="R2444" t="s">
        <v>8350</v>
      </c>
      <c r="S2444" s="19">
        <f t="shared" si="115"/>
        <v>42052.666990740734</v>
      </c>
      <c r="T2444" s="22">
        <f t="shared" si="116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>ROUND((E2445/D2445)*100,0)</f>
        <v>203</v>
      </c>
      <c r="P2445">
        <f t="shared" si="114"/>
        <v>130.22999999999999</v>
      </c>
      <c r="Q2445" s="14" t="s">
        <v>8334</v>
      </c>
      <c r="R2445" t="s">
        <v>8350</v>
      </c>
      <c r="S2445" s="19">
        <f t="shared" si="115"/>
        <v>41836.625254629631</v>
      </c>
      <c r="T2445" s="22">
        <f t="shared" si="116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>ROUND((E2446/D2446)*100,0)</f>
        <v>109</v>
      </c>
      <c r="P2446">
        <f t="shared" si="114"/>
        <v>53.41</v>
      </c>
      <c r="Q2446" s="14" t="s">
        <v>8334</v>
      </c>
      <c r="R2446" t="s">
        <v>8350</v>
      </c>
      <c r="S2446" s="19">
        <f t="shared" si="115"/>
        <v>42485.754525462966</v>
      </c>
      <c r="T2446" s="22">
        <f t="shared" si="116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>ROUND((E2447/D2447)*100,0)</f>
        <v>173</v>
      </c>
      <c r="P2447">
        <f t="shared" si="114"/>
        <v>75.13</v>
      </c>
      <c r="Q2447" s="14" t="s">
        <v>8334</v>
      </c>
      <c r="R2447" t="s">
        <v>8350</v>
      </c>
      <c r="S2447" s="19">
        <f t="shared" si="115"/>
        <v>42243.190057870372</v>
      </c>
      <c r="T2447" s="22">
        <f t="shared" si="116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>ROUND((E2448/D2448)*100,0)</f>
        <v>168</v>
      </c>
      <c r="P2448">
        <f t="shared" si="114"/>
        <v>75.67</v>
      </c>
      <c r="Q2448" s="14" t="s">
        <v>8334</v>
      </c>
      <c r="R2448" t="s">
        <v>8350</v>
      </c>
      <c r="S2448" s="19">
        <f t="shared" si="115"/>
        <v>42670.602673611109</v>
      </c>
      <c r="T2448" s="22">
        <f t="shared" si="116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>ROUND((E2449/D2449)*100,0)</f>
        <v>427</v>
      </c>
      <c r="P2449">
        <f t="shared" si="114"/>
        <v>31.69</v>
      </c>
      <c r="Q2449" s="14" t="s">
        <v>8334</v>
      </c>
      <c r="R2449" t="s">
        <v>8350</v>
      </c>
      <c r="S2449" s="19">
        <f t="shared" si="115"/>
        <v>42654.469826388886</v>
      </c>
      <c r="T2449" s="22">
        <f t="shared" si="116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>ROUND((E2450/D2450)*100,0)</f>
        <v>108</v>
      </c>
      <c r="P2450">
        <f t="shared" si="114"/>
        <v>47.78</v>
      </c>
      <c r="Q2450" s="14" t="s">
        <v>8334</v>
      </c>
      <c r="R2450" t="s">
        <v>8350</v>
      </c>
      <c r="S2450" s="19">
        <f t="shared" si="115"/>
        <v>42607.316122685181</v>
      </c>
      <c r="T2450" s="22">
        <f t="shared" si="116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>ROUND((E2451/D2451)*100,0)</f>
        <v>108</v>
      </c>
      <c r="P2451">
        <f t="shared" si="114"/>
        <v>90</v>
      </c>
      <c r="Q2451" s="14" t="s">
        <v>8334</v>
      </c>
      <c r="R2451" t="s">
        <v>8350</v>
      </c>
      <c r="S2451" s="19">
        <f t="shared" si="115"/>
        <v>41943.142534722225</v>
      </c>
      <c r="T2451" s="22">
        <f t="shared" si="116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>ROUND((E2452/D2452)*100,0)</f>
        <v>102</v>
      </c>
      <c r="P2452">
        <f t="shared" si="114"/>
        <v>149.31</v>
      </c>
      <c r="Q2452" s="14" t="s">
        <v>8334</v>
      </c>
      <c r="R2452" t="s">
        <v>8350</v>
      </c>
      <c r="S2452" s="19">
        <f t="shared" si="115"/>
        <v>41902.07240740741</v>
      </c>
      <c r="T2452" s="22">
        <f t="shared" si="116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>ROUND((E2453/D2453)*100,0)</f>
        <v>115</v>
      </c>
      <c r="P2453">
        <f t="shared" si="114"/>
        <v>62.07</v>
      </c>
      <c r="Q2453" s="14" t="s">
        <v>8334</v>
      </c>
      <c r="R2453" t="s">
        <v>8350</v>
      </c>
      <c r="S2453" s="19">
        <f t="shared" si="115"/>
        <v>42779.908449074079</v>
      </c>
      <c r="T2453" s="22">
        <f t="shared" si="116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>ROUND((E2454/D2454)*100,0)</f>
        <v>134</v>
      </c>
      <c r="P2454">
        <f t="shared" si="114"/>
        <v>53.4</v>
      </c>
      <c r="Q2454" s="14" t="s">
        <v>8334</v>
      </c>
      <c r="R2454" t="s">
        <v>8350</v>
      </c>
      <c r="S2454" s="19">
        <f t="shared" si="115"/>
        <v>42338.84375</v>
      </c>
      <c r="T2454" s="22">
        <f t="shared" si="116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>ROUND((E2455/D2455)*100,0)</f>
        <v>155</v>
      </c>
      <c r="P2455">
        <f t="shared" si="114"/>
        <v>69.27</v>
      </c>
      <c r="Q2455" s="14" t="s">
        <v>8334</v>
      </c>
      <c r="R2455" t="s">
        <v>8350</v>
      </c>
      <c r="S2455" s="19">
        <f t="shared" si="115"/>
        <v>42738.692233796297</v>
      </c>
      <c r="T2455" s="22">
        <f t="shared" si="116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>ROUND((E2456/D2456)*100,0)</f>
        <v>101</v>
      </c>
      <c r="P2456">
        <f t="shared" si="114"/>
        <v>271.51</v>
      </c>
      <c r="Q2456" s="14" t="s">
        <v>8334</v>
      </c>
      <c r="R2456" t="s">
        <v>8350</v>
      </c>
      <c r="S2456" s="19">
        <f t="shared" si="115"/>
        <v>42770.201481481476</v>
      </c>
      <c r="T2456" s="22">
        <f t="shared" si="116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>ROUND((E2457/D2457)*100,0)</f>
        <v>182</v>
      </c>
      <c r="P2457">
        <f t="shared" si="114"/>
        <v>34.130000000000003</v>
      </c>
      <c r="Q2457" s="14" t="s">
        <v>8334</v>
      </c>
      <c r="R2457" t="s">
        <v>8350</v>
      </c>
      <c r="S2457" s="19">
        <f t="shared" si="115"/>
        <v>42452.781828703708</v>
      </c>
      <c r="T2457" s="22">
        <f t="shared" si="116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>ROUND((E2458/D2458)*100,0)</f>
        <v>181</v>
      </c>
      <c r="P2458">
        <f t="shared" si="114"/>
        <v>40.49</v>
      </c>
      <c r="Q2458" s="14" t="s">
        <v>8334</v>
      </c>
      <c r="R2458" t="s">
        <v>8350</v>
      </c>
      <c r="S2458" s="19">
        <f t="shared" si="115"/>
        <v>42761.961099537039</v>
      </c>
      <c r="T2458" s="22">
        <f t="shared" si="116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>ROUND((E2459/D2459)*100,0)</f>
        <v>102</v>
      </c>
      <c r="P2459">
        <f t="shared" si="114"/>
        <v>189.76</v>
      </c>
      <c r="Q2459" s="14" t="s">
        <v>8334</v>
      </c>
      <c r="R2459" t="s">
        <v>8350</v>
      </c>
      <c r="S2459" s="19">
        <f t="shared" si="115"/>
        <v>42423.602500000001</v>
      </c>
      <c r="T2459" s="22">
        <f t="shared" si="116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>ROUND((E2460/D2460)*100,0)</f>
        <v>110</v>
      </c>
      <c r="P2460">
        <f t="shared" si="114"/>
        <v>68.86</v>
      </c>
      <c r="Q2460" s="14" t="s">
        <v>8334</v>
      </c>
      <c r="R2460" t="s">
        <v>8350</v>
      </c>
      <c r="S2460" s="19">
        <f t="shared" si="115"/>
        <v>42495.871736111112</v>
      </c>
      <c r="T2460" s="22">
        <f t="shared" si="116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>ROUND((E2461/D2461)*100,0)</f>
        <v>102</v>
      </c>
      <c r="P2461">
        <f t="shared" si="114"/>
        <v>108.78</v>
      </c>
      <c r="Q2461" s="14" t="s">
        <v>8334</v>
      </c>
      <c r="R2461" t="s">
        <v>8350</v>
      </c>
      <c r="S2461" s="19">
        <f t="shared" si="115"/>
        <v>42407.637557870374</v>
      </c>
      <c r="T2461" s="22">
        <f t="shared" si="116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>ROUND((E2462/D2462)*100,0)</f>
        <v>101</v>
      </c>
      <c r="P2462">
        <f t="shared" si="114"/>
        <v>125.99</v>
      </c>
      <c r="Q2462" s="14" t="s">
        <v>8334</v>
      </c>
      <c r="R2462" t="s">
        <v>8350</v>
      </c>
      <c r="S2462" s="19">
        <f t="shared" si="115"/>
        <v>42704.187118055561</v>
      </c>
      <c r="T2462" s="22">
        <f t="shared" si="116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>ROUND((E2463/D2463)*100,0)</f>
        <v>104</v>
      </c>
      <c r="P2463">
        <f t="shared" si="114"/>
        <v>90.52</v>
      </c>
      <c r="Q2463" s="14" t="s">
        <v>8323</v>
      </c>
      <c r="R2463" t="s">
        <v>8327</v>
      </c>
      <c r="S2463" s="19">
        <f t="shared" si="115"/>
        <v>40784.012696759259</v>
      </c>
      <c r="T2463" s="22">
        <f t="shared" si="116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>ROUND((E2464/D2464)*100,0)</f>
        <v>111</v>
      </c>
      <c r="P2464">
        <f t="shared" si="114"/>
        <v>28.88</v>
      </c>
      <c r="Q2464" s="14" t="s">
        <v>8323</v>
      </c>
      <c r="R2464" t="s">
        <v>8327</v>
      </c>
      <c r="S2464" s="19">
        <f t="shared" si="115"/>
        <v>41089.186296296299</v>
      </c>
      <c r="T2464" s="22">
        <f t="shared" si="116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>ROUND((E2465/D2465)*100,0)</f>
        <v>116</v>
      </c>
      <c r="P2465">
        <f t="shared" si="114"/>
        <v>31</v>
      </c>
      <c r="Q2465" s="14" t="s">
        <v>8323</v>
      </c>
      <c r="R2465" t="s">
        <v>8327</v>
      </c>
      <c r="S2465" s="19">
        <f t="shared" si="115"/>
        <v>41341.111400462964</v>
      </c>
      <c r="T2465" s="22">
        <f t="shared" si="116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>ROUND((E2466/D2466)*100,0)</f>
        <v>111</v>
      </c>
      <c r="P2466">
        <f t="shared" si="114"/>
        <v>51.67</v>
      </c>
      <c r="Q2466" s="14" t="s">
        <v>8323</v>
      </c>
      <c r="R2466" t="s">
        <v>8327</v>
      </c>
      <c r="S2466" s="19">
        <f t="shared" si="115"/>
        <v>42248.90042824074</v>
      </c>
      <c r="T2466" s="22">
        <f t="shared" si="116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>ROUND((E2467/D2467)*100,0)</f>
        <v>180</v>
      </c>
      <c r="P2467">
        <f t="shared" si="114"/>
        <v>26.27</v>
      </c>
      <c r="Q2467" s="14" t="s">
        <v>8323</v>
      </c>
      <c r="R2467" t="s">
        <v>8327</v>
      </c>
      <c r="S2467" s="19">
        <f t="shared" si="115"/>
        <v>41145.719305555554</v>
      </c>
      <c r="T2467" s="22">
        <f t="shared" si="116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>ROUND((E2468/D2468)*100,0)</f>
        <v>100</v>
      </c>
      <c r="P2468">
        <f t="shared" si="114"/>
        <v>48.08</v>
      </c>
      <c r="Q2468" s="14" t="s">
        <v>8323</v>
      </c>
      <c r="R2468" t="s">
        <v>8327</v>
      </c>
      <c r="S2468" s="19">
        <f t="shared" si="115"/>
        <v>41373.102465277778</v>
      </c>
      <c r="T2468" s="22">
        <f t="shared" si="116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>ROUND((E2469/D2469)*100,0)</f>
        <v>119</v>
      </c>
      <c r="P2469">
        <f t="shared" si="114"/>
        <v>27.56</v>
      </c>
      <c r="Q2469" s="14" t="s">
        <v>8323</v>
      </c>
      <c r="R2469" t="s">
        <v>8327</v>
      </c>
      <c r="S2469" s="19">
        <f t="shared" si="115"/>
        <v>41025.874201388891</v>
      </c>
      <c r="T2469" s="22">
        <f t="shared" si="116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>ROUND((E2470/D2470)*100,0)</f>
        <v>107</v>
      </c>
      <c r="P2470">
        <f t="shared" si="114"/>
        <v>36.97</v>
      </c>
      <c r="Q2470" s="14" t="s">
        <v>8323</v>
      </c>
      <c r="R2470" t="s">
        <v>8327</v>
      </c>
      <c r="S2470" s="19">
        <f t="shared" si="115"/>
        <v>41174.154178240737</v>
      </c>
      <c r="T2470" s="22">
        <f t="shared" si="116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>ROUND((E2471/D2471)*100,0)</f>
        <v>114</v>
      </c>
      <c r="P2471">
        <f t="shared" si="114"/>
        <v>29.02</v>
      </c>
      <c r="Q2471" s="14" t="s">
        <v>8323</v>
      </c>
      <c r="R2471" t="s">
        <v>8327</v>
      </c>
      <c r="S2471" s="19">
        <f t="shared" si="115"/>
        <v>40557.429733796293</v>
      </c>
      <c r="T2471" s="22">
        <f t="shared" si="116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>ROUND((E2472/D2472)*100,0)</f>
        <v>103</v>
      </c>
      <c r="P2472">
        <f t="shared" si="114"/>
        <v>28.66</v>
      </c>
      <c r="Q2472" s="14" t="s">
        <v>8323</v>
      </c>
      <c r="R2472" t="s">
        <v>8327</v>
      </c>
      <c r="S2472" s="19">
        <f t="shared" si="115"/>
        <v>41023.07471064815</v>
      </c>
      <c r="T2472" s="22">
        <f t="shared" si="116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>ROUND((E2473/D2473)*100,0)</f>
        <v>128</v>
      </c>
      <c r="P2473">
        <f t="shared" si="114"/>
        <v>37.65</v>
      </c>
      <c r="Q2473" s="14" t="s">
        <v>8323</v>
      </c>
      <c r="R2473" t="s">
        <v>8327</v>
      </c>
      <c r="S2473" s="19">
        <f t="shared" si="115"/>
        <v>40893.992962962962</v>
      </c>
      <c r="T2473" s="22">
        <f t="shared" si="116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>ROUND((E2474/D2474)*100,0)</f>
        <v>136</v>
      </c>
      <c r="P2474">
        <f t="shared" si="114"/>
        <v>97.9</v>
      </c>
      <c r="Q2474" s="14" t="s">
        <v>8323</v>
      </c>
      <c r="R2474" t="s">
        <v>8327</v>
      </c>
      <c r="S2474" s="19">
        <f t="shared" si="115"/>
        <v>40354.11550925926</v>
      </c>
      <c r="T2474" s="22">
        <f t="shared" si="116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>ROUND((E2475/D2475)*100,0)</f>
        <v>100</v>
      </c>
      <c r="P2475">
        <f t="shared" si="114"/>
        <v>42.55</v>
      </c>
      <c r="Q2475" s="14" t="s">
        <v>8323</v>
      </c>
      <c r="R2475" t="s">
        <v>8327</v>
      </c>
      <c r="S2475" s="19">
        <f t="shared" si="115"/>
        <v>41193.748483796298</v>
      </c>
      <c r="T2475" s="22">
        <f t="shared" si="116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>ROUND((E2476/D2476)*100,0)</f>
        <v>100</v>
      </c>
      <c r="P2476">
        <f t="shared" si="114"/>
        <v>131.58000000000001</v>
      </c>
      <c r="Q2476" s="14" t="s">
        <v>8323</v>
      </c>
      <c r="R2476" t="s">
        <v>8327</v>
      </c>
      <c r="S2476" s="19">
        <f t="shared" si="115"/>
        <v>40417.011296296296</v>
      </c>
      <c r="T2476" s="22">
        <f t="shared" si="116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>ROUND((E2477/D2477)*100,0)</f>
        <v>105</v>
      </c>
      <c r="P2477">
        <f t="shared" si="114"/>
        <v>32.32</v>
      </c>
      <c r="Q2477" s="14" t="s">
        <v>8323</v>
      </c>
      <c r="R2477" t="s">
        <v>8327</v>
      </c>
      <c r="S2477" s="19">
        <f t="shared" si="115"/>
        <v>40310.287673611114</v>
      </c>
      <c r="T2477" s="22">
        <f t="shared" si="116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>ROUND((E2478/D2478)*100,0)</f>
        <v>105</v>
      </c>
      <c r="P2478">
        <f t="shared" si="114"/>
        <v>61.1</v>
      </c>
      <c r="Q2478" s="14" t="s">
        <v>8323</v>
      </c>
      <c r="R2478" t="s">
        <v>8327</v>
      </c>
      <c r="S2478" s="19">
        <f t="shared" si="115"/>
        <v>41913.328356481477</v>
      </c>
      <c r="T2478" s="22">
        <f t="shared" si="116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>ROUND((E2479/D2479)*100,0)</f>
        <v>171</v>
      </c>
      <c r="P2479">
        <f t="shared" si="114"/>
        <v>31.34</v>
      </c>
      <c r="Q2479" s="14" t="s">
        <v>8323</v>
      </c>
      <c r="R2479" t="s">
        <v>8327</v>
      </c>
      <c r="S2479" s="19">
        <f t="shared" si="115"/>
        <v>41088.691493055558</v>
      </c>
      <c r="T2479" s="22">
        <f t="shared" si="116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>ROUND((E2480/D2480)*100,0)</f>
        <v>128</v>
      </c>
      <c r="P2480">
        <f t="shared" si="114"/>
        <v>129.11000000000001</v>
      </c>
      <c r="Q2480" s="14" t="s">
        <v>8323</v>
      </c>
      <c r="R2480" t="s">
        <v>8327</v>
      </c>
      <c r="S2480" s="19">
        <f t="shared" si="115"/>
        <v>41257.950381944444</v>
      </c>
      <c r="T2480" s="22">
        <f t="shared" si="116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>ROUND((E2481/D2481)*100,0)</f>
        <v>133</v>
      </c>
      <c r="P2481">
        <f t="shared" si="114"/>
        <v>25.02</v>
      </c>
      <c r="Q2481" s="14" t="s">
        <v>8323</v>
      </c>
      <c r="R2481" t="s">
        <v>8327</v>
      </c>
      <c r="S2481" s="19">
        <f t="shared" si="115"/>
        <v>41107.726782407408</v>
      </c>
      <c r="T2481" s="22">
        <f t="shared" si="116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>ROUND((E2482/D2482)*100,0)</f>
        <v>100</v>
      </c>
      <c r="P2482">
        <f t="shared" si="114"/>
        <v>250</v>
      </c>
      <c r="Q2482" s="14" t="s">
        <v>8323</v>
      </c>
      <c r="R2482" t="s">
        <v>8327</v>
      </c>
      <c r="S2482" s="19">
        <f t="shared" si="115"/>
        <v>42227.936157407406</v>
      </c>
      <c r="T2482" s="22">
        <f t="shared" si="116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>ROUND((E2483/D2483)*100,0)</f>
        <v>113</v>
      </c>
      <c r="P2483">
        <f t="shared" si="114"/>
        <v>47.54</v>
      </c>
      <c r="Q2483" s="14" t="s">
        <v>8323</v>
      </c>
      <c r="R2483" t="s">
        <v>8327</v>
      </c>
      <c r="S2483" s="19">
        <f t="shared" si="115"/>
        <v>40999.645925925928</v>
      </c>
      <c r="T2483" s="22">
        <f t="shared" si="116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>ROUND((E2484/D2484)*100,0)</f>
        <v>100</v>
      </c>
      <c r="P2484">
        <f t="shared" si="114"/>
        <v>40.04</v>
      </c>
      <c r="Q2484" s="14" t="s">
        <v>8323</v>
      </c>
      <c r="R2484" t="s">
        <v>8327</v>
      </c>
      <c r="S2484" s="19">
        <f t="shared" si="115"/>
        <v>40711.782210648147</v>
      </c>
      <c r="T2484" s="22">
        <f t="shared" si="116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>ROUND((E2485/D2485)*100,0)</f>
        <v>114</v>
      </c>
      <c r="P2485">
        <f t="shared" si="114"/>
        <v>65.84</v>
      </c>
      <c r="Q2485" s="14" t="s">
        <v>8323</v>
      </c>
      <c r="R2485" t="s">
        <v>8327</v>
      </c>
      <c r="S2485" s="19">
        <f t="shared" si="115"/>
        <v>40970.750034722223</v>
      </c>
      <c r="T2485" s="22">
        <f t="shared" si="116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>ROUND((E2486/D2486)*100,0)</f>
        <v>119</v>
      </c>
      <c r="P2486">
        <f t="shared" si="114"/>
        <v>46.4</v>
      </c>
      <c r="Q2486" s="14" t="s">
        <v>8323</v>
      </c>
      <c r="R2486" t="s">
        <v>8327</v>
      </c>
      <c r="S2486" s="19">
        <f t="shared" si="115"/>
        <v>40771.916701388887</v>
      </c>
      <c r="T2486" s="22">
        <f t="shared" si="116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>ROUND((E2487/D2487)*100,0)</f>
        <v>103</v>
      </c>
      <c r="P2487">
        <f t="shared" si="114"/>
        <v>50.37</v>
      </c>
      <c r="Q2487" s="14" t="s">
        <v>8323</v>
      </c>
      <c r="R2487" t="s">
        <v>8327</v>
      </c>
      <c r="S2487" s="19">
        <f t="shared" si="115"/>
        <v>40793.998599537037</v>
      </c>
      <c r="T2487" s="22">
        <f t="shared" si="116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>ROUND((E2488/D2488)*100,0)</f>
        <v>266</v>
      </c>
      <c r="P2488">
        <f t="shared" si="114"/>
        <v>26.57</v>
      </c>
      <c r="Q2488" s="14" t="s">
        <v>8323</v>
      </c>
      <c r="R2488" t="s">
        <v>8327</v>
      </c>
      <c r="S2488" s="19">
        <f t="shared" si="115"/>
        <v>40991.708055555559</v>
      </c>
      <c r="T2488" s="22">
        <f t="shared" si="116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>ROUND((E2489/D2489)*100,0)</f>
        <v>100</v>
      </c>
      <c r="P2489">
        <f t="shared" si="114"/>
        <v>39.49</v>
      </c>
      <c r="Q2489" s="14" t="s">
        <v>8323</v>
      </c>
      <c r="R2489" t="s">
        <v>8327</v>
      </c>
      <c r="S2489" s="19">
        <f t="shared" si="115"/>
        <v>41026.083298611113</v>
      </c>
      <c r="T2489" s="22">
        <f t="shared" si="116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>ROUND((E2490/D2490)*100,0)</f>
        <v>107</v>
      </c>
      <c r="P2490">
        <f t="shared" si="114"/>
        <v>49.25</v>
      </c>
      <c r="Q2490" s="14" t="s">
        <v>8323</v>
      </c>
      <c r="R2490" t="s">
        <v>8327</v>
      </c>
      <c r="S2490" s="19">
        <f t="shared" si="115"/>
        <v>40833.633194444446</v>
      </c>
      <c r="T2490" s="22">
        <f t="shared" si="116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>ROUND((E2491/D2491)*100,0)</f>
        <v>134</v>
      </c>
      <c r="P2491">
        <f t="shared" si="114"/>
        <v>62.38</v>
      </c>
      <c r="Q2491" s="14" t="s">
        <v>8323</v>
      </c>
      <c r="R2491" t="s">
        <v>8327</v>
      </c>
      <c r="S2491" s="19">
        <f t="shared" si="115"/>
        <v>41373.690266203703</v>
      </c>
      <c r="T2491" s="22">
        <f t="shared" si="116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>ROUND((E2492/D2492)*100,0)</f>
        <v>121</v>
      </c>
      <c r="P2492">
        <f t="shared" si="114"/>
        <v>37.94</v>
      </c>
      <c r="Q2492" s="14" t="s">
        <v>8323</v>
      </c>
      <c r="R2492" t="s">
        <v>8327</v>
      </c>
      <c r="S2492" s="19">
        <f t="shared" si="115"/>
        <v>41023.227731481478</v>
      </c>
      <c r="T2492" s="22">
        <f t="shared" si="116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>ROUND((E2493/D2493)*100,0)</f>
        <v>103</v>
      </c>
      <c r="P2493">
        <f t="shared" si="114"/>
        <v>51.6</v>
      </c>
      <c r="Q2493" s="14" t="s">
        <v>8323</v>
      </c>
      <c r="R2493" t="s">
        <v>8327</v>
      </c>
      <c r="S2493" s="19">
        <f t="shared" si="115"/>
        <v>40542.839282407411</v>
      </c>
      <c r="T2493" s="22">
        <f t="shared" si="116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>ROUND((E2494/D2494)*100,0)</f>
        <v>125</v>
      </c>
      <c r="P2494">
        <f t="shared" si="114"/>
        <v>27.78</v>
      </c>
      <c r="Q2494" s="14" t="s">
        <v>8323</v>
      </c>
      <c r="R2494" t="s">
        <v>8327</v>
      </c>
      <c r="S2494" s="19">
        <f t="shared" si="115"/>
        <v>41024.985972222225</v>
      </c>
      <c r="T2494" s="22">
        <f t="shared" si="116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>ROUND((E2495/D2495)*100,0)</f>
        <v>129</v>
      </c>
      <c r="P2495">
        <f t="shared" si="114"/>
        <v>99.38</v>
      </c>
      <c r="Q2495" s="14" t="s">
        <v>8323</v>
      </c>
      <c r="R2495" t="s">
        <v>8327</v>
      </c>
      <c r="S2495" s="19">
        <f t="shared" si="115"/>
        <v>41348.168287037035</v>
      </c>
      <c r="T2495" s="22">
        <f t="shared" si="116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>ROUND((E2496/D2496)*100,0)</f>
        <v>101</v>
      </c>
      <c r="P2496">
        <f t="shared" si="114"/>
        <v>38.85</v>
      </c>
      <c r="Q2496" s="14" t="s">
        <v>8323</v>
      </c>
      <c r="R2496" t="s">
        <v>8327</v>
      </c>
      <c r="S2496" s="19">
        <f t="shared" si="115"/>
        <v>41022.645185185182</v>
      </c>
      <c r="T2496" s="22">
        <f t="shared" si="116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>ROUND((E2497/D2497)*100,0)</f>
        <v>128</v>
      </c>
      <c r="P2497">
        <f t="shared" si="114"/>
        <v>45.55</v>
      </c>
      <c r="Q2497" s="14" t="s">
        <v>8323</v>
      </c>
      <c r="R2497" t="s">
        <v>8327</v>
      </c>
      <c r="S2497" s="19">
        <f t="shared" si="115"/>
        <v>41036.946469907409</v>
      </c>
      <c r="T2497" s="22">
        <f t="shared" si="116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>ROUND((E2498/D2498)*100,0)</f>
        <v>100</v>
      </c>
      <c r="P2498">
        <f t="shared" si="114"/>
        <v>600</v>
      </c>
      <c r="Q2498" s="14" t="s">
        <v>8323</v>
      </c>
      <c r="R2498" t="s">
        <v>8327</v>
      </c>
      <c r="S2498" s="19">
        <f t="shared" si="115"/>
        <v>41327.996435185189</v>
      </c>
      <c r="T2498" s="22">
        <f t="shared" si="116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>ROUND((E2499/D2499)*100,0)</f>
        <v>113</v>
      </c>
      <c r="P2499">
        <f t="shared" ref="P2499:P2562" si="117">IFERROR(ROUND(E2499/L2499,2),0)</f>
        <v>80.55</v>
      </c>
      <c r="Q2499" s="14" t="s">
        <v>8323</v>
      </c>
      <c r="R2499" t="s">
        <v>8327</v>
      </c>
      <c r="S2499" s="19">
        <f t="shared" ref="S2499:S2562" si="118">(((J2499/60)/60)/24)+DATE(1970,1,1)</f>
        <v>40730.878912037035</v>
      </c>
      <c r="T2499" s="22">
        <f t="shared" ref="T2499:T2562" si="119">(((I2499/60)/60)/24)+DATE(1970,1,1)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>ROUND((E2500/D2500)*100,0)</f>
        <v>106</v>
      </c>
      <c r="P2500">
        <f t="shared" si="117"/>
        <v>52.8</v>
      </c>
      <c r="Q2500" s="14" t="s">
        <v>8323</v>
      </c>
      <c r="R2500" t="s">
        <v>8327</v>
      </c>
      <c r="S2500" s="19">
        <f t="shared" si="118"/>
        <v>42017.967442129629</v>
      </c>
      <c r="T2500" s="22">
        <f t="shared" si="11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>ROUND((E2501/D2501)*100,0)</f>
        <v>203</v>
      </c>
      <c r="P2501">
        <f t="shared" si="117"/>
        <v>47.68</v>
      </c>
      <c r="Q2501" s="14" t="s">
        <v>8323</v>
      </c>
      <c r="R2501" t="s">
        <v>8327</v>
      </c>
      <c r="S2501" s="19">
        <f t="shared" si="118"/>
        <v>41226.648576388885</v>
      </c>
      <c r="T2501" s="22">
        <f t="shared" si="11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>ROUND((E2502/D2502)*100,0)</f>
        <v>113</v>
      </c>
      <c r="P2502">
        <f t="shared" si="117"/>
        <v>23.45</v>
      </c>
      <c r="Q2502" s="14" t="s">
        <v>8323</v>
      </c>
      <c r="R2502" t="s">
        <v>8327</v>
      </c>
      <c r="S2502" s="19">
        <f t="shared" si="118"/>
        <v>41053.772858796299</v>
      </c>
      <c r="T2502" s="22">
        <f t="shared" si="11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>ROUND((E2503/D2503)*100,0)</f>
        <v>3</v>
      </c>
      <c r="P2503">
        <f t="shared" si="117"/>
        <v>40.14</v>
      </c>
      <c r="Q2503" s="14" t="s">
        <v>8334</v>
      </c>
      <c r="R2503" t="s">
        <v>8351</v>
      </c>
      <c r="S2503" s="19">
        <f t="shared" si="118"/>
        <v>42244.776666666665</v>
      </c>
      <c r="T2503" s="22">
        <f t="shared" si="11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>ROUND((E2504/D2504)*100,0)</f>
        <v>0</v>
      </c>
      <c r="P2504">
        <f t="shared" si="117"/>
        <v>17.2</v>
      </c>
      <c r="Q2504" s="14" t="s">
        <v>8334</v>
      </c>
      <c r="R2504" t="s">
        <v>8351</v>
      </c>
      <c r="S2504" s="19">
        <f t="shared" si="118"/>
        <v>41858.825439814813</v>
      </c>
      <c r="T2504" s="22">
        <f t="shared" si="11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>ROUND((E2505/D2505)*100,0)</f>
        <v>0</v>
      </c>
      <c r="P2505">
        <f t="shared" si="117"/>
        <v>0</v>
      </c>
      <c r="Q2505" s="14" t="s">
        <v>8334</v>
      </c>
      <c r="R2505" t="s">
        <v>8351</v>
      </c>
      <c r="S2505" s="19">
        <f t="shared" si="118"/>
        <v>42498.899398148147</v>
      </c>
      <c r="T2505" s="22">
        <f t="shared" si="11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>ROUND((E2506/D2506)*100,0)</f>
        <v>0</v>
      </c>
      <c r="P2506">
        <f t="shared" si="117"/>
        <v>0</v>
      </c>
      <c r="Q2506" s="14" t="s">
        <v>8334</v>
      </c>
      <c r="R2506" t="s">
        <v>8351</v>
      </c>
      <c r="S2506" s="19">
        <f t="shared" si="118"/>
        <v>41928.015439814815</v>
      </c>
      <c r="T2506" s="22">
        <f t="shared" si="11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>ROUND((E2507/D2507)*100,0)</f>
        <v>0</v>
      </c>
      <c r="P2507">
        <f t="shared" si="117"/>
        <v>0</v>
      </c>
      <c r="Q2507" s="14" t="s">
        <v>8334</v>
      </c>
      <c r="R2507" t="s">
        <v>8351</v>
      </c>
      <c r="S2507" s="19">
        <f t="shared" si="118"/>
        <v>42047.05574074074</v>
      </c>
      <c r="T2507" s="22">
        <f t="shared" si="11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>ROUND((E2508/D2508)*100,0)</f>
        <v>1</v>
      </c>
      <c r="P2508">
        <f t="shared" si="117"/>
        <v>15</v>
      </c>
      <c r="Q2508" s="14" t="s">
        <v>8334</v>
      </c>
      <c r="R2508" t="s">
        <v>8351</v>
      </c>
      <c r="S2508" s="19">
        <f t="shared" si="118"/>
        <v>42258.297094907408</v>
      </c>
      <c r="T2508" s="22">
        <f t="shared" si="11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>ROUND((E2509/D2509)*100,0)</f>
        <v>0</v>
      </c>
      <c r="P2509">
        <f t="shared" si="117"/>
        <v>0</v>
      </c>
      <c r="Q2509" s="14" t="s">
        <v>8334</v>
      </c>
      <c r="R2509" t="s">
        <v>8351</v>
      </c>
      <c r="S2509" s="19">
        <f t="shared" si="118"/>
        <v>42105.072962962964</v>
      </c>
      <c r="T2509" s="22">
        <f t="shared" si="11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>ROUND((E2510/D2510)*100,0)</f>
        <v>0</v>
      </c>
      <c r="P2510">
        <f t="shared" si="117"/>
        <v>0</v>
      </c>
      <c r="Q2510" s="14" t="s">
        <v>8334</v>
      </c>
      <c r="R2510" t="s">
        <v>8351</v>
      </c>
      <c r="S2510" s="19">
        <f t="shared" si="118"/>
        <v>41835.951782407406</v>
      </c>
      <c r="T2510" s="22">
        <f t="shared" si="11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>ROUND((E2511/D2511)*100,0)</f>
        <v>1</v>
      </c>
      <c r="P2511">
        <f t="shared" si="117"/>
        <v>35.71</v>
      </c>
      <c r="Q2511" s="14" t="s">
        <v>8334</v>
      </c>
      <c r="R2511" t="s">
        <v>8351</v>
      </c>
      <c r="S2511" s="19">
        <f t="shared" si="118"/>
        <v>42058.809594907405</v>
      </c>
      <c r="T2511" s="22">
        <f t="shared" si="11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>ROUND((E2512/D2512)*100,0)</f>
        <v>0</v>
      </c>
      <c r="P2512">
        <f t="shared" si="117"/>
        <v>37.5</v>
      </c>
      <c r="Q2512" s="14" t="s">
        <v>8334</v>
      </c>
      <c r="R2512" t="s">
        <v>8351</v>
      </c>
      <c r="S2512" s="19">
        <f t="shared" si="118"/>
        <v>42078.997361111105</v>
      </c>
      <c r="T2512" s="22">
        <f t="shared" si="11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>ROUND((E2513/D2513)*100,0)</f>
        <v>0</v>
      </c>
      <c r="P2513">
        <f t="shared" si="117"/>
        <v>0</v>
      </c>
      <c r="Q2513" s="14" t="s">
        <v>8334</v>
      </c>
      <c r="R2513" t="s">
        <v>8351</v>
      </c>
      <c r="S2513" s="19">
        <f t="shared" si="118"/>
        <v>42371.446909722217</v>
      </c>
      <c r="T2513" s="22">
        <f t="shared" si="11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>ROUND((E2514/D2514)*100,0)</f>
        <v>0</v>
      </c>
      <c r="P2514">
        <f t="shared" si="117"/>
        <v>0</v>
      </c>
      <c r="Q2514" s="14" t="s">
        <v>8334</v>
      </c>
      <c r="R2514" t="s">
        <v>8351</v>
      </c>
      <c r="S2514" s="19">
        <f t="shared" si="118"/>
        <v>41971.876863425925</v>
      </c>
      <c r="T2514" s="22">
        <f t="shared" si="11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>ROUND((E2515/D2515)*100,0)</f>
        <v>0</v>
      </c>
      <c r="P2515">
        <f t="shared" si="117"/>
        <v>0</v>
      </c>
      <c r="Q2515" s="14" t="s">
        <v>8334</v>
      </c>
      <c r="R2515" t="s">
        <v>8351</v>
      </c>
      <c r="S2515" s="19">
        <f t="shared" si="118"/>
        <v>42732.00681712963</v>
      </c>
      <c r="T2515" s="22">
        <f t="shared" si="11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>ROUND((E2516/D2516)*100,0)</f>
        <v>2</v>
      </c>
      <c r="P2516">
        <f t="shared" si="117"/>
        <v>52.5</v>
      </c>
      <c r="Q2516" s="14" t="s">
        <v>8334</v>
      </c>
      <c r="R2516" t="s">
        <v>8351</v>
      </c>
      <c r="S2516" s="19">
        <f t="shared" si="118"/>
        <v>41854.389780092592</v>
      </c>
      <c r="T2516" s="22">
        <f t="shared" si="11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>ROUND((E2517/D2517)*100,0)</f>
        <v>19</v>
      </c>
      <c r="P2517">
        <f t="shared" si="117"/>
        <v>77.5</v>
      </c>
      <c r="Q2517" s="14" t="s">
        <v>8334</v>
      </c>
      <c r="R2517" t="s">
        <v>8351</v>
      </c>
      <c r="S2517" s="19">
        <f t="shared" si="118"/>
        <v>42027.839733796296</v>
      </c>
      <c r="T2517" s="22">
        <f t="shared" si="11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>ROUND((E2518/D2518)*100,0)</f>
        <v>0</v>
      </c>
      <c r="P2518">
        <f t="shared" si="117"/>
        <v>0</v>
      </c>
      <c r="Q2518" s="14" t="s">
        <v>8334</v>
      </c>
      <c r="R2518" t="s">
        <v>8351</v>
      </c>
      <c r="S2518" s="19">
        <f t="shared" si="118"/>
        <v>41942.653379629628</v>
      </c>
      <c r="T2518" s="22">
        <f t="shared" si="11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>ROUND((E2519/D2519)*100,0)</f>
        <v>10</v>
      </c>
      <c r="P2519">
        <f t="shared" si="117"/>
        <v>53.55</v>
      </c>
      <c r="Q2519" s="14" t="s">
        <v>8334</v>
      </c>
      <c r="R2519" t="s">
        <v>8351</v>
      </c>
      <c r="S2519" s="19">
        <f t="shared" si="118"/>
        <v>42052.802430555559</v>
      </c>
      <c r="T2519" s="22">
        <f t="shared" si="11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>ROUND((E2520/D2520)*100,0)</f>
        <v>0</v>
      </c>
      <c r="P2520">
        <f t="shared" si="117"/>
        <v>0</v>
      </c>
      <c r="Q2520" s="14" t="s">
        <v>8334</v>
      </c>
      <c r="R2520" t="s">
        <v>8351</v>
      </c>
      <c r="S2520" s="19">
        <f t="shared" si="118"/>
        <v>41926.680879629632</v>
      </c>
      <c r="T2520" s="22">
        <f t="shared" si="11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>ROUND((E2521/D2521)*100,0)</f>
        <v>0</v>
      </c>
      <c r="P2521">
        <f t="shared" si="117"/>
        <v>16.25</v>
      </c>
      <c r="Q2521" s="14" t="s">
        <v>8334</v>
      </c>
      <c r="R2521" t="s">
        <v>8351</v>
      </c>
      <c r="S2521" s="19">
        <f t="shared" si="118"/>
        <v>41809.155138888891</v>
      </c>
      <c r="T2521" s="22">
        <f t="shared" si="11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>ROUND((E2522/D2522)*100,0)</f>
        <v>0</v>
      </c>
      <c r="P2522">
        <f t="shared" si="117"/>
        <v>0</v>
      </c>
      <c r="Q2522" s="14" t="s">
        <v>8334</v>
      </c>
      <c r="R2522" t="s">
        <v>8351</v>
      </c>
      <c r="S2522" s="19">
        <f t="shared" si="118"/>
        <v>42612.600520833337</v>
      </c>
      <c r="T2522" s="22">
        <f t="shared" si="11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>ROUND((E2523/D2523)*100,0)</f>
        <v>109</v>
      </c>
      <c r="P2523">
        <f t="shared" si="117"/>
        <v>103.68</v>
      </c>
      <c r="Q2523" s="14" t="s">
        <v>8323</v>
      </c>
      <c r="R2523" t="s">
        <v>8352</v>
      </c>
      <c r="S2523" s="19">
        <f t="shared" si="118"/>
        <v>42269.967835648145</v>
      </c>
      <c r="T2523" s="22">
        <f t="shared" si="11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>ROUND((E2524/D2524)*100,0)</f>
        <v>100</v>
      </c>
      <c r="P2524">
        <f t="shared" si="117"/>
        <v>185.19</v>
      </c>
      <c r="Q2524" s="14" t="s">
        <v>8323</v>
      </c>
      <c r="R2524" t="s">
        <v>8352</v>
      </c>
      <c r="S2524" s="19">
        <f t="shared" si="118"/>
        <v>42460.573611111111</v>
      </c>
      <c r="T2524" s="22">
        <f t="shared" si="11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>ROUND((E2525/D2525)*100,0)</f>
        <v>156</v>
      </c>
      <c r="P2525">
        <f t="shared" si="117"/>
        <v>54.15</v>
      </c>
      <c r="Q2525" s="14" t="s">
        <v>8323</v>
      </c>
      <c r="R2525" t="s">
        <v>8352</v>
      </c>
      <c r="S2525" s="19">
        <f t="shared" si="118"/>
        <v>41930.975601851853</v>
      </c>
      <c r="T2525" s="22">
        <f t="shared" si="11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>ROUND((E2526/D2526)*100,0)</f>
        <v>102</v>
      </c>
      <c r="P2526">
        <f t="shared" si="117"/>
        <v>177.21</v>
      </c>
      <c r="Q2526" s="14" t="s">
        <v>8323</v>
      </c>
      <c r="R2526" t="s">
        <v>8352</v>
      </c>
      <c r="S2526" s="19">
        <f t="shared" si="118"/>
        <v>41961.807372685187</v>
      </c>
      <c r="T2526" s="22">
        <f t="shared" si="11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>ROUND((E2527/D2527)*100,0)</f>
        <v>100</v>
      </c>
      <c r="P2527">
        <f t="shared" si="117"/>
        <v>100.33</v>
      </c>
      <c r="Q2527" s="14" t="s">
        <v>8323</v>
      </c>
      <c r="R2527" t="s">
        <v>8352</v>
      </c>
      <c r="S2527" s="19">
        <f t="shared" si="118"/>
        <v>41058.844571759262</v>
      </c>
      <c r="T2527" s="22">
        <f t="shared" si="11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>ROUND((E2528/D2528)*100,0)</f>
        <v>113</v>
      </c>
      <c r="P2528">
        <f t="shared" si="117"/>
        <v>136.91</v>
      </c>
      <c r="Q2528" s="14" t="s">
        <v>8323</v>
      </c>
      <c r="R2528" t="s">
        <v>8352</v>
      </c>
      <c r="S2528" s="19">
        <f t="shared" si="118"/>
        <v>41953.091134259259</v>
      </c>
      <c r="T2528" s="22">
        <f t="shared" si="11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>ROUND((E2529/D2529)*100,0)</f>
        <v>102</v>
      </c>
      <c r="P2529">
        <f t="shared" si="117"/>
        <v>57.54</v>
      </c>
      <c r="Q2529" s="14" t="s">
        <v>8323</v>
      </c>
      <c r="R2529" t="s">
        <v>8352</v>
      </c>
      <c r="S2529" s="19">
        <f t="shared" si="118"/>
        <v>41546.75105324074</v>
      </c>
      <c r="T2529" s="22">
        <f t="shared" si="11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>ROUND((E2530/D2530)*100,0)</f>
        <v>107</v>
      </c>
      <c r="P2530">
        <f t="shared" si="117"/>
        <v>52.96</v>
      </c>
      <c r="Q2530" s="14" t="s">
        <v>8323</v>
      </c>
      <c r="R2530" t="s">
        <v>8352</v>
      </c>
      <c r="S2530" s="19">
        <f t="shared" si="118"/>
        <v>42217.834525462968</v>
      </c>
      <c r="T2530" s="22">
        <f t="shared" si="11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>ROUND((E2531/D2531)*100,0)</f>
        <v>104</v>
      </c>
      <c r="P2531">
        <f t="shared" si="117"/>
        <v>82.33</v>
      </c>
      <c r="Q2531" s="14" t="s">
        <v>8323</v>
      </c>
      <c r="R2531" t="s">
        <v>8352</v>
      </c>
      <c r="S2531" s="19">
        <f t="shared" si="118"/>
        <v>40948.080729166664</v>
      </c>
      <c r="T2531" s="22">
        <f t="shared" si="11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>ROUND((E2532/D2532)*100,0)</f>
        <v>100</v>
      </c>
      <c r="P2532">
        <f t="shared" si="117"/>
        <v>135.41999999999999</v>
      </c>
      <c r="Q2532" s="14" t="s">
        <v>8323</v>
      </c>
      <c r="R2532" t="s">
        <v>8352</v>
      </c>
      <c r="S2532" s="19">
        <f t="shared" si="118"/>
        <v>42081.864641203705</v>
      </c>
      <c r="T2532" s="22">
        <f t="shared" si="11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>ROUND((E2533/D2533)*100,0)</f>
        <v>100</v>
      </c>
      <c r="P2533">
        <f t="shared" si="117"/>
        <v>74.069999999999993</v>
      </c>
      <c r="Q2533" s="14" t="s">
        <v>8323</v>
      </c>
      <c r="R2533" t="s">
        <v>8352</v>
      </c>
      <c r="S2533" s="19">
        <f t="shared" si="118"/>
        <v>42208.680023148147</v>
      </c>
      <c r="T2533" s="22">
        <f t="shared" si="11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>ROUND((E2534/D2534)*100,0)</f>
        <v>126</v>
      </c>
      <c r="P2534">
        <f t="shared" si="117"/>
        <v>84.08</v>
      </c>
      <c r="Q2534" s="14" t="s">
        <v>8323</v>
      </c>
      <c r="R2534" t="s">
        <v>8352</v>
      </c>
      <c r="S2534" s="19">
        <f t="shared" si="118"/>
        <v>41107.849143518521</v>
      </c>
      <c r="T2534" s="22">
        <f t="shared" si="11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>ROUND((E2535/D2535)*100,0)</f>
        <v>111</v>
      </c>
      <c r="P2535">
        <f t="shared" si="117"/>
        <v>61.03</v>
      </c>
      <c r="Q2535" s="14" t="s">
        <v>8323</v>
      </c>
      <c r="R2535" t="s">
        <v>8352</v>
      </c>
      <c r="S2535" s="19">
        <f t="shared" si="118"/>
        <v>41304.751284722224</v>
      </c>
      <c r="T2535" s="22">
        <f t="shared" si="11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>ROUND((E2536/D2536)*100,0)</f>
        <v>105</v>
      </c>
      <c r="P2536">
        <f t="shared" si="117"/>
        <v>150</v>
      </c>
      <c r="Q2536" s="14" t="s">
        <v>8323</v>
      </c>
      <c r="R2536" t="s">
        <v>8352</v>
      </c>
      <c r="S2536" s="19">
        <f t="shared" si="118"/>
        <v>40127.700370370374</v>
      </c>
      <c r="T2536" s="22">
        <f t="shared" si="11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>ROUND((E2537/D2537)*100,0)</f>
        <v>104</v>
      </c>
      <c r="P2537">
        <f t="shared" si="117"/>
        <v>266.08999999999997</v>
      </c>
      <c r="Q2537" s="14" t="s">
        <v>8323</v>
      </c>
      <c r="R2537" t="s">
        <v>8352</v>
      </c>
      <c r="S2537" s="19">
        <f t="shared" si="118"/>
        <v>41943.791030092594</v>
      </c>
      <c r="T2537" s="22">
        <f t="shared" si="11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>ROUND((E2538/D2538)*100,0)</f>
        <v>116</v>
      </c>
      <c r="P2538">
        <f t="shared" si="117"/>
        <v>7.25</v>
      </c>
      <c r="Q2538" s="14" t="s">
        <v>8323</v>
      </c>
      <c r="R2538" t="s">
        <v>8352</v>
      </c>
      <c r="S2538" s="19">
        <f t="shared" si="118"/>
        <v>41464.106087962966</v>
      </c>
      <c r="T2538" s="22">
        <f t="shared" si="11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>ROUND((E2539/D2539)*100,0)</f>
        <v>110</v>
      </c>
      <c r="P2539">
        <f t="shared" si="117"/>
        <v>100</v>
      </c>
      <c r="Q2539" s="14" t="s">
        <v>8323</v>
      </c>
      <c r="R2539" t="s">
        <v>8352</v>
      </c>
      <c r="S2539" s="19">
        <f t="shared" si="118"/>
        <v>40696.648784722223</v>
      </c>
      <c r="T2539" s="22">
        <f t="shared" si="11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>ROUND((E2540/D2540)*100,0)</f>
        <v>113</v>
      </c>
      <c r="P2540">
        <f t="shared" si="117"/>
        <v>109.96</v>
      </c>
      <c r="Q2540" s="14" t="s">
        <v>8323</v>
      </c>
      <c r="R2540" t="s">
        <v>8352</v>
      </c>
      <c r="S2540" s="19">
        <f t="shared" si="118"/>
        <v>41298.509965277779</v>
      </c>
      <c r="T2540" s="22">
        <f t="shared" si="11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>ROUND((E2541/D2541)*100,0)</f>
        <v>100</v>
      </c>
      <c r="P2541">
        <f t="shared" si="117"/>
        <v>169.92</v>
      </c>
      <c r="Q2541" s="14" t="s">
        <v>8323</v>
      </c>
      <c r="R2541" t="s">
        <v>8352</v>
      </c>
      <c r="S2541" s="19">
        <f t="shared" si="118"/>
        <v>41977.902222222227</v>
      </c>
      <c r="T2541" s="22">
        <f t="shared" si="11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>ROUND((E2542/D2542)*100,0)</f>
        <v>103</v>
      </c>
      <c r="P2542">
        <f t="shared" si="117"/>
        <v>95.74</v>
      </c>
      <c r="Q2542" s="14" t="s">
        <v>8323</v>
      </c>
      <c r="R2542" t="s">
        <v>8352</v>
      </c>
      <c r="S2542" s="19">
        <f t="shared" si="118"/>
        <v>40785.675011574072</v>
      </c>
      <c r="T2542" s="22">
        <f t="shared" si="11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>ROUND((E2543/D2543)*100,0)</f>
        <v>107</v>
      </c>
      <c r="P2543">
        <f t="shared" si="117"/>
        <v>59.46</v>
      </c>
      <c r="Q2543" s="14" t="s">
        <v>8323</v>
      </c>
      <c r="R2543" t="s">
        <v>8352</v>
      </c>
      <c r="S2543" s="19">
        <f t="shared" si="118"/>
        <v>41483.449282407404</v>
      </c>
      <c r="T2543" s="22">
        <f t="shared" si="11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>ROUND((E2544/D2544)*100,0)</f>
        <v>104</v>
      </c>
      <c r="P2544">
        <f t="shared" si="117"/>
        <v>55.77</v>
      </c>
      <c r="Q2544" s="14" t="s">
        <v>8323</v>
      </c>
      <c r="R2544" t="s">
        <v>8352</v>
      </c>
      <c r="S2544" s="19">
        <f t="shared" si="118"/>
        <v>41509.426585648151</v>
      </c>
      <c r="T2544" s="22">
        <f t="shared" si="11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>ROUND((E2545/D2545)*100,0)</f>
        <v>156</v>
      </c>
      <c r="P2545">
        <f t="shared" si="117"/>
        <v>30.08</v>
      </c>
      <c r="Q2545" s="14" t="s">
        <v>8323</v>
      </c>
      <c r="R2545" t="s">
        <v>8352</v>
      </c>
      <c r="S2545" s="19">
        <f t="shared" si="118"/>
        <v>40514.107615740737</v>
      </c>
      <c r="T2545" s="22">
        <f t="shared" si="11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>ROUND((E2546/D2546)*100,0)</f>
        <v>101</v>
      </c>
      <c r="P2546">
        <f t="shared" si="117"/>
        <v>88.44</v>
      </c>
      <c r="Q2546" s="14" t="s">
        <v>8323</v>
      </c>
      <c r="R2546" t="s">
        <v>8352</v>
      </c>
      <c r="S2546" s="19">
        <f t="shared" si="118"/>
        <v>41068.520474537036</v>
      </c>
      <c r="T2546" s="22">
        <f t="shared" si="11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>ROUND((E2547/D2547)*100,0)</f>
        <v>195</v>
      </c>
      <c r="P2547">
        <f t="shared" si="117"/>
        <v>64.03</v>
      </c>
      <c r="Q2547" s="14" t="s">
        <v>8323</v>
      </c>
      <c r="R2547" t="s">
        <v>8352</v>
      </c>
      <c r="S2547" s="19">
        <f t="shared" si="118"/>
        <v>42027.13817129629</v>
      </c>
      <c r="T2547" s="22">
        <f t="shared" si="11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>ROUND((E2548/D2548)*100,0)</f>
        <v>112</v>
      </c>
      <c r="P2548">
        <f t="shared" si="117"/>
        <v>60.15</v>
      </c>
      <c r="Q2548" s="14" t="s">
        <v>8323</v>
      </c>
      <c r="R2548" t="s">
        <v>8352</v>
      </c>
      <c r="S2548" s="19">
        <f t="shared" si="118"/>
        <v>41524.858553240738</v>
      </c>
      <c r="T2548" s="22">
        <f t="shared" si="11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>ROUND((E2549/D2549)*100,0)</f>
        <v>120</v>
      </c>
      <c r="P2549">
        <f t="shared" si="117"/>
        <v>49.19</v>
      </c>
      <c r="Q2549" s="14" t="s">
        <v>8323</v>
      </c>
      <c r="R2549" t="s">
        <v>8352</v>
      </c>
      <c r="S2549" s="19">
        <f t="shared" si="118"/>
        <v>40973.773182870369</v>
      </c>
      <c r="T2549" s="22">
        <f t="shared" si="11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>ROUND((E2550/D2550)*100,0)</f>
        <v>102</v>
      </c>
      <c r="P2550">
        <f t="shared" si="117"/>
        <v>165.16</v>
      </c>
      <c r="Q2550" s="14" t="s">
        <v>8323</v>
      </c>
      <c r="R2550" t="s">
        <v>8352</v>
      </c>
      <c r="S2550" s="19">
        <f t="shared" si="118"/>
        <v>42618.625428240746</v>
      </c>
      <c r="T2550" s="22">
        <f t="shared" si="11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>ROUND((E2551/D2551)*100,0)</f>
        <v>103</v>
      </c>
      <c r="P2551">
        <f t="shared" si="117"/>
        <v>43.62</v>
      </c>
      <c r="Q2551" s="14" t="s">
        <v>8323</v>
      </c>
      <c r="R2551" t="s">
        <v>8352</v>
      </c>
      <c r="S2551" s="19">
        <f t="shared" si="118"/>
        <v>41390.757754629631</v>
      </c>
      <c r="T2551" s="22">
        <f t="shared" si="11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>ROUND((E2552/D2552)*100,0)</f>
        <v>101</v>
      </c>
      <c r="P2552">
        <f t="shared" si="117"/>
        <v>43.7</v>
      </c>
      <c r="Q2552" s="14" t="s">
        <v>8323</v>
      </c>
      <c r="R2552" t="s">
        <v>8352</v>
      </c>
      <c r="S2552" s="19">
        <f t="shared" si="118"/>
        <v>42228.634328703702</v>
      </c>
      <c r="T2552" s="22">
        <f t="shared" si="11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>ROUND((E2553/D2553)*100,0)</f>
        <v>103</v>
      </c>
      <c r="P2553">
        <f t="shared" si="117"/>
        <v>67.42</v>
      </c>
      <c r="Q2553" s="14" t="s">
        <v>8323</v>
      </c>
      <c r="R2553" t="s">
        <v>8352</v>
      </c>
      <c r="S2553" s="19">
        <f t="shared" si="118"/>
        <v>40961.252141203702</v>
      </c>
      <c r="T2553" s="22">
        <f t="shared" si="11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>ROUND((E2554/D2554)*100,0)</f>
        <v>107</v>
      </c>
      <c r="P2554">
        <f t="shared" si="117"/>
        <v>177.5</v>
      </c>
      <c r="Q2554" s="14" t="s">
        <v>8323</v>
      </c>
      <c r="R2554" t="s">
        <v>8352</v>
      </c>
      <c r="S2554" s="19">
        <f t="shared" si="118"/>
        <v>42769.809965277775</v>
      </c>
      <c r="T2554" s="22">
        <f t="shared" si="11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>ROUND((E2555/D2555)*100,0)</f>
        <v>156</v>
      </c>
      <c r="P2555">
        <f t="shared" si="117"/>
        <v>38.880000000000003</v>
      </c>
      <c r="Q2555" s="14" t="s">
        <v>8323</v>
      </c>
      <c r="R2555" t="s">
        <v>8352</v>
      </c>
      <c r="S2555" s="19">
        <f t="shared" si="118"/>
        <v>41113.199155092596</v>
      </c>
      <c r="T2555" s="22">
        <f t="shared" si="11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>ROUND((E2556/D2556)*100,0)</f>
        <v>123</v>
      </c>
      <c r="P2556">
        <f t="shared" si="117"/>
        <v>54.99</v>
      </c>
      <c r="Q2556" s="14" t="s">
        <v>8323</v>
      </c>
      <c r="R2556" t="s">
        <v>8352</v>
      </c>
      <c r="S2556" s="19">
        <f t="shared" si="118"/>
        <v>42125.078275462962</v>
      </c>
      <c r="T2556" s="22">
        <f t="shared" si="11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>ROUND((E2557/D2557)*100,0)</f>
        <v>107</v>
      </c>
      <c r="P2557">
        <f t="shared" si="117"/>
        <v>61.34</v>
      </c>
      <c r="Q2557" s="14" t="s">
        <v>8323</v>
      </c>
      <c r="R2557" t="s">
        <v>8352</v>
      </c>
      <c r="S2557" s="19">
        <f t="shared" si="118"/>
        <v>41026.655011574076</v>
      </c>
      <c r="T2557" s="22">
        <f t="shared" si="11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>ROUND((E2558/D2558)*100,0)</f>
        <v>106</v>
      </c>
      <c r="P2558">
        <f t="shared" si="117"/>
        <v>23.12</v>
      </c>
      <c r="Q2558" s="14" t="s">
        <v>8323</v>
      </c>
      <c r="R2558" t="s">
        <v>8352</v>
      </c>
      <c r="S2558" s="19">
        <f t="shared" si="118"/>
        <v>41222.991400462961</v>
      </c>
      <c r="T2558" s="22">
        <f t="shared" si="11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>ROUND((E2559/D2559)*100,0)</f>
        <v>118</v>
      </c>
      <c r="P2559">
        <f t="shared" si="117"/>
        <v>29.61</v>
      </c>
      <c r="Q2559" s="14" t="s">
        <v>8323</v>
      </c>
      <c r="R2559" t="s">
        <v>8352</v>
      </c>
      <c r="S2559" s="19">
        <f t="shared" si="118"/>
        <v>41744.745208333334</v>
      </c>
      <c r="T2559" s="22">
        <f t="shared" si="11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>ROUND((E2560/D2560)*100,0)</f>
        <v>109</v>
      </c>
      <c r="P2560">
        <f t="shared" si="117"/>
        <v>75.61</v>
      </c>
      <c r="Q2560" s="14" t="s">
        <v>8323</v>
      </c>
      <c r="R2560" t="s">
        <v>8352</v>
      </c>
      <c r="S2560" s="19">
        <f t="shared" si="118"/>
        <v>42093.860023148154</v>
      </c>
      <c r="T2560" s="22">
        <f t="shared" si="11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>ROUND((E2561/D2561)*100,0)</f>
        <v>111</v>
      </c>
      <c r="P2561">
        <f t="shared" si="117"/>
        <v>35.6</v>
      </c>
      <c r="Q2561" s="14" t="s">
        <v>8323</v>
      </c>
      <c r="R2561" t="s">
        <v>8352</v>
      </c>
      <c r="S2561" s="19">
        <f t="shared" si="118"/>
        <v>40829.873657407406</v>
      </c>
      <c r="T2561" s="22">
        <f t="shared" si="11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>ROUND((E2562/D2562)*100,0)</f>
        <v>100</v>
      </c>
      <c r="P2562">
        <f t="shared" si="117"/>
        <v>143</v>
      </c>
      <c r="Q2562" s="14" t="s">
        <v>8323</v>
      </c>
      <c r="R2562" t="s">
        <v>8352</v>
      </c>
      <c r="S2562" s="19">
        <f t="shared" si="118"/>
        <v>42039.951087962967</v>
      </c>
      <c r="T2562" s="22">
        <f t="shared" si="11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>ROUND((E2563/D2563)*100,0)</f>
        <v>0</v>
      </c>
      <c r="P2563">
        <f t="shared" ref="P2563:P2626" si="120">IFERROR(ROUND(E2563/L2563,2),0)</f>
        <v>0</v>
      </c>
      <c r="Q2563" s="14" t="s">
        <v>8334</v>
      </c>
      <c r="R2563" t="s">
        <v>8335</v>
      </c>
      <c r="S2563" s="19">
        <f t="shared" ref="S2563:S2626" si="121">(((J2563/60)/60)/24)+DATE(1970,1,1)</f>
        <v>42260.528807870374</v>
      </c>
      <c r="T2563" s="22">
        <f t="shared" ref="T2563:T2626" si="122">(((I2563/60)/60)/24)+DATE(1970,1,1)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>ROUND((E2564/D2564)*100,0)</f>
        <v>1</v>
      </c>
      <c r="P2564">
        <f t="shared" si="120"/>
        <v>25</v>
      </c>
      <c r="Q2564" s="14" t="s">
        <v>8334</v>
      </c>
      <c r="R2564" t="s">
        <v>8335</v>
      </c>
      <c r="S2564" s="19">
        <f t="shared" si="121"/>
        <v>42594.524756944447</v>
      </c>
      <c r="T2564" s="22">
        <f t="shared" si="122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>ROUND((E2565/D2565)*100,0)</f>
        <v>0</v>
      </c>
      <c r="P2565">
        <f t="shared" si="120"/>
        <v>0</v>
      </c>
      <c r="Q2565" s="14" t="s">
        <v>8334</v>
      </c>
      <c r="R2565" t="s">
        <v>8335</v>
      </c>
      <c r="S2565" s="19">
        <f t="shared" si="121"/>
        <v>42155.139479166668</v>
      </c>
      <c r="T2565" s="22">
        <f t="shared" si="122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>ROUND((E2566/D2566)*100,0)</f>
        <v>0</v>
      </c>
      <c r="P2566">
        <f t="shared" si="120"/>
        <v>0</v>
      </c>
      <c r="Q2566" s="14" t="s">
        <v>8334</v>
      </c>
      <c r="R2566" t="s">
        <v>8335</v>
      </c>
      <c r="S2566" s="19">
        <f t="shared" si="121"/>
        <v>41822.040497685186</v>
      </c>
      <c r="T2566" s="22">
        <f t="shared" si="122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>ROUND((E2567/D2567)*100,0)</f>
        <v>1</v>
      </c>
      <c r="P2567">
        <f t="shared" si="120"/>
        <v>100</v>
      </c>
      <c r="Q2567" s="14" t="s">
        <v>8334</v>
      </c>
      <c r="R2567" t="s">
        <v>8335</v>
      </c>
      <c r="S2567" s="19">
        <f t="shared" si="121"/>
        <v>42440.650335648148</v>
      </c>
      <c r="T2567" s="22">
        <f t="shared" si="122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>ROUND((E2568/D2568)*100,0)</f>
        <v>0</v>
      </c>
      <c r="P2568">
        <f t="shared" si="120"/>
        <v>0</v>
      </c>
      <c r="Q2568" s="14" t="s">
        <v>8334</v>
      </c>
      <c r="R2568" t="s">
        <v>8335</v>
      </c>
      <c r="S2568" s="19">
        <f t="shared" si="121"/>
        <v>41842.980879629627</v>
      </c>
      <c r="T2568" s="22">
        <f t="shared" si="122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>ROUND((E2569/D2569)*100,0)</f>
        <v>0</v>
      </c>
      <c r="P2569">
        <f t="shared" si="120"/>
        <v>60</v>
      </c>
      <c r="Q2569" s="14" t="s">
        <v>8334</v>
      </c>
      <c r="R2569" t="s">
        <v>8335</v>
      </c>
      <c r="S2569" s="19">
        <f t="shared" si="121"/>
        <v>42087.878912037035</v>
      </c>
      <c r="T2569" s="22">
        <f t="shared" si="122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>ROUND((E2570/D2570)*100,0)</f>
        <v>1</v>
      </c>
      <c r="P2570">
        <f t="shared" si="120"/>
        <v>50</v>
      </c>
      <c r="Q2570" s="14" t="s">
        <v>8334</v>
      </c>
      <c r="R2570" t="s">
        <v>8335</v>
      </c>
      <c r="S2570" s="19">
        <f t="shared" si="121"/>
        <v>42584.666597222225</v>
      </c>
      <c r="T2570" s="22">
        <f t="shared" si="122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>ROUND((E2571/D2571)*100,0)</f>
        <v>2</v>
      </c>
      <c r="P2571">
        <f t="shared" si="120"/>
        <v>72.5</v>
      </c>
      <c r="Q2571" s="14" t="s">
        <v>8334</v>
      </c>
      <c r="R2571" t="s">
        <v>8335</v>
      </c>
      <c r="S2571" s="19">
        <f t="shared" si="121"/>
        <v>42234.105462962965</v>
      </c>
      <c r="T2571" s="22">
        <f t="shared" si="122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>ROUND((E2572/D2572)*100,0)</f>
        <v>1</v>
      </c>
      <c r="P2572">
        <f t="shared" si="120"/>
        <v>29.5</v>
      </c>
      <c r="Q2572" s="14" t="s">
        <v>8334</v>
      </c>
      <c r="R2572" t="s">
        <v>8335</v>
      </c>
      <c r="S2572" s="19">
        <f t="shared" si="121"/>
        <v>42744.903182870374</v>
      </c>
      <c r="T2572" s="22">
        <f t="shared" si="122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>ROUND((E2573/D2573)*100,0)</f>
        <v>0</v>
      </c>
      <c r="P2573">
        <f t="shared" si="120"/>
        <v>62.5</v>
      </c>
      <c r="Q2573" s="14" t="s">
        <v>8334</v>
      </c>
      <c r="R2573" t="s">
        <v>8335</v>
      </c>
      <c r="S2573" s="19">
        <f t="shared" si="121"/>
        <v>42449.341678240744</v>
      </c>
      <c r="T2573" s="22">
        <f t="shared" si="122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>ROUND((E2574/D2574)*100,0)</f>
        <v>0</v>
      </c>
      <c r="P2574">
        <f t="shared" si="120"/>
        <v>0</v>
      </c>
      <c r="Q2574" s="14" t="s">
        <v>8334</v>
      </c>
      <c r="R2574" t="s">
        <v>8335</v>
      </c>
      <c r="S2574" s="19">
        <f t="shared" si="121"/>
        <v>42077.119409722218</v>
      </c>
      <c r="T2574" s="22">
        <f t="shared" si="122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>ROUND((E2575/D2575)*100,0)</f>
        <v>0</v>
      </c>
      <c r="P2575">
        <f t="shared" si="120"/>
        <v>0</v>
      </c>
      <c r="Q2575" s="14" t="s">
        <v>8334</v>
      </c>
      <c r="R2575" t="s">
        <v>8335</v>
      </c>
      <c r="S2575" s="19">
        <f t="shared" si="121"/>
        <v>41829.592002314814</v>
      </c>
      <c r="T2575" s="22">
        <f t="shared" si="122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>ROUND((E2576/D2576)*100,0)</f>
        <v>0</v>
      </c>
      <c r="P2576">
        <f t="shared" si="120"/>
        <v>0</v>
      </c>
      <c r="Q2576" s="14" t="s">
        <v>8334</v>
      </c>
      <c r="R2576" t="s">
        <v>8335</v>
      </c>
      <c r="S2576" s="19">
        <f t="shared" si="121"/>
        <v>42487.825752314813</v>
      </c>
      <c r="T2576" s="22">
        <f t="shared" si="122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>ROUND((E2577/D2577)*100,0)</f>
        <v>0</v>
      </c>
      <c r="P2577">
        <f t="shared" si="120"/>
        <v>0</v>
      </c>
      <c r="Q2577" s="14" t="s">
        <v>8334</v>
      </c>
      <c r="R2577" t="s">
        <v>8335</v>
      </c>
      <c r="S2577" s="19">
        <f t="shared" si="121"/>
        <v>41986.108726851846</v>
      </c>
      <c r="T2577" s="22">
        <f t="shared" si="122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>ROUND((E2578/D2578)*100,0)</f>
        <v>0</v>
      </c>
      <c r="P2578">
        <f t="shared" si="120"/>
        <v>0</v>
      </c>
      <c r="Q2578" s="14" t="s">
        <v>8334</v>
      </c>
      <c r="R2578" t="s">
        <v>8335</v>
      </c>
      <c r="S2578" s="19">
        <f t="shared" si="121"/>
        <v>42060.00980324074</v>
      </c>
      <c r="T2578" s="22">
        <f t="shared" si="122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>ROUND((E2579/D2579)*100,0)</f>
        <v>0</v>
      </c>
      <c r="P2579">
        <f t="shared" si="120"/>
        <v>0</v>
      </c>
      <c r="Q2579" s="14" t="s">
        <v>8334</v>
      </c>
      <c r="R2579" t="s">
        <v>8335</v>
      </c>
      <c r="S2579" s="19">
        <f t="shared" si="121"/>
        <v>41830.820567129631</v>
      </c>
      <c r="T2579" s="22">
        <f t="shared" si="122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>ROUND((E2580/D2580)*100,0)</f>
        <v>0</v>
      </c>
      <c r="P2580">
        <f t="shared" si="120"/>
        <v>0</v>
      </c>
      <c r="Q2580" s="14" t="s">
        <v>8334</v>
      </c>
      <c r="R2580" t="s">
        <v>8335</v>
      </c>
      <c r="S2580" s="19">
        <f t="shared" si="121"/>
        <v>42238.022905092599</v>
      </c>
      <c r="T2580" s="22">
        <f t="shared" si="122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>ROUND((E2581/D2581)*100,0)</f>
        <v>0</v>
      </c>
      <c r="P2581">
        <f t="shared" si="120"/>
        <v>23.08</v>
      </c>
      <c r="Q2581" s="14" t="s">
        <v>8334</v>
      </c>
      <c r="R2581" t="s">
        <v>8335</v>
      </c>
      <c r="S2581" s="19">
        <f t="shared" si="121"/>
        <v>41837.829895833333</v>
      </c>
      <c r="T2581" s="22">
        <f t="shared" si="122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>ROUND((E2582/D2582)*100,0)</f>
        <v>1</v>
      </c>
      <c r="P2582">
        <f t="shared" si="120"/>
        <v>25.5</v>
      </c>
      <c r="Q2582" s="14" t="s">
        <v>8334</v>
      </c>
      <c r="R2582" t="s">
        <v>8335</v>
      </c>
      <c r="S2582" s="19">
        <f t="shared" si="121"/>
        <v>42110.326423611114</v>
      </c>
      <c r="T2582" s="22">
        <f t="shared" si="122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>ROUND((E2583/D2583)*100,0)</f>
        <v>11</v>
      </c>
      <c r="P2583">
        <f t="shared" si="120"/>
        <v>48.18</v>
      </c>
      <c r="Q2583" s="14" t="s">
        <v>8334</v>
      </c>
      <c r="R2583" t="s">
        <v>8335</v>
      </c>
      <c r="S2583" s="19">
        <f t="shared" si="121"/>
        <v>42294.628449074073</v>
      </c>
      <c r="T2583" s="22">
        <f t="shared" si="122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>ROUND((E2584/D2584)*100,0)</f>
        <v>0</v>
      </c>
      <c r="P2584">
        <f t="shared" si="120"/>
        <v>1</v>
      </c>
      <c r="Q2584" s="14" t="s">
        <v>8334</v>
      </c>
      <c r="R2584" t="s">
        <v>8335</v>
      </c>
      <c r="S2584" s="19">
        <f t="shared" si="121"/>
        <v>42642.988819444443</v>
      </c>
      <c r="T2584" s="22">
        <f t="shared" si="122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>ROUND((E2585/D2585)*100,0)</f>
        <v>1</v>
      </c>
      <c r="P2585">
        <f t="shared" si="120"/>
        <v>1</v>
      </c>
      <c r="Q2585" s="14" t="s">
        <v>8334</v>
      </c>
      <c r="R2585" t="s">
        <v>8335</v>
      </c>
      <c r="S2585" s="19">
        <f t="shared" si="121"/>
        <v>42019.76944444445</v>
      </c>
      <c r="T2585" s="22">
        <f t="shared" si="122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>ROUND((E2586/D2586)*100,0)</f>
        <v>0</v>
      </c>
      <c r="P2586">
        <f t="shared" si="120"/>
        <v>0</v>
      </c>
      <c r="Q2586" s="14" t="s">
        <v>8334</v>
      </c>
      <c r="R2586" t="s">
        <v>8335</v>
      </c>
      <c r="S2586" s="19">
        <f t="shared" si="121"/>
        <v>42140.173252314817</v>
      </c>
      <c r="T2586" s="22">
        <f t="shared" si="122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>ROUND((E2587/D2587)*100,0)</f>
        <v>0</v>
      </c>
      <c r="P2587">
        <f t="shared" si="120"/>
        <v>50</v>
      </c>
      <c r="Q2587" s="14" t="s">
        <v>8334</v>
      </c>
      <c r="R2587" t="s">
        <v>8335</v>
      </c>
      <c r="S2587" s="19">
        <f t="shared" si="121"/>
        <v>41795.963333333333</v>
      </c>
      <c r="T2587" s="22">
        <f t="shared" si="122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>ROUND((E2588/D2588)*100,0)</f>
        <v>0</v>
      </c>
      <c r="P2588">
        <f t="shared" si="120"/>
        <v>5</v>
      </c>
      <c r="Q2588" s="14" t="s">
        <v>8334</v>
      </c>
      <c r="R2588" t="s">
        <v>8335</v>
      </c>
      <c r="S2588" s="19">
        <f t="shared" si="121"/>
        <v>42333.330277777779</v>
      </c>
      <c r="T2588" s="22">
        <f t="shared" si="122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>ROUND((E2589/D2589)*100,0)</f>
        <v>2</v>
      </c>
      <c r="P2589">
        <f t="shared" si="120"/>
        <v>202.83</v>
      </c>
      <c r="Q2589" s="14" t="s">
        <v>8334</v>
      </c>
      <c r="R2589" t="s">
        <v>8335</v>
      </c>
      <c r="S2589" s="19">
        <f t="shared" si="121"/>
        <v>42338.675381944442</v>
      </c>
      <c r="T2589" s="22">
        <f t="shared" si="122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>ROUND((E2590/D2590)*100,0)</f>
        <v>4</v>
      </c>
      <c r="P2590">
        <f t="shared" si="120"/>
        <v>29.13</v>
      </c>
      <c r="Q2590" s="14" t="s">
        <v>8334</v>
      </c>
      <c r="R2590" t="s">
        <v>8335</v>
      </c>
      <c r="S2590" s="19">
        <f t="shared" si="121"/>
        <v>42042.676226851851</v>
      </c>
      <c r="T2590" s="22">
        <f t="shared" si="122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>ROUND((E2591/D2591)*100,0)</f>
        <v>0</v>
      </c>
      <c r="P2591">
        <f t="shared" si="120"/>
        <v>5</v>
      </c>
      <c r="Q2591" s="14" t="s">
        <v>8334</v>
      </c>
      <c r="R2591" t="s">
        <v>8335</v>
      </c>
      <c r="S2591" s="19">
        <f t="shared" si="121"/>
        <v>42422.536192129628</v>
      </c>
      <c r="T2591" s="22">
        <f t="shared" si="122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>ROUND((E2592/D2592)*100,0)</f>
        <v>0</v>
      </c>
      <c r="P2592">
        <f t="shared" si="120"/>
        <v>0</v>
      </c>
      <c r="Q2592" s="14" t="s">
        <v>8334</v>
      </c>
      <c r="R2592" t="s">
        <v>8335</v>
      </c>
      <c r="S2592" s="19">
        <f t="shared" si="121"/>
        <v>42388.589085648149</v>
      </c>
      <c r="T2592" s="22">
        <f t="shared" si="122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>ROUND((E2593/D2593)*100,0)</f>
        <v>2</v>
      </c>
      <c r="P2593">
        <f t="shared" si="120"/>
        <v>13</v>
      </c>
      <c r="Q2593" s="14" t="s">
        <v>8334</v>
      </c>
      <c r="R2593" t="s">
        <v>8335</v>
      </c>
      <c r="S2593" s="19">
        <f t="shared" si="121"/>
        <v>42382.906527777777</v>
      </c>
      <c r="T2593" s="22">
        <f t="shared" si="122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>ROUND((E2594/D2594)*100,0)</f>
        <v>0</v>
      </c>
      <c r="P2594">
        <f t="shared" si="120"/>
        <v>50</v>
      </c>
      <c r="Q2594" s="14" t="s">
        <v>8334</v>
      </c>
      <c r="R2594" t="s">
        <v>8335</v>
      </c>
      <c r="S2594" s="19">
        <f t="shared" si="121"/>
        <v>41887.801168981481</v>
      </c>
      <c r="T2594" s="22">
        <f t="shared" si="122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>ROUND((E2595/D2595)*100,0)</f>
        <v>0</v>
      </c>
      <c r="P2595">
        <f t="shared" si="120"/>
        <v>0</v>
      </c>
      <c r="Q2595" s="14" t="s">
        <v>8334</v>
      </c>
      <c r="R2595" t="s">
        <v>8335</v>
      </c>
      <c r="S2595" s="19">
        <f t="shared" si="121"/>
        <v>42089.84520833334</v>
      </c>
      <c r="T2595" s="22">
        <f t="shared" si="122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>ROUND((E2596/D2596)*100,0)</f>
        <v>0</v>
      </c>
      <c r="P2596">
        <f t="shared" si="120"/>
        <v>1</v>
      </c>
      <c r="Q2596" s="14" t="s">
        <v>8334</v>
      </c>
      <c r="R2596" t="s">
        <v>8335</v>
      </c>
      <c r="S2596" s="19">
        <f t="shared" si="121"/>
        <v>41828.967916666668</v>
      </c>
      <c r="T2596" s="22">
        <f t="shared" si="122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>ROUND((E2597/D2597)*100,0)</f>
        <v>12</v>
      </c>
      <c r="P2597">
        <f t="shared" si="120"/>
        <v>96.05</v>
      </c>
      <c r="Q2597" s="14" t="s">
        <v>8334</v>
      </c>
      <c r="R2597" t="s">
        <v>8335</v>
      </c>
      <c r="S2597" s="19">
        <f t="shared" si="121"/>
        <v>42760.244212962964</v>
      </c>
      <c r="T2597" s="22">
        <f t="shared" si="122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>ROUND((E2598/D2598)*100,0)</f>
        <v>24</v>
      </c>
      <c r="P2598">
        <f t="shared" si="120"/>
        <v>305.77999999999997</v>
      </c>
      <c r="Q2598" s="14" t="s">
        <v>8334</v>
      </c>
      <c r="R2598" t="s">
        <v>8335</v>
      </c>
      <c r="S2598" s="19">
        <f t="shared" si="121"/>
        <v>41828.664456018516</v>
      </c>
      <c r="T2598" s="22">
        <f t="shared" si="122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>ROUND((E2599/D2599)*100,0)</f>
        <v>6</v>
      </c>
      <c r="P2599">
        <f t="shared" si="120"/>
        <v>12.14</v>
      </c>
      <c r="Q2599" s="14" t="s">
        <v>8334</v>
      </c>
      <c r="R2599" t="s">
        <v>8335</v>
      </c>
      <c r="S2599" s="19">
        <f t="shared" si="121"/>
        <v>42510.341631944444</v>
      </c>
      <c r="T2599" s="22">
        <f t="shared" si="122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>ROUND((E2600/D2600)*100,0)</f>
        <v>39</v>
      </c>
      <c r="P2600">
        <f t="shared" si="120"/>
        <v>83.57</v>
      </c>
      <c r="Q2600" s="14" t="s">
        <v>8334</v>
      </c>
      <c r="R2600" t="s">
        <v>8335</v>
      </c>
      <c r="S2600" s="19">
        <f t="shared" si="121"/>
        <v>42240.840289351851</v>
      </c>
      <c r="T2600" s="22">
        <f t="shared" si="122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>ROUND((E2601/D2601)*100,0)</f>
        <v>1</v>
      </c>
      <c r="P2601">
        <f t="shared" si="120"/>
        <v>18</v>
      </c>
      <c r="Q2601" s="14" t="s">
        <v>8334</v>
      </c>
      <c r="R2601" t="s">
        <v>8335</v>
      </c>
      <c r="S2601" s="19">
        <f t="shared" si="121"/>
        <v>41809.754016203704</v>
      </c>
      <c r="T2601" s="22">
        <f t="shared" si="122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>ROUND((E2602/D2602)*100,0)</f>
        <v>7</v>
      </c>
      <c r="P2602">
        <f t="shared" si="120"/>
        <v>115.53</v>
      </c>
      <c r="Q2602" s="14" t="s">
        <v>8334</v>
      </c>
      <c r="R2602" t="s">
        <v>8335</v>
      </c>
      <c r="S2602" s="19">
        <f t="shared" si="121"/>
        <v>42394.900462962964</v>
      </c>
      <c r="T2602" s="22">
        <f t="shared" si="122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>ROUND((E2603/D2603)*100,0)</f>
        <v>661</v>
      </c>
      <c r="P2603">
        <f t="shared" si="120"/>
        <v>21.9</v>
      </c>
      <c r="Q2603" s="14" t="s">
        <v>8317</v>
      </c>
      <c r="R2603" t="s">
        <v>8353</v>
      </c>
      <c r="S2603" s="19">
        <f t="shared" si="121"/>
        <v>41150.902187499996</v>
      </c>
      <c r="T2603" s="22">
        <f t="shared" si="122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>ROUND((E2604/D2604)*100,0)</f>
        <v>326</v>
      </c>
      <c r="P2604">
        <f t="shared" si="120"/>
        <v>80.02</v>
      </c>
      <c r="Q2604" s="14" t="s">
        <v>8317</v>
      </c>
      <c r="R2604" t="s">
        <v>8353</v>
      </c>
      <c r="S2604" s="19">
        <f t="shared" si="121"/>
        <v>41915.747314814813</v>
      </c>
      <c r="T2604" s="22">
        <f t="shared" si="122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>ROUND((E2605/D2605)*100,0)</f>
        <v>101</v>
      </c>
      <c r="P2605">
        <f t="shared" si="120"/>
        <v>35.520000000000003</v>
      </c>
      <c r="Q2605" s="14" t="s">
        <v>8317</v>
      </c>
      <c r="R2605" t="s">
        <v>8353</v>
      </c>
      <c r="S2605" s="19">
        <f t="shared" si="121"/>
        <v>41617.912662037037</v>
      </c>
      <c r="T2605" s="22">
        <f t="shared" si="122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>ROUND((E2606/D2606)*100,0)</f>
        <v>104</v>
      </c>
      <c r="P2606">
        <f t="shared" si="120"/>
        <v>64.930000000000007</v>
      </c>
      <c r="Q2606" s="14" t="s">
        <v>8317</v>
      </c>
      <c r="R2606" t="s">
        <v>8353</v>
      </c>
      <c r="S2606" s="19">
        <f t="shared" si="121"/>
        <v>40998.051192129627</v>
      </c>
      <c r="T2606" s="22">
        <f t="shared" si="122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>ROUND((E2607/D2607)*100,0)</f>
        <v>107</v>
      </c>
      <c r="P2607">
        <f t="shared" si="120"/>
        <v>60.97</v>
      </c>
      <c r="Q2607" s="14" t="s">
        <v>8317</v>
      </c>
      <c r="R2607" t="s">
        <v>8353</v>
      </c>
      <c r="S2607" s="19">
        <f t="shared" si="121"/>
        <v>42508.541550925926</v>
      </c>
      <c r="T2607" s="22">
        <f t="shared" si="122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>ROUND((E2608/D2608)*100,0)</f>
        <v>110</v>
      </c>
      <c r="P2608">
        <f t="shared" si="120"/>
        <v>31.44</v>
      </c>
      <c r="Q2608" s="14" t="s">
        <v>8317</v>
      </c>
      <c r="R2608" t="s">
        <v>8353</v>
      </c>
      <c r="S2608" s="19">
        <f t="shared" si="121"/>
        <v>41726.712754629632</v>
      </c>
      <c r="T2608" s="22">
        <f t="shared" si="122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>ROUND((E2609/D2609)*100,0)</f>
        <v>408</v>
      </c>
      <c r="P2609">
        <f t="shared" si="120"/>
        <v>81.95</v>
      </c>
      <c r="Q2609" s="14" t="s">
        <v>8317</v>
      </c>
      <c r="R2609" t="s">
        <v>8353</v>
      </c>
      <c r="S2609" s="19">
        <f t="shared" si="121"/>
        <v>42184.874675925923</v>
      </c>
      <c r="T2609" s="22">
        <f t="shared" si="122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>ROUND((E2610/D2610)*100,0)</f>
        <v>224</v>
      </c>
      <c r="P2610">
        <f t="shared" si="120"/>
        <v>58.93</v>
      </c>
      <c r="Q2610" s="14" t="s">
        <v>8317</v>
      </c>
      <c r="R2610" t="s">
        <v>8353</v>
      </c>
      <c r="S2610" s="19">
        <f t="shared" si="121"/>
        <v>42767.801712962959</v>
      </c>
      <c r="T2610" s="22">
        <f t="shared" si="122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>ROUND((E2611/D2611)*100,0)</f>
        <v>304</v>
      </c>
      <c r="P2611">
        <f t="shared" si="120"/>
        <v>157.29</v>
      </c>
      <c r="Q2611" s="14" t="s">
        <v>8317</v>
      </c>
      <c r="R2611" t="s">
        <v>8353</v>
      </c>
      <c r="S2611" s="19">
        <f t="shared" si="121"/>
        <v>41075.237858796296</v>
      </c>
      <c r="T2611" s="22">
        <f t="shared" si="122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>ROUND((E2612/D2612)*100,0)</f>
        <v>141</v>
      </c>
      <c r="P2612">
        <f t="shared" si="120"/>
        <v>55.76</v>
      </c>
      <c r="Q2612" s="14" t="s">
        <v>8317</v>
      </c>
      <c r="R2612" t="s">
        <v>8353</v>
      </c>
      <c r="S2612" s="19">
        <f t="shared" si="121"/>
        <v>42564.881076388891</v>
      </c>
      <c r="T2612" s="22">
        <f t="shared" si="122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>ROUND((E2613/D2613)*100,0)</f>
        <v>2791</v>
      </c>
      <c r="P2613">
        <f t="shared" si="120"/>
        <v>83.8</v>
      </c>
      <c r="Q2613" s="14" t="s">
        <v>8317</v>
      </c>
      <c r="R2613" t="s">
        <v>8353</v>
      </c>
      <c r="S2613" s="19">
        <f t="shared" si="121"/>
        <v>42704.335810185185</v>
      </c>
      <c r="T2613" s="22">
        <f t="shared" si="122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>ROUND((E2614/D2614)*100,0)</f>
        <v>172</v>
      </c>
      <c r="P2614">
        <f t="shared" si="120"/>
        <v>58.42</v>
      </c>
      <c r="Q2614" s="14" t="s">
        <v>8317</v>
      </c>
      <c r="R2614" t="s">
        <v>8353</v>
      </c>
      <c r="S2614" s="19">
        <f t="shared" si="121"/>
        <v>41982.143171296295</v>
      </c>
      <c r="T2614" s="22">
        <f t="shared" si="122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>ROUND((E2615/D2615)*100,0)</f>
        <v>101</v>
      </c>
      <c r="P2615">
        <f t="shared" si="120"/>
        <v>270.57</v>
      </c>
      <c r="Q2615" s="14" t="s">
        <v>8317</v>
      </c>
      <c r="R2615" t="s">
        <v>8353</v>
      </c>
      <c r="S2615" s="19">
        <f t="shared" si="121"/>
        <v>41143.81821759259</v>
      </c>
      <c r="T2615" s="22">
        <f t="shared" si="122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>ROUND((E2616/D2616)*100,0)</f>
        <v>102</v>
      </c>
      <c r="P2616">
        <f t="shared" si="120"/>
        <v>107.1</v>
      </c>
      <c r="Q2616" s="14" t="s">
        <v>8317</v>
      </c>
      <c r="R2616" t="s">
        <v>8353</v>
      </c>
      <c r="S2616" s="19">
        <f t="shared" si="121"/>
        <v>41730.708472222221</v>
      </c>
      <c r="T2616" s="22">
        <f t="shared" si="122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>ROUND((E2617/D2617)*100,0)</f>
        <v>170</v>
      </c>
      <c r="P2617">
        <f t="shared" si="120"/>
        <v>47.18</v>
      </c>
      <c r="Q2617" s="14" t="s">
        <v>8317</v>
      </c>
      <c r="R2617" t="s">
        <v>8353</v>
      </c>
      <c r="S2617" s="19">
        <f t="shared" si="121"/>
        <v>42453.49726851852</v>
      </c>
      <c r="T2617" s="22">
        <f t="shared" si="122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>ROUND((E2618/D2618)*100,0)</f>
        <v>115</v>
      </c>
      <c r="P2618">
        <f t="shared" si="120"/>
        <v>120.31</v>
      </c>
      <c r="Q2618" s="14" t="s">
        <v>8317</v>
      </c>
      <c r="R2618" t="s">
        <v>8353</v>
      </c>
      <c r="S2618" s="19">
        <f t="shared" si="121"/>
        <v>42211.99454861111</v>
      </c>
      <c r="T2618" s="22">
        <f t="shared" si="122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>ROUND((E2619/D2619)*100,0)</f>
        <v>878</v>
      </c>
      <c r="P2619">
        <f t="shared" si="120"/>
        <v>27.6</v>
      </c>
      <c r="Q2619" s="14" t="s">
        <v>8317</v>
      </c>
      <c r="R2619" t="s">
        <v>8353</v>
      </c>
      <c r="S2619" s="19">
        <f t="shared" si="121"/>
        <v>41902.874432870369</v>
      </c>
      <c r="T2619" s="22">
        <f t="shared" si="122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>ROUND((E2620/D2620)*100,0)</f>
        <v>105</v>
      </c>
      <c r="P2620">
        <f t="shared" si="120"/>
        <v>205.3</v>
      </c>
      <c r="Q2620" s="14" t="s">
        <v>8317</v>
      </c>
      <c r="R2620" t="s">
        <v>8353</v>
      </c>
      <c r="S2620" s="19">
        <f t="shared" si="121"/>
        <v>42279.792372685188</v>
      </c>
      <c r="T2620" s="22">
        <f t="shared" si="122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>ROUND((E2621/D2621)*100,0)</f>
        <v>188</v>
      </c>
      <c r="P2621">
        <f t="shared" si="120"/>
        <v>35.549999999999997</v>
      </c>
      <c r="Q2621" s="14" t="s">
        <v>8317</v>
      </c>
      <c r="R2621" t="s">
        <v>8353</v>
      </c>
      <c r="S2621" s="19">
        <f t="shared" si="121"/>
        <v>42273.884305555555</v>
      </c>
      <c r="T2621" s="22">
        <f t="shared" si="122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>ROUND((E2622/D2622)*100,0)</f>
        <v>144</v>
      </c>
      <c r="P2622">
        <f t="shared" si="120"/>
        <v>74.64</v>
      </c>
      <c r="Q2622" s="14" t="s">
        <v>8317</v>
      </c>
      <c r="R2622" t="s">
        <v>8353</v>
      </c>
      <c r="S2622" s="19">
        <f t="shared" si="121"/>
        <v>42251.16715277778</v>
      </c>
      <c r="T2622" s="22">
        <f t="shared" si="122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>ROUND((E2623/D2623)*100,0)</f>
        <v>146</v>
      </c>
      <c r="P2623">
        <f t="shared" si="120"/>
        <v>47.06</v>
      </c>
      <c r="Q2623" s="14" t="s">
        <v>8317</v>
      </c>
      <c r="R2623" t="s">
        <v>8353</v>
      </c>
      <c r="S2623" s="19">
        <f t="shared" si="121"/>
        <v>42115.74754629629</v>
      </c>
      <c r="T2623" s="22">
        <f t="shared" si="122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>ROUND((E2624/D2624)*100,0)</f>
        <v>131</v>
      </c>
      <c r="P2624">
        <f t="shared" si="120"/>
        <v>26.59</v>
      </c>
      <c r="Q2624" s="14" t="s">
        <v>8317</v>
      </c>
      <c r="R2624" t="s">
        <v>8353</v>
      </c>
      <c r="S2624" s="19">
        <f t="shared" si="121"/>
        <v>42689.74324074074</v>
      </c>
      <c r="T2624" s="22">
        <f t="shared" si="122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>ROUND((E2625/D2625)*100,0)</f>
        <v>114</v>
      </c>
      <c r="P2625">
        <f t="shared" si="120"/>
        <v>36.770000000000003</v>
      </c>
      <c r="Q2625" s="14" t="s">
        <v>8317</v>
      </c>
      <c r="R2625" t="s">
        <v>8353</v>
      </c>
      <c r="S2625" s="19">
        <f t="shared" si="121"/>
        <v>42692.256550925929</v>
      </c>
      <c r="T2625" s="22">
        <f t="shared" si="122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>ROUND((E2626/D2626)*100,0)</f>
        <v>1379</v>
      </c>
      <c r="P2626">
        <f t="shared" si="120"/>
        <v>31.82</v>
      </c>
      <c r="Q2626" s="14" t="s">
        <v>8317</v>
      </c>
      <c r="R2626" t="s">
        <v>8353</v>
      </c>
      <c r="S2626" s="19">
        <f t="shared" si="121"/>
        <v>41144.42155092593</v>
      </c>
      <c r="T2626" s="22">
        <f t="shared" si="122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>ROUND((E2627/D2627)*100,0)</f>
        <v>956</v>
      </c>
      <c r="P2627">
        <f t="shared" ref="P2627:P2690" si="123">IFERROR(ROUND(E2627/L2627,2),0)</f>
        <v>27.58</v>
      </c>
      <c r="Q2627" s="14" t="s">
        <v>8317</v>
      </c>
      <c r="R2627" t="s">
        <v>8353</v>
      </c>
      <c r="S2627" s="19">
        <f t="shared" ref="S2627:S2690" si="124">(((J2627/60)/60)/24)+DATE(1970,1,1)</f>
        <v>42658.810277777782</v>
      </c>
      <c r="T2627" s="22">
        <f t="shared" ref="T2627:T2690" si="125">(((I2627/60)/60)/24)+DATE(1970,1,1)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>ROUND((E2628/D2628)*100,0)</f>
        <v>112</v>
      </c>
      <c r="P2628">
        <f t="shared" si="123"/>
        <v>56</v>
      </c>
      <c r="Q2628" s="14" t="s">
        <v>8317</v>
      </c>
      <c r="R2628" t="s">
        <v>8353</v>
      </c>
      <c r="S2628" s="19">
        <f t="shared" si="124"/>
        <v>42128.628113425926</v>
      </c>
      <c r="T2628" s="22">
        <f t="shared" si="125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>ROUND((E2629/D2629)*100,0)</f>
        <v>647</v>
      </c>
      <c r="P2629">
        <f t="shared" si="123"/>
        <v>21.56</v>
      </c>
      <c r="Q2629" s="14" t="s">
        <v>8317</v>
      </c>
      <c r="R2629" t="s">
        <v>8353</v>
      </c>
      <c r="S2629" s="19">
        <f t="shared" si="124"/>
        <v>42304.829409722224</v>
      </c>
      <c r="T2629" s="22">
        <f t="shared" si="125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>ROUND((E2630/D2630)*100,0)</f>
        <v>110</v>
      </c>
      <c r="P2630">
        <f t="shared" si="123"/>
        <v>44.1</v>
      </c>
      <c r="Q2630" s="14" t="s">
        <v>8317</v>
      </c>
      <c r="R2630" t="s">
        <v>8353</v>
      </c>
      <c r="S2630" s="19">
        <f t="shared" si="124"/>
        <v>41953.966053240743</v>
      </c>
      <c r="T2630" s="22">
        <f t="shared" si="125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>ROUND((E2631/D2631)*100,0)</f>
        <v>128</v>
      </c>
      <c r="P2631">
        <f t="shared" si="123"/>
        <v>63.87</v>
      </c>
      <c r="Q2631" s="14" t="s">
        <v>8317</v>
      </c>
      <c r="R2631" t="s">
        <v>8353</v>
      </c>
      <c r="S2631" s="19">
        <f t="shared" si="124"/>
        <v>42108.538449074069</v>
      </c>
      <c r="T2631" s="22">
        <f t="shared" si="125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>ROUND((E2632/D2632)*100,0)</f>
        <v>158</v>
      </c>
      <c r="P2632">
        <f t="shared" si="123"/>
        <v>38.99</v>
      </c>
      <c r="Q2632" s="14" t="s">
        <v>8317</v>
      </c>
      <c r="R2632" t="s">
        <v>8353</v>
      </c>
      <c r="S2632" s="19">
        <f t="shared" si="124"/>
        <v>42524.105462962965</v>
      </c>
      <c r="T2632" s="22">
        <f t="shared" si="125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>ROUND((E2633/D2633)*100,0)</f>
        <v>115</v>
      </c>
      <c r="P2633">
        <f t="shared" si="123"/>
        <v>80.19</v>
      </c>
      <c r="Q2633" s="14" t="s">
        <v>8317</v>
      </c>
      <c r="R2633" t="s">
        <v>8353</v>
      </c>
      <c r="S2633" s="19">
        <f t="shared" si="124"/>
        <v>42218.169293981482</v>
      </c>
      <c r="T2633" s="22">
        <f t="shared" si="125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>ROUND((E2634/D2634)*100,0)</f>
        <v>137</v>
      </c>
      <c r="P2634">
        <f t="shared" si="123"/>
        <v>34.9</v>
      </c>
      <c r="Q2634" s="14" t="s">
        <v>8317</v>
      </c>
      <c r="R2634" t="s">
        <v>8353</v>
      </c>
      <c r="S2634" s="19">
        <f t="shared" si="124"/>
        <v>42494.061793981484</v>
      </c>
      <c r="T2634" s="22">
        <f t="shared" si="125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>ROUND((E2635/D2635)*100,0)</f>
        <v>355</v>
      </c>
      <c r="P2635">
        <f t="shared" si="123"/>
        <v>89.1</v>
      </c>
      <c r="Q2635" s="14" t="s">
        <v>8317</v>
      </c>
      <c r="R2635" t="s">
        <v>8353</v>
      </c>
      <c r="S2635" s="19">
        <f t="shared" si="124"/>
        <v>41667.823287037041</v>
      </c>
      <c r="T2635" s="22">
        <f t="shared" si="125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>ROUND((E2636/D2636)*100,0)</f>
        <v>106</v>
      </c>
      <c r="P2636">
        <f t="shared" si="123"/>
        <v>39.44</v>
      </c>
      <c r="Q2636" s="14" t="s">
        <v>8317</v>
      </c>
      <c r="R2636" t="s">
        <v>8353</v>
      </c>
      <c r="S2636" s="19">
        <f t="shared" si="124"/>
        <v>42612.656493055561</v>
      </c>
      <c r="T2636" s="22">
        <f t="shared" si="125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>ROUND((E2637/D2637)*100,0)</f>
        <v>100</v>
      </c>
      <c r="P2637">
        <f t="shared" si="123"/>
        <v>136.9</v>
      </c>
      <c r="Q2637" s="14" t="s">
        <v>8317</v>
      </c>
      <c r="R2637" t="s">
        <v>8353</v>
      </c>
      <c r="S2637" s="19">
        <f t="shared" si="124"/>
        <v>42037.950937500005</v>
      </c>
      <c r="T2637" s="22">
        <f t="shared" si="125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>ROUND((E2638/D2638)*100,0)</f>
        <v>187</v>
      </c>
      <c r="P2638">
        <f t="shared" si="123"/>
        <v>37.46</v>
      </c>
      <c r="Q2638" s="14" t="s">
        <v>8317</v>
      </c>
      <c r="R2638" t="s">
        <v>8353</v>
      </c>
      <c r="S2638" s="19">
        <f t="shared" si="124"/>
        <v>42636.614745370374</v>
      </c>
      <c r="T2638" s="22">
        <f t="shared" si="125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>ROUND((E2639/D2639)*100,0)</f>
        <v>166</v>
      </c>
      <c r="P2639">
        <f t="shared" si="123"/>
        <v>31.96</v>
      </c>
      <c r="Q2639" s="14" t="s">
        <v>8317</v>
      </c>
      <c r="R2639" t="s">
        <v>8353</v>
      </c>
      <c r="S2639" s="19">
        <f t="shared" si="124"/>
        <v>42639.549479166672</v>
      </c>
      <c r="T2639" s="22">
        <f t="shared" si="125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>ROUND((E2640/D2640)*100,0)</f>
        <v>102</v>
      </c>
      <c r="P2640">
        <f t="shared" si="123"/>
        <v>25.21</v>
      </c>
      <c r="Q2640" s="14" t="s">
        <v>8317</v>
      </c>
      <c r="R2640" t="s">
        <v>8353</v>
      </c>
      <c r="S2640" s="19">
        <f t="shared" si="124"/>
        <v>41989.913136574076</v>
      </c>
      <c r="T2640" s="22">
        <f t="shared" si="125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>ROUND((E2641/D2641)*100,0)</f>
        <v>164</v>
      </c>
      <c r="P2641">
        <f t="shared" si="123"/>
        <v>10.039999999999999</v>
      </c>
      <c r="Q2641" s="14" t="s">
        <v>8317</v>
      </c>
      <c r="R2641" t="s">
        <v>8353</v>
      </c>
      <c r="S2641" s="19">
        <f t="shared" si="124"/>
        <v>42024.86513888889</v>
      </c>
      <c r="T2641" s="22">
        <f t="shared" si="125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>ROUND((E2642/D2642)*100,0)</f>
        <v>106</v>
      </c>
      <c r="P2642">
        <f t="shared" si="123"/>
        <v>45.94</v>
      </c>
      <c r="Q2642" s="14" t="s">
        <v>8317</v>
      </c>
      <c r="R2642" t="s">
        <v>8353</v>
      </c>
      <c r="S2642" s="19">
        <f t="shared" si="124"/>
        <v>42103.160578703704</v>
      </c>
      <c r="T2642" s="22">
        <f t="shared" si="125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>ROUND((E2643/D2643)*100,0)</f>
        <v>1</v>
      </c>
      <c r="P2643">
        <f t="shared" si="123"/>
        <v>15</v>
      </c>
      <c r="Q2643" s="14" t="s">
        <v>8317</v>
      </c>
      <c r="R2643" t="s">
        <v>8353</v>
      </c>
      <c r="S2643" s="19">
        <f t="shared" si="124"/>
        <v>41880.827118055553</v>
      </c>
      <c r="T2643" s="22">
        <f t="shared" si="125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>ROUND((E2644/D2644)*100,0)</f>
        <v>0</v>
      </c>
      <c r="P2644">
        <f t="shared" si="123"/>
        <v>0</v>
      </c>
      <c r="Q2644" s="14" t="s">
        <v>8317</v>
      </c>
      <c r="R2644" t="s">
        <v>8353</v>
      </c>
      <c r="S2644" s="19">
        <f t="shared" si="124"/>
        <v>42536.246620370366</v>
      </c>
      <c r="T2644" s="22">
        <f t="shared" si="125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>ROUND((E2645/D2645)*100,0)</f>
        <v>34</v>
      </c>
      <c r="P2645">
        <f t="shared" si="123"/>
        <v>223.58</v>
      </c>
      <c r="Q2645" s="14" t="s">
        <v>8317</v>
      </c>
      <c r="R2645" t="s">
        <v>8353</v>
      </c>
      <c r="S2645" s="19">
        <f t="shared" si="124"/>
        <v>42689.582349537035</v>
      </c>
      <c r="T2645" s="22">
        <f t="shared" si="125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>ROUND((E2646/D2646)*100,0)</f>
        <v>2</v>
      </c>
      <c r="P2646">
        <f t="shared" si="123"/>
        <v>39.479999999999997</v>
      </c>
      <c r="Q2646" s="14" t="s">
        <v>8317</v>
      </c>
      <c r="R2646" t="s">
        <v>8353</v>
      </c>
      <c r="S2646" s="19">
        <f t="shared" si="124"/>
        <v>42774.792071759264</v>
      </c>
      <c r="T2646" s="22">
        <f t="shared" si="125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>ROUND((E2647/D2647)*100,0)</f>
        <v>11</v>
      </c>
      <c r="P2647">
        <f t="shared" si="123"/>
        <v>91.3</v>
      </c>
      <c r="Q2647" s="14" t="s">
        <v>8317</v>
      </c>
      <c r="R2647" t="s">
        <v>8353</v>
      </c>
      <c r="S2647" s="19">
        <f t="shared" si="124"/>
        <v>41921.842627314814</v>
      </c>
      <c r="T2647" s="22">
        <f t="shared" si="125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>ROUND((E2648/D2648)*100,0)</f>
        <v>8</v>
      </c>
      <c r="P2648">
        <f t="shared" si="123"/>
        <v>78.67</v>
      </c>
      <c r="Q2648" s="14" t="s">
        <v>8317</v>
      </c>
      <c r="R2648" t="s">
        <v>8353</v>
      </c>
      <c r="S2648" s="19">
        <f t="shared" si="124"/>
        <v>42226.313298611116</v>
      </c>
      <c r="T2648" s="22">
        <f t="shared" si="125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>ROUND((E2649/D2649)*100,0)</f>
        <v>1</v>
      </c>
      <c r="P2649">
        <f t="shared" si="123"/>
        <v>12</v>
      </c>
      <c r="Q2649" s="14" t="s">
        <v>8317</v>
      </c>
      <c r="R2649" t="s">
        <v>8353</v>
      </c>
      <c r="S2649" s="19">
        <f t="shared" si="124"/>
        <v>42200.261793981481</v>
      </c>
      <c r="T2649" s="22">
        <f t="shared" si="125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>ROUND((E2650/D2650)*100,0)</f>
        <v>1</v>
      </c>
      <c r="P2650">
        <f t="shared" si="123"/>
        <v>17.670000000000002</v>
      </c>
      <c r="Q2650" s="14" t="s">
        <v>8317</v>
      </c>
      <c r="R2650" t="s">
        <v>8353</v>
      </c>
      <c r="S2650" s="19">
        <f t="shared" si="124"/>
        <v>42408.714814814812</v>
      </c>
      <c r="T2650" s="22">
        <f t="shared" si="125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>ROUND((E2651/D2651)*100,0)</f>
        <v>0</v>
      </c>
      <c r="P2651">
        <f t="shared" si="123"/>
        <v>41.33</v>
      </c>
      <c r="Q2651" s="14" t="s">
        <v>8317</v>
      </c>
      <c r="R2651" t="s">
        <v>8353</v>
      </c>
      <c r="S2651" s="19">
        <f t="shared" si="124"/>
        <v>42341.99700231482</v>
      </c>
      <c r="T2651" s="22">
        <f t="shared" si="125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>ROUND((E2652/D2652)*100,0)</f>
        <v>1</v>
      </c>
      <c r="P2652">
        <f t="shared" si="123"/>
        <v>71.599999999999994</v>
      </c>
      <c r="Q2652" s="14" t="s">
        <v>8317</v>
      </c>
      <c r="R2652" t="s">
        <v>8353</v>
      </c>
      <c r="S2652" s="19">
        <f t="shared" si="124"/>
        <v>42695.624340277776</v>
      </c>
      <c r="T2652" s="22">
        <f t="shared" si="125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>ROUND((E2653/D2653)*100,0)</f>
        <v>2</v>
      </c>
      <c r="P2653">
        <f t="shared" si="123"/>
        <v>307.82</v>
      </c>
      <c r="Q2653" s="14" t="s">
        <v>8317</v>
      </c>
      <c r="R2653" t="s">
        <v>8353</v>
      </c>
      <c r="S2653" s="19">
        <f t="shared" si="124"/>
        <v>42327.805659722217</v>
      </c>
      <c r="T2653" s="22">
        <f t="shared" si="125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>ROUND((E2654/D2654)*100,0)</f>
        <v>1</v>
      </c>
      <c r="P2654">
        <f t="shared" si="123"/>
        <v>80.45</v>
      </c>
      <c r="Q2654" s="14" t="s">
        <v>8317</v>
      </c>
      <c r="R2654" t="s">
        <v>8353</v>
      </c>
      <c r="S2654" s="19">
        <f t="shared" si="124"/>
        <v>41953.158854166672</v>
      </c>
      <c r="T2654" s="22">
        <f t="shared" si="125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>ROUND((E2655/D2655)*100,0)</f>
        <v>12</v>
      </c>
      <c r="P2655">
        <f t="shared" si="123"/>
        <v>83.94</v>
      </c>
      <c r="Q2655" s="14" t="s">
        <v>8317</v>
      </c>
      <c r="R2655" t="s">
        <v>8353</v>
      </c>
      <c r="S2655" s="19">
        <f t="shared" si="124"/>
        <v>41771.651932870373</v>
      </c>
      <c r="T2655" s="22">
        <f t="shared" si="125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>ROUND((E2656/D2656)*100,0)</f>
        <v>0</v>
      </c>
      <c r="P2656">
        <f t="shared" si="123"/>
        <v>8.5</v>
      </c>
      <c r="Q2656" s="14" t="s">
        <v>8317</v>
      </c>
      <c r="R2656" t="s">
        <v>8353</v>
      </c>
      <c r="S2656" s="19">
        <f t="shared" si="124"/>
        <v>42055.600995370376</v>
      </c>
      <c r="T2656" s="22">
        <f t="shared" si="125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>ROUND((E2657/D2657)*100,0)</f>
        <v>21</v>
      </c>
      <c r="P2657">
        <f t="shared" si="123"/>
        <v>73.37</v>
      </c>
      <c r="Q2657" s="14" t="s">
        <v>8317</v>
      </c>
      <c r="R2657" t="s">
        <v>8353</v>
      </c>
      <c r="S2657" s="19">
        <f t="shared" si="124"/>
        <v>42381.866284722222</v>
      </c>
      <c r="T2657" s="22">
        <f t="shared" si="125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>ROUND((E2658/D2658)*100,0)</f>
        <v>11</v>
      </c>
      <c r="P2658">
        <f t="shared" si="123"/>
        <v>112.86</v>
      </c>
      <c r="Q2658" s="14" t="s">
        <v>8317</v>
      </c>
      <c r="R2658" t="s">
        <v>8353</v>
      </c>
      <c r="S2658" s="19">
        <f t="shared" si="124"/>
        <v>42767.688518518517</v>
      </c>
      <c r="T2658" s="22">
        <f t="shared" si="125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>ROUND((E2659/D2659)*100,0)</f>
        <v>19</v>
      </c>
      <c r="P2659">
        <f t="shared" si="123"/>
        <v>95.28</v>
      </c>
      <c r="Q2659" s="14" t="s">
        <v>8317</v>
      </c>
      <c r="R2659" t="s">
        <v>8353</v>
      </c>
      <c r="S2659" s="19">
        <f t="shared" si="124"/>
        <v>42551.928854166668</v>
      </c>
      <c r="T2659" s="22">
        <f t="shared" si="125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>ROUND((E2660/D2660)*100,0)</f>
        <v>0</v>
      </c>
      <c r="P2660">
        <f t="shared" si="123"/>
        <v>22.75</v>
      </c>
      <c r="Q2660" s="14" t="s">
        <v>8317</v>
      </c>
      <c r="R2660" t="s">
        <v>8353</v>
      </c>
      <c r="S2660" s="19">
        <f t="shared" si="124"/>
        <v>42551.884189814817</v>
      </c>
      <c r="T2660" s="22">
        <f t="shared" si="125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>ROUND((E2661/D2661)*100,0)</f>
        <v>3</v>
      </c>
      <c r="P2661">
        <f t="shared" si="123"/>
        <v>133.30000000000001</v>
      </c>
      <c r="Q2661" s="14" t="s">
        <v>8317</v>
      </c>
      <c r="R2661" t="s">
        <v>8353</v>
      </c>
      <c r="S2661" s="19">
        <f t="shared" si="124"/>
        <v>42082.069560185191</v>
      </c>
      <c r="T2661" s="22">
        <f t="shared" si="125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>ROUND((E2662/D2662)*100,0)</f>
        <v>0</v>
      </c>
      <c r="P2662">
        <f t="shared" si="123"/>
        <v>3.8</v>
      </c>
      <c r="Q2662" s="14" t="s">
        <v>8317</v>
      </c>
      <c r="R2662" t="s">
        <v>8353</v>
      </c>
      <c r="S2662" s="19">
        <f t="shared" si="124"/>
        <v>42272.713171296295</v>
      </c>
      <c r="T2662" s="22">
        <f t="shared" si="125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>ROUND((E2663/D2663)*100,0)</f>
        <v>103</v>
      </c>
      <c r="P2663">
        <f t="shared" si="123"/>
        <v>85.75</v>
      </c>
      <c r="Q2663" s="14" t="s">
        <v>8317</v>
      </c>
      <c r="R2663" t="s">
        <v>8354</v>
      </c>
      <c r="S2663" s="19">
        <f t="shared" si="124"/>
        <v>41542.958449074074</v>
      </c>
      <c r="T2663" s="22">
        <f t="shared" si="125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>ROUND((E2664/D2664)*100,0)</f>
        <v>107</v>
      </c>
      <c r="P2664">
        <f t="shared" si="123"/>
        <v>267</v>
      </c>
      <c r="Q2664" s="14" t="s">
        <v>8317</v>
      </c>
      <c r="R2664" t="s">
        <v>8354</v>
      </c>
      <c r="S2664" s="19">
        <f t="shared" si="124"/>
        <v>42207.746678240743</v>
      </c>
      <c r="T2664" s="22">
        <f t="shared" si="125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>ROUND((E2665/D2665)*100,0)</f>
        <v>105</v>
      </c>
      <c r="P2665">
        <f t="shared" si="123"/>
        <v>373.56</v>
      </c>
      <c r="Q2665" s="14" t="s">
        <v>8317</v>
      </c>
      <c r="R2665" t="s">
        <v>8354</v>
      </c>
      <c r="S2665" s="19">
        <f t="shared" si="124"/>
        <v>42222.622766203705</v>
      </c>
      <c r="T2665" s="22">
        <f t="shared" si="125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>ROUND((E2666/D2666)*100,0)</f>
        <v>103</v>
      </c>
      <c r="P2666">
        <f t="shared" si="123"/>
        <v>174.04</v>
      </c>
      <c r="Q2666" s="14" t="s">
        <v>8317</v>
      </c>
      <c r="R2666" t="s">
        <v>8354</v>
      </c>
      <c r="S2666" s="19">
        <f t="shared" si="124"/>
        <v>42313.02542824074</v>
      </c>
      <c r="T2666" s="22">
        <f t="shared" si="125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>ROUND((E2667/D2667)*100,0)</f>
        <v>123</v>
      </c>
      <c r="P2667">
        <f t="shared" si="123"/>
        <v>93.7</v>
      </c>
      <c r="Q2667" s="14" t="s">
        <v>8317</v>
      </c>
      <c r="R2667" t="s">
        <v>8354</v>
      </c>
      <c r="S2667" s="19">
        <f t="shared" si="124"/>
        <v>42083.895532407405</v>
      </c>
      <c r="T2667" s="22">
        <f t="shared" si="125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>ROUND((E2668/D2668)*100,0)</f>
        <v>159</v>
      </c>
      <c r="P2668">
        <f t="shared" si="123"/>
        <v>77.33</v>
      </c>
      <c r="Q2668" s="14" t="s">
        <v>8317</v>
      </c>
      <c r="R2668" t="s">
        <v>8354</v>
      </c>
      <c r="S2668" s="19">
        <f t="shared" si="124"/>
        <v>42235.764340277776</v>
      </c>
      <c r="T2668" s="22">
        <f t="shared" si="125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>ROUND((E2669/D2669)*100,0)</f>
        <v>111</v>
      </c>
      <c r="P2669">
        <f t="shared" si="123"/>
        <v>92.22</v>
      </c>
      <c r="Q2669" s="14" t="s">
        <v>8317</v>
      </c>
      <c r="R2669" t="s">
        <v>8354</v>
      </c>
      <c r="S2669" s="19">
        <f t="shared" si="124"/>
        <v>42380.926111111112</v>
      </c>
      <c r="T2669" s="22">
        <f t="shared" si="125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>ROUND((E2670/D2670)*100,0)</f>
        <v>171</v>
      </c>
      <c r="P2670">
        <f t="shared" si="123"/>
        <v>60.96</v>
      </c>
      <c r="Q2670" s="14" t="s">
        <v>8317</v>
      </c>
      <c r="R2670" t="s">
        <v>8354</v>
      </c>
      <c r="S2670" s="19">
        <f t="shared" si="124"/>
        <v>42275.588715277772</v>
      </c>
      <c r="T2670" s="22">
        <f t="shared" si="125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>ROUND((E2671/D2671)*100,0)</f>
        <v>125</v>
      </c>
      <c r="P2671">
        <f t="shared" si="123"/>
        <v>91</v>
      </c>
      <c r="Q2671" s="14" t="s">
        <v>8317</v>
      </c>
      <c r="R2671" t="s">
        <v>8354</v>
      </c>
      <c r="S2671" s="19">
        <f t="shared" si="124"/>
        <v>42319.035833333335</v>
      </c>
      <c r="T2671" s="22">
        <f t="shared" si="125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>ROUND((E2672/D2672)*100,0)</f>
        <v>6</v>
      </c>
      <c r="P2672">
        <f t="shared" si="123"/>
        <v>41.58</v>
      </c>
      <c r="Q2672" s="14" t="s">
        <v>8317</v>
      </c>
      <c r="R2672" t="s">
        <v>8354</v>
      </c>
      <c r="S2672" s="19">
        <f t="shared" si="124"/>
        <v>41821.020601851851</v>
      </c>
      <c r="T2672" s="22">
        <f t="shared" si="125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>ROUND((E2673/D2673)*100,0)</f>
        <v>11</v>
      </c>
      <c r="P2673">
        <f t="shared" si="123"/>
        <v>33.76</v>
      </c>
      <c r="Q2673" s="14" t="s">
        <v>8317</v>
      </c>
      <c r="R2673" t="s">
        <v>8354</v>
      </c>
      <c r="S2673" s="19">
        <f t="shared" si="124"/>
        <v>41962.749027777783</v>
      </c>
      <c r="T2673" s="22">
        <f t="shared" si="125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>ROUND((E2674/D2674)*100,0)</f>
        <v>33</v>
      </c>
      <c r="P2674">
        <f t="shared" si="123"/>
        <v>70.62</v>
      </c>
      <c r="Q2674" s="14" t="s">
        <v>8317</v>
      </c>
      <c r="R2674" t="s">
        <v>8354</v>
      </c>
      <c r="S2674" s="19">
        <f t="shared" si="124"/>
        <v>42344.884143518517</v>
      </c>
      <c r="T2674" s="22">
        <f t="shared" si="125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>ROUND((E2675/D2675)*100,0)</f>
        <v>28</v>
      </c>
      <c r="P2675">
        <f t="shared" si="123"/>
        <v>167.15</v>
      </c>
      <c r="Q2675" s="14" t="s">
        <v>8317</v>
      </c>
      <c r="R2675" t="s">
        <v>8354</v>
      </c>
      <c r="S2675" s="19">
        <f t="shared" si="124"/>
        <v>41912.541655092595</v>
      </c>
      <c r="T2675" s="22">
        <f t="shared" si="125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>ROUND((E2676/D2676)*100,0)</f>
        <v>63</v>
      </c>
      <c r="P2676">
        <f t="shared" si="123"/>
        <v>128.62</v>
      </c>
      <c r="Q2676" s="14" t="s">
        <v>8317</v>
      </c>
      <c r="R2676" t="s">
        <v>8354</v>
      </c>
      <c r="S2676" s="19">
        <f t="shared" si="124"/>
        <v>42529.632754629631</v>
      </c>
      <c r="T2676" s="22">
        <f t="shared" si="125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>ROUND((E2677/D2677)*100,0)</f>
        <v>8</v>
      </c>
      <c r="P2677">
        <f t="shared" si="123"/>
        <v>65.41</v>
      </c>
      <c r="Q2677" s="14" t="s">
        <v>8317</v>
      </c>
      <c r="R2677" t="s">
        <v>8354</v>
      </c>
      <c r="S2677" s="19">
        <f t="shared" si="124"/>
        <v>41923.857511574075</v>
      </c>
      <c r="T2677" s="22">
        <f t="shared" si="125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>ROUND((E2678/D2678)*100,0)</f>
        <v>50</v>
      </c>
      <c r="P2678">
        <f t="shared" si="123"/>
        <v>117.56</v>
      </c>
      <c r="Q2678" s="14" t="s">
        <v>8317</v>
      </c>
      <c r="R2678" t="s">
        <v>8354</v>
      </c>
      <c r="S2678" s="19">
        <f t="shared" si="124"/>
        <v>42482.624699074076</v>
      </c>
      <c r="T2678" s="22">
        <f t="shared" si="125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>ROUND((E2679/D2679)*100,0)</f>
        <v>18</v>
      </c>
      <c r="P2679">
        <f t="shared" si="123"/>
        <v>126.48</v>
      </c>
      <c r="Q2679" s="14" t="s">
        <v>8317</v>
      </c>
      <c r="R2679" t="s">
        <v>8354</v>
      </c>
      <c r="S2679" s="19">
        <f t="shared" si="124"/>
        <v>41793.029432870368</v>
      </c>
      <c r="T2679" s="22">
        <f t="shared" si="125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>ROUND((E2680/D2680)*100,0)</f>
        <v>0</v>
      </c>
      <c r="P2680">
        <f t="shared" si="123"/>
        <v>550</v>
      </c>
      <c r="Q2680" s="14" t="s">
        <v>8317</v>
      </c>
      <c r="R2680" t="s">
        <v>8354</v>
      </c>
      <c r="S2680" s="19">
        <f t="shared" si="124"/>
        <v>42241.798206018517</v>
      </c>
      <c r="T2680" s="22">
        <f t="shared" si="125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>ROUND((E2681/D2681)*100,0)</f>
        <v>0</v>
      </c>
      <c r="P2681">
        <f t="shared" si="123"/>
        <v>44</v>
      </c>
      <c r="Q2681" s="14" t="s">
        <v>8317</v>
      </c>
      <c r="R2681" t="s">
        <v>8354</v>
      </c>
      <c r="S2681" s="19">
        <f t="shared" si="124"/>
        <v>42033.001087962963</v>
      </c>
      <c r="T2681" s="22">
        <f t="shared" si="125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>ROUND((E2682/D2682)*100,0)</f>
        <v>1</v>
      </c>
      <c r="P2682">
        <f t="shared" si="123"/>
        <v>69</v>
      </c>
      <c r="Q2682" s="14" t="s">
        <v>8317</v>
      </c>
      <c r="R2682" t="s">
        <v>8354</v>
      </c>
      <c r="S2682" s="19">
        <f t="shared" si="124"/>
        <v>42436.211701388893</v>
      </c>
      <c r="T2682" s="22">
        <f t="shared" si="125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>ROUND((E2683/D2683)*100,0)</f>
        <v>1</v>
      </c>
      <c r="P2683">
        <f t="shared" si="123"/>
        <v>27.5</v>
      </c>
      <c r="Q2683" s="14" t="s">
        <v>8334</v>
      </c>
      <c r="R2683" t="s">
        <v>8335</v>
      </c>
      <c r="S2683" s="19">
        <f t="shared" si="124"/>
        <v>41805.895254629628</v>
      </c>
      <c r="T2683" s="22">
        <f t="shared" si="125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>ROUND((E2684/D2684)*100,0)</f>
        <v>28</v>
      </c>
      <c r="P2684">
        <f t="shared" si="123"/>
        <v>84.9</v>
      </c>
      <c r="Q2684" s="14" t="s">
        <v>8334</v>
      </c>
      <c r="R2684" t="s">
        <v>8335</v>
      </c>
      <c r="S2684" s="19">
        <f t="shared" si="124"/>
        <v>41932.871990740743</v>
      </c>
      <c r="T2684" s="22">
        <f t="shared" si="125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>ROUND((E2685/D2685)*100,0)</f>
        <v>0</v>
      </c>
      <c r="P2685">
        <f t="shared" si="123"/>
        <v>12</v>
      </c>
      <c r="Q2685" s="14" t="s">
        <v>8334</v>
      </c>
      <c r="R2685" t="s">
        <v>8335</v>
      </c>
      <c r="S2685" s="19">
        <f t="shared" si="124"/>
        <v>42034.75509259259</v>
      </c>
      <c r="T2685" s="22">
        <f t="shared" si="125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>ROUND((E2686/D2686)*100,0)</f>
        <v>1</v>
      </c>
      <c r="P2686">
        <f t="shared" si="123"/>
        <v>200</v>
      </c>
      <c r="Q2686" s="14" t="s">
        <v>8334</v>
      </c>
      <c r="R2686" t="s">
        <v>8335</v>
      </c>
      <c r="S2686" s="19">
        <f t="shared" si="124"/>
        <v>41820.914641203701</v>
      </c>
      <c r="T2686" s="22">
        <f t="shared" si="125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>ROUND((E2687/D2687)*100,0)</f>
        <v>0</v>
      </c>
      <c r="P2687">
        <f t="shared" si="123"/>
        <v>10</v>
      </c>
      <c r="Q2687" s="14" t="s">
        <v>8334</v>
      </c>
      <c r="R2687" t="s">
        <v>8335</v>
      </c>
      <c r="S2687" s="19">
        <f t="shared" si="124"/>
        <v>42061.69594907407</v>
      </c>
      <c r="T2687" s="22">
        <f t="shared" si="125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>ROUND((E2688/D2688)*100,0)</f>
        <v>0</v>
      </c>
      <c r="P2688">
        <f t="shared" si="123"/>
        <v>0</v>
      </c>
      <c r="Q2688" s="14" t="s">
        <v>8334</v>
      </c>
      <c r="R2688" t="s">
        <v>8335</v>
      </c>
      <c r="S2688" s="19">
        <f t="shared" si="124"/>
        <v>41892.974803240737</v>
      </c>
      <c r="T2688" s="22">
        <f t="shared" si="125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>ROUND((E2689/D2689)*100,0)</f>
        <v>0</v>
      </c>
      <c r="P2689">
        <f t="shared" si="123"/>
        <v>0</v>
      </c>
      <c r="Q2689" s="14" t="s">
        <v>8334</v>
      </c>
      <c r="R2689" t="s">
        <v>8335</v>
      </c>
      <c r="S2689" s="19">
        <f t="shared" si="124"/>
        <v>42154.64025462963</v>
      </c>
      <c r="T2689" s="22">
        <f t="shared" si="125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>ROUND((E2690/D2690)*100,0)</f>
        <v>0</v>
      </c>
      <c r="P2690">
        <f t="shared" si="123"/>
        <v>5.29</v>
      </c>
      <c r="Q2690" s="14" t="s">
        <v>8334</v>
      </c>
      <c r="R2690" t="s">
        <v>8335</v>
      </c>
      <c r="S2690" s="19">
        <f t="shared" si="124"/>
        <v>42028.118865740747</v>
      </c>
      <c r="T2690" s="22">
        <f t="shared" si="125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>ROUND((E2691/D2691)*100,0)</f>
        <v>0</v>
      </c>
      <c r="P2691">
        <f t="shared" ref="P2691:P2754" si="126">IFERROR(ROUND(E2691/L2691,2),0)</f>
        <v>1</v>
      </c>
      <c r="Q2691" s="14" t="s">
        <v>8334</v>
      </c>
      <c r="R2691" t="s">
        <v>8335</v>
      </c>
      <c r="S2691" s="19">
        <f t="shared" ref="S2691:S2754" si="127">(((J2691/60)/60)/24)+DATE(1970,1,1)</f>
        <v>42551.961689814809</v>
      </c>
      <c r="T2691" s="22">
        <f t="shared" ref="T2691:T2754" si="128">(((I2691/60)/60)/24)+DATE(1970,1,1)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>ROUND((E2692/D2692)*100,0)</f>
        <v>11</v>
      </c>
      <c r="P2692">
        <f t="shared" si="126"/>
        <v>72.760000000000005</v>
      </c>
      <c r="Q2692" s="14" t="s">
        <v>8334</v>
      </c>
      <c r="R2692" t="s">
        <v>8335</v>
      </c>
      <c r="S2692" s="19">
        <f t="shared" si="127"/>
        <v>42113.105046296296</v>
      </c>
      <c r="T2692" s="22">
        <f t="shared" si="128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>ROUND((E2693/D2693)*100,0)</f>
        <v>0</v>
      </c>
      <c r="P2693">
        <f t="shared" si="126"/>
        <v>17.5</v>
      </c>
      <c r="Q2693" s="14" t="s">
        <v>8334</v>
      </c>
      <c r="R2693" t="s">
        <v>8335</v>
      </c>
      <c r="S2693" s="19">
        <f t="shared" si="127"/>
        <v>42089.724039351851</v>
      </c>
      <c r="T2693" s="22">
        <f t="shared" si="128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>ROUND((E2694/D2694)*100,0)</f>
        <v>1</v>
      </c>
      <c r="P2694">
        <f t="shared" si="126"/>
        <v>25</v>
      </c>
      <c r="Q2694" s="14" t="s">
        <v>8334</v>
      </c>
      <c r="R2694" t="s">
        <v>8335</v>
      </c>
      <c r="S2694" s="19">
        <f t="shared" si="127"/>
        <v>42058.334027777775</v>
      </c>
      <c r="T2694" s="22">
        <f t="shared" si="128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>ROUND((E2695/D2695)*100,0)</f>
        <v>1</v>
      </c>
      <c r="P2695">
        <f t="shared" si="126"/>
        <v>13.33</v>
      </c>
      <c r="Q2695" s="14" t="s">
        <v>8334</v>
      </c>
      <c r="R2695" t="s">
        <v>8335</v>
      </c>
      <c r="S2695" s="19">
        <f t="shared" si="127"/>
        <v>41834.138495370367</v>
      </c>
      <c r="T2695" s="22">
        <f t="shared" si="128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>ROUND((E2696/D2696)*100,0)</f>
        <v>0</v>
      </c>
      <c r="P2696">
        <f t="shared" si="126"/>
        <v>1</v>
      </c>
      <c r="Q2696" s="14" t="s">
        <v>8334</v>
      </c>
      <c r="R2696" t="s">
        <v>8335</v>
      </c>
      <c r="S2696" s="19">
        <f t="shared" si="127"/>
        <v>41878.140497685185</v>
      </c>
      <c r="T2696" s="22">
        <f t="shared" si="128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>ROUND((E2697/D2697)*100,0)</f>
        <v>0</v>
      </c>
      <c r="P2697">
        <f t="shared" si="126"/>
        <v>23.67</v>
      </c>
      <c r="Q2697" s="14" t="s">
        <v>8334</v>
      </c>
      <c r="R2697" t="s">
        <v>8335</v>
      </c>
      <c r="S2697" s="19">
        <f t="shared" si="127"/>
        <v>42048.181921296295</v>
      </c>
      <c r="T2697" s="22">
        <f t="shared" si="128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>ROUND((E2698/D2698)*100,0)</f>
        <v>6</v>
      </c>
      <c r="P2698">
        <f t="shared" si="126"/>
        <v>89.21</v>
      </c>
      <c r="Q2698" s="14" t="s">
        <v>8334</v>
      </c>
      <c r="R2698" t="s">
        <v>8335</v>
      </c>
      <c r="S2698" s="19">
        <f t="shared" si="127"/>
        <v>41964.844444444447</v>
      </c>
      <c r="T2698" s="22">
        <f t="shared" si="128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>ROUND((E2699/D2699)*100,0)</f>
        <v>26</v>
      </c>
      <c r="P2699">
        <f t="shared" si="126"/>
        <v>116.56</v>
      </c>
      <c r="Q2699" s="14" t="s">
        <v>8334</v>
      </c>
      <c r="R2699" t="s">
        <v>8335</v>
      </c>
      <c r="S2699" s="19">
        <f t="shared" si="127"/>
        <v>42187.940081018518</v>
      </c>
      <c r="T2699" s="22">
        <f t="shared" si="128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>ROUND((E2700/D2700)*100,0)</f>
        <v>0</v>
      </c>
      <c r="P2700">
        <f t="shared" si="126"/>
        <v>13.01</v>
      </c>
      <c r="Q2700" s="14" t="s">
        <v>8334</v>
      </c>
      <c r="R2700" t="s">
        <v>8335</v>
      </c>
      <c r="S2700" s="19">
        <f t="shared" si="127"/>
        <v>41787.898240740738</v>
      </c>
      <c r="T2700" s="22">
        <f t="shared" si="128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>ROUND((E2701/D2701)*100,0)</f>
        <v>0</v>
      </c>
      <c r="P2701">
        <f t="shared" si="126"/>
        <v>0</v>
      </c>
      <c r="Q2701" s="14" t="s">
        <v>8334</v>
      </c>
      <c r="R2701" t="s">
        <v>8335</v>
      </c>
      <c r="S2701" s="19">
        <f t="shared" si="127"/>
        <v>41829.896562499998</v>
      </c>
      <c r="T2701" s="22">
        <f t="shared" si="128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>ROUND((E2702/D2702)*100,0)</f>
        <v>1</v>
      </c>
      <c r="P2702">
        <f t="shared" si="126"/>
        <v>17.5</v>
      </c>
      <c r="Q2702" s="14" t="s">
        <v>8334</v>
      </c>
      <c r="R2702" t="s">
        <v>8335</v>
      </c>
      <c r="S2702" s="19">
        <f t="shared" si="127"/>
        <v>41870.87467592593</v>
      </c>
      <c r="T2702" s="22">
        <f t="shared" si="128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>ROUND((E2703/D2703)*100,0)</f>
        <v>46</v>
      </c>
      <c r="P2703">
        <f t="shared" si="126"/>
        <v>34.130000000000003</v>
      </c>
      <c r="Q2703" s="14" t="s">
        <v>8315</v>
      </c>
      <c r="R2703" t="s">
        <v>8355</v>
      </c>
      <c r="S2703" s="19">
        <f t="shared" si="127"/>
        <v>42801.774699074071</v>
      </c>
      <c r="T2703" s="22">
        <f t="shared" si="128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>ROUND((E2704/D2704)*100,0)</f>
        <v>34</v>
      </c>
      <c r="P2704">
        <f t="shared" si="126"/>
        <v>132.35</v>
      </c>
      <c r="Q2704" s="14" t="s">
        <v>8315</v>
      </c>
      <c r="R2704" t="s">
        <v>8355</v>
      </c>
      <c r="S2704" s="19">
        <f t="shared" si="127"/>
        <v>42800.801817129628</v>
      </c>
      <c r="T2704" s="22">
        <f t="shared" si="128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>ROUND((E2705/D2705)*100,0)</f>
        <v>104</v>
      </c>
      <c r="P2705">
        <f t="shared" si="126"/>
        <v>922.22</v>
      </c>
      <c r="Q2705" s="14" t="s">
        <v>8315</v>
      </c>
      <c r="R2705" t="s">
        <v>8355</v>
      </c>
      <c r="S2705" s="19">
        <f t="shared" si="127"/>
        <v>42756.690162037034</v>
      </c>
      <c r="T2705" s="22">
        <f t="shared" si="128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>ROUND((E2706/D2706)*100,0)</f>
        <v>6</v>
      </c>
      <c r="P2706">
        <f t="shared" si="126"/>
        <v>163.57</v>
      </c>
      <c r="Q2706" s="14" t="s">
        <v>8315</v>
      </c>
      <c r="R2706" t="s">
        <v>8355</v>
      </c>
      <c r="S2706" s="19">
        <f t="shared" si="127"/>
        <v>42787.862430555557</v>
      </c>
      <c r="T2706" s="22">
        <f t="shared" si="128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>ROUND((E2707/D2707)*100,0)</f>
        <v>11</v>
      </c>
      <c r="P2707">
        <f t="shared" si="126"/>
        <v>217.38</v>
      </c>
      <c r="Q2707" s="14" t="s">
        <v>8315</v>
      </c>
      <c r="R2707" t="s">
        <v>8355</v>
      </c>
      <c r="S2707" s="19">
        <f t="shared" si="127"/>
        <v>42773.916180555556</v>
      </c>
      <c r="T2707" s="22">
        <f t="shared" si="128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>ROUND((E2708/D2708)*100,0)</f>
        <v>112</v>
      </c>
      <c r="P2708">
        <f t="shared" si="126"/>
        <v>149.44</v>
      </c>
      <c r="Q2708" s="14" t="s">
        <v>8315</v>
      </c>
      <c r="R2708" t="s">
        <v>8355</v>
      </c>
      <c r="S2708" s="19">
        <f t="shared" si="127"/>
        <v>41899.294942129629</v>
      </c>
      <c r="T2708" s="22">
        <f t="shared" si="128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>ROUND((E2709/D2709)*100,0)</f>
        <v>351</v>
      </c>
      <c r="P2709">
        <f t="shared" si="126"/>
        <v>71.239999999999995</v>
      </c>
      <c r="Q2709" s="14" t="s">
        <v>8315</v>
      </c>
      <c r="R2709" t="s">
        <v>8355</v>
      </c>
      <c r="S2709" s="19">
        <f t="shared" si="127"/>
        <v>41391.782905092594</v>
      </c>
      <c r="T2709" s="22">
        <f t="shared" si="128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>ROUND((E2710/D2710)*100,0)</f>
        <v>233</v>
      </c>
      <c r="P2710">
        <f t="shared" si="126"/>
        <v>44.46</v>
      </c>
      <c r="Q2710" s="14" t="s">
        <v>8315</v>
      </c>
      <c r="R2710" t="s">
        <v>8355</v>
      </c>
      <c r="S2710" s="19">
        <f t="shared" si="127"/>
        <v>42512.698217592595</v>
      </c>
      <c r="T2710" s="22">
        <f t="shared" si="128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>ROUND((E2711/D2711)*100,0)</f>
        <v>102</v>
      </c>
      <c r="P2711">
        <f t="shared" si="126"/>
        <v>164.94</v>
      </c>
      <c r="Q2711" s="14" t="s">
        <v>8315</v>
      </c>
      <c r="R2711" t="s">
        <v>8355</v>
      </c>
      <c r="S2711" s="19">
        <f t="shared" si="127"/>
        <v>42612.149780092594</v>
      </c>
      <c r="T2711" s="22">
        <f t="shared" si="128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>ROUND((E2712/D2712)*100,0)</f>
        <v>154</v>
      </c>
      <c r="P2712">
        <f t="shared" si="126"/>
        <v>84.87</v>
      </c>
      <c r="Q2712" s="14" t="s">
        <v>8315</v>
      </c>
      <c r="R2712" t="s">
        <v>8355</v>
      </c>
      <c r="S2712" s="19">
        <f t="shared" si="127"/>
        <v>41828.229490740741</v>
      </c>
      <c r="T2712" s="22">
        <f t="shared" si="128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>ROUND((E2713/D2713)*100,0)</f>
        <v>101</v>
      </c>
      <c r="P2713">
        <f t="shared" si="126"/>
        <v>53.95</v>
      </c>
      <c r="Q2713" s="14" t="s">
        <v>8315</v>
      </c>
      <c r="R2713" t="s">
        <v>8355</v>
      </c>
      <c r="S2713" s="19">
        <f t="shared" si="127"/>
        <v>41780.745254629634</v>
      </c>
      <c r="T2713" s="22">
        <f t="shared" si="128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>ROUND((E2714/D2714)*100,0)</f>
        <v>131</v>
      </c>
      <c r="P2714">
        <f t="shared" si="126"/>
        <v>50.53</v>
      </c>
      <c r="Q2714" s="14" t="s">
        <v>8315</v>
      </c>
      <c r="R2714" t="s">
        <v>8355</v>
      </c>
      <c r="S2714" s="19">
        <f t="shared" si="127"/>
        <v>41432.062037037038</v>
      </c>
      <c r="T2714" s="22">
        <f t="shared" si="128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>ROUND((E2715/D2715)*100,0)</f>
        <v>102</v>
      </c>
      <c r="P2715">
        <f t="shared" si="126"/>
        <v>108</v>
      </c>
      <c r="Q2715" s="14" t="s">
        <v>8315</v>
      </c>
      <c r="R2715" t="s">
        <v>8355</v>
      </c>
      <c r="S2715" s="19">
        <f t="shared" si="127"/>
        <v>42322.653749999998</v>
      </c>
      <c r="T2715" s="22">
        <f t="shared" si="128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>ROUND((E2716/D2716)*100,0)</f>
        <v>116</v>
      </c>
      <c r="P2716">
        <f t="shared" si="126"/>
        <v>95.37</v>
      </c>
      <c r="Q2716" s="14" t="s">
        <v>8315</v>
      </c>
      <c r="R2716" t="s">
        <v>8355</v>
      </c>
      <c r="S2716" s="19">
        <f t="shared" si="127"/>
        <v>42629.655046296291</v>
      </c>
      <c r="T2716" s="22">
        <f t="shared" si="128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>ROUND((E2717/D2717)*100,0)</f>
        <v>265</v>
      </c>
      <c r="P2717">
        <f t="shared" si="126"/>
        <v>57.63</v>
      </c>
      <c r="Q2717" s="14" t="s">
        <v>8315</v>
      </c>
      <c r="R2717" t="s">
        <v>8355</v>
      </c>
      <c r="S2717" s="19">
        <f t="shared" si="127"/>
        <v>42387.398472222223</v>
      </c>
      <c r="T2717" s="22">
        <f t="shared" si="128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>ROUND((E2718/D2718)*100,0)</f>
        <v>120</v>
      </c>
      <c r="P2718">
        <f t="shared" si="126"/>
        <v>64.16</v>
      </c>
      <c r="Q2718" s="14" t="s">
        <v>8315</v>
      </c>
      <c r="R2718" t="s">
        <v>8355</v>
      </c>
      <c r="S2718" s="19">
        <f t="shared" si="127"/>
        <v>42255.333252314813</v>
      </c>
      <c r="T2718" s="22">
        <f t="shared" si="128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>ROUND((E2719/D2719)*100,0)</f>
        <v>120</v>
      </c>
      <c r="P2719">
        <f t="shared" si="126"/>
        <v>92.39</v>
      </c>
      <c r="Q2719" s="14" t="s">
        <v>8315</v>
      </c>
      <c r="R2719" t="s">
        <v>8355</v>
      </c>
      <c r="S2719" s="19">
        <f t="shared" si="127"/>
        <v>41934.914918981485</v>
      </c>
      <c r="T2719" s="22">
        <f t="shared" si="128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>ROUND((E2720/D2720)*100,0)</f>
        <v>104</v>
      </c>
      <c r="P2720">
        <f t="shared" si="126"/>
        <v>125.98</v>
      </c>
      <c r="Q2720" s="14" t="s">
        <v>8315</v>
      </c>
      <c r="R2720" t="s">
        <v>8355</v>
      </c>
      <c r="S2720" s="19">
        <f t="shared" si="127"/>
        <v>42465.596585648149</v>
      </c>
      <c r="T2720" s="22">
        <f t="shared" si="128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>ROUND((E2721/D2721)*100,0)</f>
        <v>109</v>
      </c>
      <c r="P2721">
        <f t="shared" si="126"/>
        <v>94.64</v>
      </c>
      <c r="Q2721" s="14" t="s">
        <v>8315</v>
      </c>
      <c r="R2721" t="s">
        <v>8355</v>
      </c>
      <c r="S2721" s="19">
        <f t="shared" si="127"/>
        <v>42418.031180555554</v>
      </c>
      <c r="T2721" s="22">
        <f t="shared" si="128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>ROUND((E2722/D2722)*100,0)</f>
        <v>118</v>
      </c>
      <c r="P2722">
        <f t="shared" si="126"/>
        <v>170.7</v>
      </c>
      <c r="Q2722" s="14" t="s">
        <v>8315</v>
      </c>
      <c r="R2722" t="s">
        <v>8355</v>
      </c>
      <c r="S2722" s="19">
        <f t="shared" si="127"/>
        <v>42655.465891203698</v>
      </c>
      <c r="T2722" s="22">
        <f t="shared" si="128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>ROUND((E2723/D2723)*100,0)</f>
        <v>1462</v>
      </c>
      <c r="P2723">
        <f t="shared" si="126"/>
        <v>40.76</v>
      </c>
      <c r="Q2723" s="14" t="s">
        <v>8317</v>
      </c>
      <c r="R2723" t="s">
        <v>8347</v>
      </c>
      <c r="S2723" s="19">
        <f t="shared" si="127"/>
        <v>41493.543958333335</v>
      </c>
      <c r="T2723" s="22">
        <f t="shared" si="128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>ROUND((E2724/D2724)*100,0)</f>
        <v>253</v>
      </c>
      <c r="P2724">
        <f t="shared" si="126"/>
        <v>68.25</v>
      </c>
      <c r="Q2724" s="14" t="s">
        <v>8317</v>
      </c>
      <c r="R2724" t="s">
        <v>8347</v>
      </c>
      <c r="S2724" s="19">
        <f t="shared" si="127"/>
        <v>42704.857094907406</v>
      </c>
      <c r="T2724" s="22">
        <f t="shared" si="128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>ROUND((E2725/D2725)*100,0)</f>
        <v>140</v>
      </c>
      <c r="P2725">
        <f t="shared" si="126"/>
        <v>95.49</v>
      </c>
      <c r="Q2725" s="14" t="s">
        <v>8317</v>
      </c>
      <c r="R2725" t="s">
        <v>8347</v>
      </c>
      <c r="S2725" s="19">
        <f t="shared" si="127"/>
        <v>41944.83898148148</v>
      </c>
      <c r="T2725" s="22">
        <f t="shared" si="128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>ROUND((E2726/D2726)*100,0)</f>
        <v>297</v>
      </c>
      <c r="P2726">
        <f t="shared" si="126"/>
        <v>7.19</v>
      </c>
      <c r="Q2726" s="14" t="s">
        <v>8317</v>
      </c>
      <c r="R2726" t="s">
        <v>8347</v>
      </c>
      <c r="S2726" s="19">
        <f t="shared" si="127"/>
        <v>42199.32707175926</v>
      </c>
      <c r="T2726" s="22">
        <f t="shared" si="128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>ROUND((E2727/D2727)*100,0)</f>
        <v>145</v>
      </c>
      <c r="P2727">
        <f t="shared" si="126"/>
        <v>511.65</v>
      </c>
      <c r="Q2727" s="14" t="s">
        <v>8317</v>
      </c>
      <c r="R2727" t="s">
        <v>8347</v>
      </c>
      <c r="S2727" s="19">
        <f t="shared" si="127"/>
        <v>42745.744618055556</v>
      </c>
      <c r="T2727" s="22">
        <f t="shared" si="128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>ROUND((E2728/D2728)*100,0)</f>
        <v>106</v>
      </c>
      <c r="P2728">
        <f t="shared" si="126"/>
        <v>261.75</v>
      </c>
      <c r="Q2728" s="14" t="s">
        <v>8317</v>
      </c>
      <c r="R2728" t="s">
        <v>8347</v>
      </c>
      <c r="S2728" s="19">
        <f t="shared" si="127"/>
        <v>42452.579988425925</v>
      </c>
      <c r="T2728" s="22">
        <f t="shared" si="128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>ROUND((E2729/D2729)*100,0)</f>
        <v>493</v>
      </c>
      <c r="P2729">
        <f t="shared" si="126"/>
        <v>69.760000000000005</v>
      </c>
      <c r="Q2729" s="14" t="s">
        <v>8317</v>
      </c>
      <c r="R2729" t="s">
        <v>8347</v>
      </c>
      <c r="S2729" s="19">
        <f t="shared" si="127"/>
        <v>42198.676655092597</v>
      </c>
      <c r="T2729" s="22">
        <f t="shared" si="128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>ROUND((E2730/D2730)*100,0)</f>
        <v>202</v>
      </c>
      <c r="P2730">
        <f t="shared" si="126"/>
        <v>77.23</v>
      </c>
      <c r="Q2730" s="14" t="s">
        <v>8317</v>
      </c>
      <c r="R2730" t="s">
        <v>8347</v>
      </c>
      <c r="S2730" s="19">
        <f t="shared" si="127"/>
        <v>42333.59993055556</v>
      </c>
      <c r="T2730" s="22">
        <f t="shared" si="128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>ROUND((E2731/D2731)*100,0)</f>
        <v>104</v>
      </c>
      <c r="P2731">
        <f t="shared" si="126"/>
        <v>340.57</v>
      </c>
      <c r="Q2731" s="14" t="s">
        <v>8317</v>
      </c>
      <c r="R2731" t="s">
        <v>8347</v>
      </c>
      <c r="S2731" s="19">
        <f t="shared" si="127"/>
        <v>42095.240706018521</v>
      </c>
      <c r="T2731" s="22">
        <f t="shared" si="128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>ROUND((E2732/D2732)*100,0)</f>
        <v>170</v>
      </c>
      <c r="P2732">
        <f t="shared" si="126"/>
        <v>67.42</v>
      </c>
      <c r="Q2732" s="14" t="s">
        <v>8317</v>
      </c>
      <c r="R2732" t="s">
        <v>8347</v>
      </c>
      <c r="S2732" s="19">
        <f t="shared" si="127"/>
        <v>41351.541377314818</v>
      </c>
      <c r="T2732" s="22">
        <f t="shared" si="128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>ROUND((E2733/D2733)*100,0)</f>
        <v>104</v>
      </c>
      <c r="P2733">
        <f t="shared" si="126"/>
        <v>845.7</v>
      </c>
      <c r="Q2733" s="14" t="s">
        <v>8317</v>
      </c>
      <c r="R2733" t="s">
        <v>8347</v>
      </c>
      <c r="S2733" s="19">
        <f t="shared" si="127"/>
        <v>41872.525717592594</v>
      </c>
      <c r="T2733" s="22">
        <f t="shared" si="128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>ROUND((E2734/D2734)*100,0)</f>
        <v>118</v>
      </c>
      <c r="P2734">
        <f t="shared" si="126"/>
        <v>97.19</v>
      </c>
      <c r="Q2734" s="14" t="s">
        <v>8317</v>
      </c>
      <c r="R2734" t="s">
        <v>8347</v>
      </c>
      <c r="S2734" s="19">
        <f t="shared" si="127"/>
        <v>41389.808194444442</v>
      </c>
      <c r="T2734" s="22">
        <f t="shared" si="128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>ROUND((E2735/D2735)*100,0)</f>
        <v>108</v>
      </c>
      <c r="P2735">
        <f t="shared" si="126"/>
        <v>451.84</v>
      </c>
      <c r="Q2735" s="14" t="s">
        <v>8317</v>
      </c>
      <c r="R2735" t="s">
        <v>8347</v>
      </c>
      <c r="S2735" s="19">
        <f t="shared" si="127"/>
        <v>42044.272847222222</v>
      </c>
      <c r="T2735" s="22">
        <f t="shared" si="128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>ROUND((E2736/D2736)*100,0)</f>
        <v>2260300</v>
      </c>
      <c r="P2736">
        <f t="shared" si="126"/>
        <v>138.66999999999999</v>
      </c>
      <c r="Q2736" s="14" t="s">
        <v>8317</v>
      </c>
      <c r="R2736" t="s">
        <v>8347</v>
      </c>
      <c r="S2736" s="19">
        <f t="shared" si="127"/>
        <v>42626.668888888889</v>
      </c>
      <c r="T2736" s="22">
        <f t="shared" si="128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>ROUND((E2737/D2737)*100,0)</f>
        <v>978</v>
      </c>
      <c r="P2737">
        <f t="shared" si="126"/>
        <v>21.64</v>
      </c>
      <c r="Q2737" s="14" t="s">
        <v>8317</v>
      </c>
      <c r="R2737" t="s">
        <v>8347</v>
      </c>
      <c r="S2737" s="19">
        <f t="shared" si="127"/>
        <v>41316.120949074073</v>
      </c>
      <c r="T2737" s="22">
        <f t="shared" si="128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>ROUND((E2738/D2738)*100,0)</f>
        <v>123</v>
      </c>
      <c r="P2738">
        <f t="shared" si="126"/>
        <v>169.52</v>
      </c>
      <c r="Q2738" s="14" t="s">
        <v>8317</v>
      </c>
      <c r="R2738" t="s">
        <v>8347</v>
      </c>
      <c r="S2738" s="19">
        <f t="shared" si="127"/>
        <v>41722.666354166664</v>
      </c>
      <c r="T2738" s="22">
        <f t="shared" si="128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>ROUND((E2739/D2739)*100,0)</f>
        <v>246</v>
      </c>
      <c r="P2739">
        <f t="shared" si="126"/>
        <v>161.88</v>
      </c>
      <c r="Q2739" s="14" t="s">
        <v>8317</v>
      </c>
      <c r="R2739" t="s">
        <v>8347</v>
      </c>
      <c r="S2739" s="19">
        <f t="shared" si="127"/>
        <v>41611.917673611111</v>
      </c>
      <c r="T2739" s="22">
        <f t="shared" si="128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>ROUND((E2740/D2740)*100,0)</f>
        <v>148</v>
      </c>
      <c r="P2740">
        <f t="shared" si="126"/>
        <v>493.13</v>
      </c>
      <c r="Q2740" s="14" t="s">
        <v>8317</v>
      </c>
      <c r="R2740" t="s">
        <v>8347</v>
      </c>
      <c r="S2740" s="19">
        <f t="shared" si="127"/>
        <v>42620.143564814818</v>
      </c>
      <c r="T2740" s="22">
        <f t="shared" si="128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>ROUND((E2741/D2741)*100,0)</f>
        <v>384</v>
      </c>
      <c r="P2741">
        <f t="shared" si="126"/>
        <v>22.12</v>
      </c>
      <c r="Q2741" s="14" t="s">
        <v>8317</v>
      </c>
      <c r="R2741" t="s">
        <v>8347</v>
      </c>
      <c r="S2741" s="19">
        <f t="shared" si="127"/>
        <v>41719.887928240743</v>
      </c>
      <c r="T2741" s="22">
        <f t="shared" si="128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>ROUND((E2742/D2742)*100,0)</f>
        <v>103</v>
      </c>
      <c r="P2742">
        <f t="shared" si="126"/>
        <v>18.239999999999998</v>
      </c>
      <c r="Q2742" s="14" t="s">
        <v>8317</v>
      </c>
      <c r="R2742" t="s">
        <v>8347</v>
      </c>
      <c r="S2742" s="19">
        <f t="shared" si="127"/>
        <v>42045.031851851847</v>
      </c>
      <c r="T2742" s="22">
        <f t="shared" si="128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>ROUND((E2743/D2743)*100,0)</f>
        <v>0</v>
      </c>
      <c r="P2743">
        <f t="shared" si="126"/>
        <v>8.75</v>
      </c>
      <c r="Q2743" s="14" t="s">
        <v>8320</v>
      </c>
      <c r="R2743" t="s">
        <v>8356</v>
      </c>
      <c r="S2743" s="19">
        <f t="shared" si="127"/>
        <v>41911.657430555555</v>
      </c>
      <c r="T2743" s="22">
        <f t="shared" si="128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>ROUND((E2744/D2744)*100,0)</f>
        <v>29</v>
      </c>
      <c r="P2744">
        <f t="shared" si="126"/>
        <v>40.61</v>
      </c>
      <c r="Q2744" s="14" t="s">
        <v>8320</v>
      </c>
      <c r="R2744" t="s">
        <v>8356</v>
      </c>
      <c r="S2744" s="19">
        <f t="shared" si="127"/>
        <v>41030.719756944447</v>
      </c>
      <c r="T2744" s="22">
        <f t="shared" si="128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>ROUND((E2745/D2745)*100,0)</f>
        <v>0</v>
      </c>
      <c r="P2745">
        <f t="shared" si="126"/>
        <v>0</v>
      </c>
      <c r="Q2745" s="14" t="s">
        <v>8320</v>
      </c>
      <c r="R2745" t="s">
        <v>8356</v>
      </c>
      <c r="S2745" s="19">
        <f t="shared" si="127"/>
        <v>42632.328784722224</v>
      </c>
      <c r="T2745" s="22">
        <f t="shared" si="128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>ROUND((E2746/D2746)*100,0)</f>
        <v>5</v>
      </c>
      <c r="P2746">
        <f t="shared" si="126"/>
        <v>37.950000000000003</v>
      </c>
      <c r="Q2746" s="14" t="s">
        <v>8320</v>
      </c>
      <c r="R2746" t="s">
        <v>8356</v>
      </c>
      <c r="S2746" s="19">
        <f t="shared" si="127"/>
        <v>40938.062476851854</v>
      </c>
      <c r="T2746" s="22">
        <f t="shared" si="128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>ROUND((E2747/D2747)*100,0)</f>
        <v>22</v>
      </c>
      <c r="P2747">
        <f t="shared" si="126"/>
        <v>35.729999999999997</v>
      </c>
      <c r="Q2747" s="14" t="s">
        <v>8320</v>
      </c>
      <c r="R2747" t="s">
        <v>8356</v>
      </c>
      <c r="S2747" s="19">
        <f t="shared" si="127"/>
        <v>41044.988055555557</v>
      </c>
      <c r="T2747" s="22">
        <f t="shared" si="128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>ROUND((E2748/D2748)*100,0)</f>
        <v>27</v>
      </c>
      <c r="P2748">
        <f t="shared" si="126"/>
        <v>42.16</v>
      </c>
      <c r="Q2748" s="14" t="s">
        <v>8320</v>
      </c>
      <c r="R2748" t="s">
        <v>8356</v>
      </c>
      <c r="S2748" s="19">
        <f t="shared" si="127"/>
        <v>41850.781377314815</v>
      </c>
      <c r="T2748" s="22">
        <f t="shared" si="128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>ROUND((E2749/D2749)*100,0)</f>
        <v>28</v>
      </c>
      <c r="P2749">
        <f t="shared" si="126"/>
        <v>35</v>
      </c>
      <c r="Q2749" s="14" t="s">
        <v>8320</v>
      </c>
      <c r="R2749" t="s">
        <v>8356</v>
      </c>
      <c r="S2749" s="19">
        <f t="shared" si="127"/>
        <v>41044.64811342593</v>
      </c>
      <c r="T2749" s="22">
        <f t="shared" si="128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>ROUND((E2750/D2750)*100,0)</f>
        <v>1</v>
      </c>
      <c r="P2750">
        <f t="shared" si="126"/>
        <v>13.25</v>
      </c>
      <c r="Q2750" s="14" t="s">
        <v>8320</v>
      </c>
      <c r="R2750" t="s">
        <v>8356</v>
      </c>
      <c r="S2750" s="19">
        <f t="shared" si="127"/>
        <v>42585.7106712963</v>
      </c>
      <c r="T2750" s="22">
        <f t="shared" si="128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>ROUND((E2751/D2751)*100,0)</f>
        <v>1</v>
      </c>
      <c r="P2751">
        <f t="shared" si="126"/>
        <v>55</v>
      </c>
      <c r="Q2751" s="14" t="s">
        <v>8320</v>
      </c>
      <c r="R2751" t="s">
        <v>8356</v>
      </c>
      <c r="S2751" s="19">
        <f t="shared" si="127"/>
        <v>42068.799039351856</v>
      </c>
      <c r="T2751" s="22">
        <f t="shared" si="128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>ROUND((E2752/D2752)*100,0)</f>
        <v>0</v>
      </c>
      <c r="P2752">
        <f t="shared" si="126"/>
        <v>0</v>
      </c>
      <c r="Q2752" s="14" t="s">
        <v>8320</v>
      </c>
      <c r="R2752" t="s">
        <v>8356</v>
      </c>
      <c r="S2752" s="19">
        <f t="shared" si="127"/>
        <v>41078.899826388886</v>
      </c>
      <c r="T2752" s="22">
        <f t="shared" si="128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>ROUND((E2753/D2753)*100,0)</f>
        <v>0</v>
      </c>
      <c r="P2753">
        <f t="shared" si="126"/>
        <v>0</v>
      </c>
      <c r="Q2753" s="14" t="s">
        <v>8320</v>
      </c>
      <c r="R2753" t="s">
        <v>8356</v>
      </c>
      <c r="S2753" s="19">
        <f t="shared" si="127"/>
        <v>41747.887060185189</v>
      </c>
      <c r="T2753" s="22">
        <f t="shared" si="128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>ROUND((E2754/D2754)*100,0)</f>
        <v>11</v>
      </c>
      <c r="P2754">
        <f t="shared" si="126"/>
        <v>39.29</v>
      </c>
      <c r="Q2754" s="14" t="s">
        <v>8320</v>
      </c>
      <c r="R2754" t="s">
        <v>8356</v>
      </c>
      <c r="S2754" s="19">
        <f t="shared" si="127"/>
        <v>40855.765092592592</v>
      </c>
      <c r="T2754" s="22">
        <f t="shared" si="128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>ROUND((E2755/D2755)*100,0)</f>
        <v>19</v>
      </c>
      <c r="P2755">
        <f t="shared" ref="P2755:P2818" si="129">IFERROR(ROUND(E2755/L2755,2),0)</f>
        <v>47.5</v>
      </c>
      <c r="Q2755" s="14" t="s">
        <v>8320</v>
      </c>
      <c r="R2755" t="s">
        <v>8356</v>
      </c>
      <c r="S2755" s="19">
        <f t="shared" ref="S2755:S2818" si="130">(((J2755/60)/60)/24)+DATE(1970,1,1)</f>
        <v>41117.900729166664</v>
      </c>
      <c r="T2755" s="22">
        <f t="shared" ref="T2755:T2818" si="131">(((I2755/60)/60)/24)+DATE(1970,1,1)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>ROUND((E2756/D2756)*100,0)</f>
        <v>0</v>
      </c>
      <c r="P2756">
        <f t="shared" si="129"/>
        <v>0</v>
      </c>
      <c r="Q2756" s="14" t="s">
        <v>8320</v>
      </c>
      <c r="R2756" t="s">
        <v>8356</v>
      </c>
      <c r="S2756" s="19">
        <f t="shared" si="130"/>
        <v>41863.636006944449</v>
      </c>
      <c r="T2756" s="22">
        <f t="shared" si="131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>ROUND((E2757/D2757)*100,0)</f>
        <v>52</v>
      </c>
      <c r="P2757">
        <f t="shared" si="129"/>
        <v>17.329999999999998</v>
      </c>
      <c r="Q2757" s="14" t="s">
        <v>8320</v>
      </c>
      <c r="R2757" t="s">
        <v>8356</v>
      </c>
      <c r="S2757" s="19">
        <f t="shared" si="130"/>
        <v>42072.790821759263</v>
      </c>
      <c r="T2757" s="22">
        <f t="shared" si="131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>ROUND((E2758/D2758)*100,0)</f>
        <v>10</v>
      </c>
      <c r="P2758">
        <f t="shared" si="129"/>
        <v>31.76</v>
      </c>
      <c r="Q2758" s="14" t="s">
        <v>8320</v>
      </c>
      <c r="R2758" t="s">
        <v>8356</v>
      </c>
      <c r="S2758" s="19">
        <f t="shared" si="130"/>
        <v>41620.90047453704</v>
      </c>
      <c r="T2758" s="22">
        <f t="shared" si="131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>ROUND((E2759/D2759)*100,0)</f>
        <v>1</v>
      </c>
      <c r="P2759">
        <f t="shared" si="129"/>
        <v>5</v>
      </c>
      <c r="Q2759" s="14" t="s">
        <v>8320</v>
      </c>
      <c r="R2759" t="s">
        <v>8356</v>
      </c>
      <c r="S2759" s="19">
        <f t="shared" si="130"/>
        <v>42573.65662037037</v>
      </c>
      <c r="T2759" s="22">
        <f t="shared" si="131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>ROUND((E2760/D2760)*100,0)</f>
        <v>12</v>
      </c>
      <c r="P2760">
        <f t="shared" si="129"/>
        <v>39</v>
      </c>
      <c r="Q2760" s="14" t="s">
        <v>8320</v>
      </c>
      <c r="R2760" t="s">
        <v>8356</v>
      </c>
      <c r="S2760" s="19">
        <f t="shared" si="130"/>
        <v>42639.441932870366</v>
      </c>
      <c r="T2760" s="22">
        <f t="shared" si="131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>ROUND((E2761/D2761)*100,0)</f>
        <v>11</v>
      </c>
      <c r="P2761">
        <f t="shared" si="129"/>
        <v>52.5</v>
      </c>
      <c r="Q2761" s="14" t="s">
        <v>8320</v>
      </c>
      <c r="R2761" t="s">
        <v>8356</v>
      </c>
      <c r="S2761" s="19">
        <f t="shared" si="130"/>
        <v>42524.36650462963</v>
      </c>
      <c r="T2761" s="22">
        <f t="shared" si="131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>ROUND((E2762/D2762)*100,0)</f>
        <v>0</v>
      </c>
      <c r="P2762">
        <f t="shared" si="129"/>
        <v>0</v>
      </c>
      <c r="Q2762" s="14" t="s">
        <v>8320</v>
      </c>
      <c r="R2762" t="s">
        <v>8356</v>
      </c>
      <c r="S2762" s="19">
        <f t="shared" si="130"/>
        <v>41415.461319444446</v>
      </c>
      <c r="T2762" s="22">
        <f t="shared" si="131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>ROUND((E2763/D2763)*100,0)</f>
        <v>1</v>
      </c>
      <c r="P2763">
        <f t="shared" si="129"/>
        <v>9</v>
      </c>
      <c r="Q2763" s="14" t="s">
        <v>8320</v>
      </c>
      <c r="R2763" t="s">
        <v>8356</v>
      </c>
      <c r="S2763" s="19">
        <f t="shared" si="130"/>
        <v>41247.063576388886</v>
      </c>
      <c r="T2763" s="22">
        <f t="shared" si="131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>ROUND((E2764/D2764)*100,0)</f>
        <v>1</v>
      </c>
      <c r="P2764">
        <f t="shared" si="129"/>
        <v>25</v>
      </c>
      <c r="Q2764" s="14" t="s">
        <v>8320</v>
      </c>
      <c r="R2764" t="s">
        <v>8356</v>
      </c>
      <c r="S2764" s="19">
        <f t="shared" si="130"/>
        <v>40927.036979166667</v>
      </c>
      <c r="T2764" s="22">
        <f t="shared" si="131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>ROUND((E2765/D2765)*100,0)</f>
        <v>0</v>
      </c>
      <c r="P2765">
        <f t="shared" si="129"/>
        <v>30</v>
      </c>
      <c r="Q2765" s="14" t="s">
        <v>8320</v>
      </c>
      <c r="R2765" t="s">
        <v>8356</v>
      </c>
      <c r="S2765" s="19">
        <f t="shared" si="130"/>
        <v>41373.579675925925</v>
      </c>
      <c r="T2765" s="22">
        <f t="shared" si="131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>ROUND((E2766/D2766)*100,0)</f>
        <v>1</v>
      </c>
      <c r="P2766">
        <f t="shared" si="129"/>
        <v>11.25</v>
      </c>
      <c r="Q2766" s="14" t="s">
        <v>8320</v>
      </c>
      <c r="R2766" t="s">
        <v>8356</v>
      </c>
      <c r="S2766" s="19">
        <f t="shared" si="130"/>
        <v>41030.292025462964</v>
      </c>
      <c r="T2766" s="22">
        <f t="shared" si="131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>ROUND((E2767/D2767)*100,0)</f>
        <v>0</v>
      </c>
      <c r="P2767">
        <f t="shared" si="129"/>
        <v>0</v>
      </c>
      <c r="Q2767" s="14" t="s">
        <v>8320</v>
      </c>
      <c r="R2767" t="s">
        <v>8356</v>
      </c>
      <c r="S2767" s="19">
        <f t="shared" si="130"/>
        <v>41194.579027777778</v>
      </c>
      <c r="T2767" s="22">
        <f t="shared" si="131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>ROUND((E2768/D2768)*100,0)</f>
        <v>2</v>
      </c>
      <c r="P2768">
        <f t="shared" si="129"/>
        <v>25</v>
      </c>
      <c r="Q2768" s="14" t="s">
        <v>8320</v>
      </c>
      <c r="R2768" t="s">
        <v>8356</v>
      </c>
      <c r="S2768" s="19">
        <f t="shared" si="130"/>
        <v>40736.668032407404</v>
      </c>
      <c r="T2768" s="22">
        <f t="shared" si="131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>ROUND((E2769/D2769)*100,0)</f>
        <v>1</v>
      </c>
      <c r="P2769">
        <f t="shared" si="129"/>
        <v>11.33</v>
      </c>
      <c r="Q2769" s="14" t="s">
        <v>8320</v>
      </c>
      <c r="R2769" t="s">
        <v>8356</v>
      </c>
      <c r="S2769" s="19">
        <f t="shared" si="130"/>
        <v>42172.958912037036</v>
      </c>
      <c r="T2769" s="22">
        <f t="shared" si="131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>ROUND((E2770/D2770)*100,0)</f>
        <v>14</v>
      </c>
      <c r="P2770">
        <f t="shared" si="129"/>
        <v>29.47</v>
      </c>
      <c r="Q2770" s="14" t="s">
        <v>8320</v>
      </c>
      <c r="R2770" t="s">
        <v>8356</v>
      </c>
      <c r="S2770" s="19">
        <f t="shared" si="130"/>
        <v>40967.614849537036</v>
      </c>
      <c r="T2770" s="22">
        <f t="shared" si="131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>ROUND((E2771/D2771)*100,0)</f>
        <v>0</v>
      </c>
      <c r="P2771">
        <f t="shared" si="129"/>
        <v>1</v>
      </c>
      <c r="Q2771" s="14" t="s">
        <v>8320</v>
      </c>
      <c r="R2771" t="s">
        <v>8356</v>
      </c>
      <c r="S2771" s="19">
        <f t="shared" si="130"/>
        <v>41745.826273148145</v>
      </c>
      <c r="T2771" s="22">
        <f t="shared" si="131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>ROUND((E2772/D2772)*100,0)</f>
        <v>10</v>
      </c>
      <c r="P2772">
        <f t="shared" si="129"/>
        <v>63.1</v>
      </c>
      <c r="Q2772" s="14" t="s">
        <v>8320</v>
      </c>
      <c r="R2772" t="s">
        <v>8356</v>
      </c>
      <c r="S2772" s="19">
        <f t="shared" si="130"/>
        <v>41686.705208333333</v>
      </c>
      <c r="T2772" s="22">
        <f t="shared" si="131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>ROUND((E2773/D2773)*100,0)</f>
        <v>0</v>
      </c>
      <c r="P2773">
        <f t="shared" si="129"/>
        <v>0</v>
      </c>
      <c r="Q2773" s="14" t="s">
        <v>8320</v>
      </c>
      <c r="R2773" t="s">
        <v>8356</v>
      </c>
      <c r="S2773" s="19">
        <f t="shared" si="130"/>
        <v>41257.531712962962</v>
      </c>
      <c r="T2773" s="22">
        <f t="shared" si="131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>ROUND((E2774/D2774)*100,0)</f>
        <v>0</v>
      </c>
      <c r="P2774">
        <f t="shared" si="129"/>
        <v>0</v>
      </c>
      <c r="Q2774" s="14" t="s">
        <v>8320</v>
      </c>
      <c r="R2774" t="s">
        <v>8356</v>
      </c>
      <c r="S2774" s="19">
        <f t="shared" si="130"/>
        <v>41537.869143518517</v>
      </c>
      <c r="T2774" s="22">
        <f t="shared" si="131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>ROUND((E2775/D2775)*100,0)</f>
        <v>0</v>
      </c>
      <c r="P2775">
        <f t="shared" si="129"/>
        <v>1</v>
      </c>
      <c r="Q2775" s="14" t="s">
        <v>8320</v>
      </c>
      <c r="R2775" t="s">
        <v>8356</v>
      </c>
      <c r="S2775" s="19">
        <f t="shared" si="130"/>
        <v>42474.86482638889</v>
      </c>
      <c r="T2775" s="22">
        <f t="shared" si="131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>ROUND((E2776/D2776)*100,0)</f>
        <v>14</v>
      </c>
      <c r="P2776">
        <f t="shared" si="129"/>
        <v>43.85</v>
      </c>
      <c r="Q2776" s="14" t="s">
        <v>8320</v>
      </c>
      <c r="R2776" t="s">
        <v>8356</v>
      </c>
      <c r="S2776" s="19">
        <f t="shared" si="130"/>
        <v>41311.126481481479</v>
      </c>
      <c r="T2776" s="22">
        <f t="shared" si="131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>ROUND((E2777/D2777)*100,0)</f>
        <v>3</v>
      </c>
      <c r="P2777">
        <f t="shared" si="129"/>
        <v>75</v>
      </c>
      <c r="Q2777" s="14" t="s">
        <v>8320</v>
      </c>
      <c r="R2777" t="s">
        <v>8356</v>
      </c>
      <c r="S2777" s="19">
        <f t="shared" si="130"/>
        <v>40863.013356481482</v>
      </c>
      <c r="T2777" s="22">
        <f t="shared" si="131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>ROUND((E2778/D2778)*100,0)</f>
        <v>8</v>
      </c>
      <c r="P2778">
        <f t="shared" si="129"/>
        <v>45.97</v>
      </c>
      <c r="Q2778" s="14" t="s">
        <v>8320</v>
      </c>
      <c r="R2778" t="s">
        <v>8356</v>
      </c>
      <c r="S2778" s="19">
        <f t="shared" si="130"/>
        <v>42136.297175925924</v>
      </c>
      <c r="T2778" s="22">
        <f t="shared" si="131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>ROUND((E2779/D2779)*100,0)</f>
        <v>0</v>
      </c>
      <c r="P2779">
        <f t="shared" si="129"/>
        <v>10</v>
      </c>
      <c r="Q2779" s="14" t="s">
        <v>8320</v>
      </c>
      <c r="R2779" t="s">
        <v>8356</v>
      </c>
      <c r="S2779" s="19">
        <f t="shared" si="130"/>
        <v>42172.669027777782</v>
      </c>
      <c r="T2779" s="22">
        <f t="shared" si="131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>ROUND((E2780/D2780)*100,0)</f>
        <v>26</v>
      </c>
      <c r="P2780">
        <f t="shared" si="129"/>
        <v>93.67</v>
      </c>
      <c r="Q2780" s="14" t="s">
        <v>8320</v>
      </c>
      <c r="R2780" t="s">
        <v>8356</v>
      </c>
      <c r="S2780" s="19">
        <f t="shared" si="130"/>
        <v>41846.978078703702</v>
      </c>
      <c r="T2780" s="22">
        <f t="shared" si="131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>ROUND((E2781/D2781)*100,0)</f>
        <v>2</v>
      </c>
      <c r="P2781">
        <f t="shared" si="129"/>
        <v>53</v>
      </c>
      <c r="Q2781" s="14" t="s">
        <v>8320</v>
      </c>
      <c r="R2781" t="s">
        <v>8356</v>
      </c>
      <c r="S2781" s="19">
        <f t="shared" si="130"/>
        <v>42300.585891203707</v>
      </c>
      <c r="T2781" s="22">
        <f t="shared" si="131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>ROUND((E2782/D2782)*100,0)</f>
        <v>0</v>
      </c>
      <c r="P2782">
        <f t="shared" si="129"/>
        <v>0</v>
      </c>
      <c r="Q2782" s="14" t="s">
        <v>8320</v>
      </c>
      <c r="R2782" t="s">
        <v>8356</v>
      </c>
      <c r="S2782" s="19">
        <f t="shared" si="130"/>
        <v>42774.447777777779</v>
      </c>
      <c r="T2782" s="22">
        <f t="shared" si="131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>ROUND((E2783/D2783)*100,0)</f>
        <v>105</v>
      </c>
      <c r="P2783">
        <f t="shared" si="129"/>
        <v>47</v>
      </c>
      <c r="Q2783" s="14" t="s">
        <v>8315</v>
      </c>
      <c r="R2783" t="s">
        <v>8316</v>
      </c>
      <c r="S2783" s="19">
        <f t="shared" si="130"/>
        <v>42018.94159722222</v>
      </c>
      <c r="T2783" s="22">
        <f t="shared" si="131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>ROUND((E2784/D2784)*100,0)</f>
        <v>120</v>
      </c>
      <c r="P2784">
        <f t="shared" si="129"/>
        <v>66.67</v>
      </c>
      <c r="Q2784" s="14" t="s">
        <v>8315</v>
      </c>
      <c r="R2784" t="s">
        <v>8316</v>
      </c>
      <c r="S2784" s="19">
        <f t="shared" si="130"/>
        <v>42026.924976851849</v>
      </c>
      <c r="T2784" s="22">
        <f t="shared" si="131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>ROUND((E2785/D2785)*100,0)</f>
        <v>115</v>
      </c>
      <c r="P2785">
        <f t="shared" si="129"/>
        <v>18.77</v>
      </c>
      <c r="Q2785" s="14" t="s">
        <v>8315</v>
      </c>
      <c r="R2785" t="s">
        <v>8316</v>
      </c>
      <c r="S2785" s="19">
        <f t="shared" si="130"/>
        <v>42103.535254629634</v>
      </c>
      <c r="T2785" s="22">
        <f t="shared" si="131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>ROUND((E2786/D2786)*100,0)</f>
        <v>119</v>
      </c>
      <c r="P2786">
        <f t="shared" si="129"/>
        <v>66.11</v>
      </c>
      <c r="Q2786" s="14" t="s">
        <v>8315</v>
      </c>
      <c r="R2786" t="s">
        <v>8316</v>
      </c>
      <c r="S2786" s="19">
        <f t="shared" si="130"/>
        <v>41920.787534722222</v>
      </c>
      <c r="T2786" s="22">
        <f t="shared" si="131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>ROUND((E2787/D2787)*100,0)</f>
        <v>105</v>
      </c>
      <c r="P2787">
        <f t="shared" si="129"/>
        <v>36.86</v>
      </c>
      <c r="Q2787" s="14" t="s">
        <v>8315</v>
      </c>
      <c r="R2787" t="s">
        <v>8316</v>
      </c>
      <c r="S2787" s="19">
        <f t="shared" si="130"/>
        <v>42558.189432870371</v>
      </c>
      <c r="T2787" s="22">
        <f t="shared" si="131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>ROUND((E2788/D2788)*100,0)</f>
        <v>118</v>
      </c>
      <c r="P2788">
        <f t="shared" si="129"/>
        <v>39.81</v>
      </c>
      <c r="Q2788" s="14" t="s">
        <v>8315</v>
      </c>
      <c r="R2788" t="s">
        <v>8316</v>
      </c>
      <c r="S2788" s="19">
        <f t="shared" si="130"/>
        <v>41815.569212962961</v>
      </c>
      <c r="T2788" s="22">
        <f t="shared" si="131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>ROUND((E2789/D2789)*100,0)</f>
        <v>120</v>
      </c>
      <c r="P2789">
        <f t="shared" si="129"/>
        <v>31.5</v>
      </c>
      <c r="Q2789" s="14" t="s">
        <v>8315</v>
      </c>
      <c r="R2789" t="s">
        <v>8316</v>
      </c>
      <c r="S2789" s="19">
        <f t="shared" si="130"/>
        <v>41808.198518518519</v>
      </c>
      <c r="T2789" s="22">
        <f t="shared" si="131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>ROUND((E2790/D2790)*100,0)</f>
        <v>103</v>
      </c>
      <c r="P2790">
        <f t="shared" si="129"/>
        <v>102.5</v>
      </c>
      <c r="Q2790" s="14" t="s">
        <v>8315</v>
      </c>
      <c r="R2790" t="s">
        <v>8316</v>
      </c>
      <c r="S2790" s="19">
        <f t="shared" si="130"/>
        <v>42550.701886574068</v>
      </c>
      <c r="T2790" s="22">
        <f t="shared" si="131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>ROUND((E2791/D2791)*100,0)</f>
        <v>101</v>
      </c>
      <c r="P2791">
        <f t="shared" si="129"/>
        <v>126.46</v>
      </c>
      <c r="Q2791" s="14" t="s">
        <v>8315</v>
      </c>
      <c r="R2791" t="s">
        <v>8316</v>
      </c>
      <c r="S2791" s="19">
        <f t="shared" si="130"/>
        <v>42056.013124999998</v>
      </c>
      <c r="T2791" s="22">
        <f t="shared" si="131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>ROUND((E2792/D2792)*100,0)</f>
        <v>105</v>
      </c>
      <c r="P2792">
        <f t="shared" si="129"/>
        <v>47.88</v>
      </c>
      <c r="Q2792" s="14" t="s">
        <v>8315</v>
      </c>
      <c r="R2792" t="s">
        <v>8316</v>
      </c>
      <c r="S2792" s="19">
        <f t="shared" si="130"/>
        <v>42016.938692129625</v>
      </c>
      <c r="T2792" s="22">
        <f t="shared" si="131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>ROUND((E2793/D2793)*100,0)</f>
        <v>103</v>
      </c>
      <c r="P2793">
        <f t="shared" si="129"/>
        <v>73.209999999999994</v>
      </c>
      <c r="Q2793" s="14" t="s">
        <v>8315</v>
      </c>
      <c r="R2793" t="s">
        <v>8316</v>
      </c>
      <c r="S2793" s="19">
        <f t="shared" si="130"/>
        <v>42591.899988425925</v>
      </c>
      <c r="T2793" s="22">
        <f t="shared" si="131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>ROUND((E2794/D2794)*100,0)</f>
        <v>108</v>
      </c>
      <c r="P2794">
        <f t="shared" si="129"/>
        <v>89.67</v>
      </c>
      <c r="Q2794" s="14" t="s">
        <v>8315</v>
      </c>
      <c r="R2794" t="s">
        <v>8316</v>
      </c>
      <c r="S2794" s="19">
        <f t="shared" si="130"/>
        <v>42183.231006944443</v>
      </c>
      <c r="T2794" s="22">
        <f t="shared" si="131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>ROUND((E2795/D2795)*100,0)</f>
        <v>111</v>
      </c>
      <c r="P2795">
        <f t="shared" si="129"/>
        <v>151.46</v>
      </c>
      <c r="Q2795" s="14" t="s">
        <v>8315</v>
      </c>
      <c r="R2795" t="s">
        <v>8316</v>
      </c>
      <c r="S2795" s="19">
        <f t="shared" si="130"/>
        <v>42176.419039351851</v>
      </c>
      <c r="T2795" s="22">
        <f t="shared" si="131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>ROUND((E2796/D2796)*100,0)</f>
        <v>150</v>
      </c>
      <c r="P2796">
        <f t="shared" si="129"/>
        <v>25</v>
      </c>
      <c r="Q2796" s="14" t="s">
        <v>8315</v>
      </c>
      <c r="R2796" t="s">
        <v>8316</v>
      </c>
      <c r="S2796" s="19">
        <f t="shared" si="130"/>
        <v>42416.691655092596</v>
      </c>
      <c r="T2796" s="22">
        <f t="shared" si="131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>ROUND((E2797/D2797)*100,0)</f>
        <v>104</v>
      </c>
      <c r="P2797">
        <f t="shared" si="129"/>
        <v>36.5</v>
      </c>
      <c r="Q2797" s="14" t="s">
        <v>8315</v>
      </c>
      <c r="R2797" t="s">
        <v>8316</v>
      </c>
      <c r="S2797" s="19">
        <f t="shared" si="130"/>
        <v>41780.525937500002</v>
      </c>
      <c r="T2797" s="22">
        <f t="shared" si="131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>ROUND((E2798/D2798)*100,0)</f>
        <v>116</v>
      </c>
      <c r="P2798">
        <f t="shared" si="129"/>
        <v>44</v>
      </c>
      <c r="Q2798" s="14" t="s">
        <v>8315</v>
      </c>
      <c r="R2798" t="s">
        <v>8316</v>
      </c>
      <c r="S2798" s="19">
        <f t="shared" si="130"/>
        <v>41795.528101851851</v>
      </c>
      <c r="T2798" s="22">
        <f t="shared" si="131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>ROUND((E2799/D2799)*100,0)</f>
        <v>103</v>
      </c>
      <c r="P2799">
        <f t="shared" si="129"/>
        <v>87.36</v>
      </c>
      <c r="Q2799" s="14" t="s">
        <v>8315</v>
      </c>
      <c r="R2799" t="s">
        <v>8316</v>
      </c>
      <c r="S2799" s="19">
        <f t="shared" si="130"/>
        <v>41798.94027777778</v>
      </c>
      <c r="T2799" s="22">
        <f t="shared" si="131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>ROUND((E2800/D2800)*100,0)</f>
        <v>101</v>
      </c>
      <c r="P2800">
        <f t="shared" si="129"/>
        <v>36.47</v>
      </c>
      <c r="Q2800" s="14" t="s">
        <v>8315</v>
      </c>
      <c r="R2800" t="s">
        <v>8316</v>
      </c>
      <c r="S2800" s="19">
        <f t="shared" si="130"/>
        <v>42201.675011574072</v>
      </c>
      <c r="T2800" s="22">
        <f t="shared" si="131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>ROUND((E2801/D2801)*100,0)</f>
        <v>117</v>
      </c>
      <c r="P2801">
        <f t="shared" si="129"/>
        <v>44.86</v>
      </c>
      <c r="Q2801" s="14" t="s">
        <v>8315</v>
      </c>
      <c r="R2801" t="s">
        <v>8316</v>
      </c>
      <c r="S2801" s="19">
        <f t="shared" si="130"/>
        <v>42507.264699074076</v>
      </c>
      <c r="T2801" s="22">
        <f t="shared" si="131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>ROUND((E2802/D2802)*100,0)</f>
        <v>133</v>
      </c>
      <c r="P2802">
        <f t="shared" si="129"/>
        <v>42.9</v>
      </c>
      <c r="Q2802" s="14" t="s">
        <v>8315</v>
      </c>
      <c r="R2802" t="s">
        <v>8316</v>
      </c>
      <c r="S2802" s="19">
        <f t="shared" si="130"/>
        <v>41948.552847222221</v>
      </c>
      <c r="T2802" s="22">
        <f t="shared" si="131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>ROUND((E2803/D2803)*100,0)</f>
        <v>133</v>
      </c>
      <c r="P2803">
        <f t="shared" si="129"/>
        <v>51.23</v>
      </c>
      <c r="Q2803" s="14" t="s">
        <v>8315</v>
      </c>
      <c r="R2803" t="s">
        <v>8316</v>
      </c>
      <c r="S2803" s="19">
        <f t="shared" si="130"/>
        <v>41900.243159722224</v>
      </c>
      <c r="T2803" s="22">
        <f t="shared" si="131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>ROUND((E2804/D2804)*100,0)</f>
        <v>102</v>
      </c>
      <c r="P2804">
        <f t="shared" si="129"/>
        <v>33.94</v>
      </c>
      <c r="Q2804" s="14" t="s">
        <v>8315</v>
      </c>
      <c r="R2804" t="s">
        <v>8316</v>
      </c>
      <c r="S2804" s="19">
        <f t="shared" si="130"/>
        <v>42192.64707175926</v>
      </c>
      <c r="T2804" s="22">
        <f t="shared" si="131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>ROUND((E2805/D2805)*100,0)</f>
        <v>128</v>
      </c>
      <c r="P2805">
        <f t="shared" si="129"/>
        <v>90.74</v>
      </c>
      <c r="Q2805" s="14" t="s">
        <v>8315</v>
      </c>
      <c r="R2805" t="s">
        <v>8316</v>
      </c>
      <c r="S2805" s="19">
        <f t="shared" si="130"/>
        <v>42158.065694444449</v>
      </c>
      <c r="T2805" s="22">
        <f t="shared" si="131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>ROUND((E2806/D2806)*100,0)</f>
        <v>115</v>
      </c>
      <c r="P2806">
        <f t="shared" si="129"/>
        <v>50</v>
      </c>
      <c r="Q2806" s="14" t="s">
        <v>8315</v>
      </c>
      <c r="R2806" t="s">
        <v>8316</v>
      </c>
      <c r="S2806" s="19">
        <f t="shared" si="130"/>
        <v>41881.453587962962</v>
      </c>
      <c r="T2806" s="22">
        <f t="shared" si="131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>ROUND((E2807/D2807)*100,0)</f>
        <v>110</v>
      </c>
      <c r="P2807">
        <f t="shared" si="129"/>
        <v>24.44</v>
      </c>
      <c r="Q2807" s="14" t="s">
        <v>8315</v>
      </c>
      <c r="R2807" t="s">
        <v>8316</v>
      </c>
      <c r="S2807" s="19">
        <f t="shared" si="130"/>
        <v>42213.505474537036</v>
      </c>
      <c r="T2807" s="22">
        <f t="shared" si="131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>ROUND((E2808/D2808)*100,0)</f>
        <v>112</v>
      </c>
      <c r="P2808">
        <f t="shared" si="129"/>
        <v>44.25</v>
      </c>
      <c r="Q2808" s="14" t="s">
        <v>8315</v>
      </c>
      <c r="R2808" t="s">
        <v>8316</v>
      </c>
      <c r="S2808" s="19">
        <f t="shared" si="130"/>
        <v>42185.267245370371</v>
      </c>
      <c r="T2808" s="22">
        <f t="shared" si="131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>ROUND((E2809/D2809)*100,0)</f>
        <v>126</v>
      </c>
      <c r="P2809">
        <f t="shared" si="129"/>
        <v>67.739999999999995</v>
      </c>
      <c r="Q2809" s="14" t="s">
        <v>8315</v>
      </c>
      <c r="R2809" t="s">
        <v>8316</v>
      </c>
      <c r="S2809" s="19">
        <f t="shared" si="130"/>
        <v>42154.873124999998</v>
      </c>
      <c r="T2809" s="22">
        <f t="shared" si="131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>ROUND((E2810/D2810)*100,0)</f>
        <v>100</v>
      </c>
      <c r="P2810">
        <f t="shared" si="129"/>
        <v>65.38</v>
      </c>
      <c r="Q2810" s="14" t="s">
        <v>8315</v>
      </c>
      <c r="R2810" t="s">
        <v>8316</v>
      </c>
      <c r="S2810" s="19">
        <f t="shared" si="130"/>
        <v>42208.84646990741</v>
      </c>
      <c r="T2810" s="22">
        <f t="shared" si="131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>ROUND((E2811/D2811)*100,0)</f>
        <v>102</v>
      </c>
      <c r="P2811">
        <f t="shared" si="129"/>
        <v>121.9</v>
      </c>
      <c r="Q2811" s="14" t="s">
        <v>8315</v>
      </c>
      <c r="R2811" t="s">
        <v>8316</v>
      </c>
      <c r="S2811" s="19">
        <f t="shared" si="130"/>
        <v>42451.496817129635</v>
      </c>
      <c r="T2811" s="22">
        <f t="shared" si="131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>ROUND((E2812/D2812)*100,0)</f>
        <v>108</v>
      </c>
      <c r="P2812">
        <f t="shared" si="129"/>
        <v>47.46</v>
      </c>
      <c r="Q2812" s="14" t="s">
        <v>8315</v>
      </c>
      <c r="R2812" t="s">
        <v>8316</v>
      </c>
      <c r="S2812" s="19">
        <f t="shared" si="130"/>
        <v>41759.13962962963</v>
      </c>
      <c r="T2812" s="22">
        <f t="shared" si="131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>ROUND((E2813/D2813)*100,0)</f>
        <v>100</v>
      </c>
      <c r="P2813">
        <f t="shared" si="129"/>
        <v>92.84</v>
      </c>
      <c r="Q2813" s="14" t="s">
        <v>8315</v>
      </c>
      <c r="R2813" t="s">
        <v>8316</v>
      </c>
      <c r="S2813" s="19">
        <f t="shared" si="130"/>
        <v>42028.496562500004</v>
      </c>
      <c r="T2813" s="22">
        <f t="shared" si="131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>ROUND((E2814/D2814)*100,0)</f>
        <v>113</v>
      </c>
      <c r="P2814">
        <f t="shared" si="129"/>
        <v>68.25</v>
      </c>
      <c r="Q2814" s="14" t="s">
        <v>8315</v>
      </c>
      <c r="R2814" t="s">
        <v>8316</v>
      </c>
      <c r="S2814" s="19">
        <f t="shared" si="130"/>
        <v>42054.74418981481</v>
      </c>
      <c r="T2814" s="22">
        <f t="shared" si="131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>ROUND((E2815/D2815)*100,0)</f>
        <v>128</v>
      </c>
      <c r="P2815">
        <f t="shared" si="129"/>
        <v>37.21</v>
      </c>
      <c r="Q2815" s="14" t="s">
        <v>8315</v>
      </c>
      <c r="R2815" t="s">
        <v>8316</v>
      </c>
      <c r="S2815" s="19">
        <f t="shared" si="130"/>
        <v>42693.742604166662</v>
      </c>
      <c r="T2815" s="22">
        <f t="shared" si="131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>ROUND((E2816/D2816)*100,0)</f>
        <v>108</v>
      </c>
      <c r="P2816">
        <f t="shared" si="129"/>
        <v>25.25</v>
      </c>
      <c r="Q2816" s="14" t="s">
        <v>8315</v>
      </c>
      <c r="R2816" t="s">
        <v>8316</v>
      </c>
      <c r="S2816" s="19">
        <f t="shared" si="130"/>
        <v>42103.399479166663</v>
      </c>
      <c r="T2816" s="22">
        <f t="shared" si="131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>ROUND((E2817/D2817)*100,0)</f>
        <v>242</v>
      </c>
      <c r="P2817">
        <f t="shared" si="129"/>
        <v>43.21</v>
      </c>
      <c r="Q2817" s="14" t="s">
        <v>8315</v>
      </c>
      <c r="R2817" t="s">
        <v>8316</v>
      </c>
      <c r="S2817" s="19">
        <f t="shared" si="130"/>
        <v>42559.776724537034</v>
      </c>
      <c r="T2817" s="22">
        <f t="shared" si="131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>ROUND((E2818/D2818)*100,0)</f>
        <v>142</v>
      </c>
      <c r="P2818">
        <f t="shared" si="129"/>
        <v>25.13</v>
      </c>
      <c r="Q2818" s="14" t="s">
        <v>8315</v>
      </c>
      <c r="R2818" t="s">
        <v>8316</v>
      </c>
      <c r="S2818" s="19">
        <f t="shared" si="130"/>
        <v>42188.467499999999</v>
      </c>
      <c r="T2818" s="22">
        <f t="shared" si="131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>ROUND((E2819/D2819)*100,0)</f>
        <v>130</v>
      </c>
      <c r="P2819">
        <f t="shared" ref="P2819:P2882" si="132">IFERROR(ROUND(E2819/L2819,2),0)</f>
        <v>23.64</v>
      </c>
      <c r="Q2819" s="14" t="s">
        <v>8315</v>
      </c>
      <c r="R2819" t="s">
        <v>8316</v>
      </c>
      <c r="S2819" s="19">
        <f t="shared" ref="S2819:S2882" si="133">(((J2819/60)/60)/24)+DATE(1970,1,1)</f>
        <v>42023.634976851856</v>
      </c>
      <c r="T2819" s="22">
        <f t="shared" ref="T2819:T2882" si="134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>ROUND((E2820/D2820)*100,0)</f>
        <v>106</v>
      </c>
      <c r="P2820">
        <f t="shared" si="132"/>
        <v>103.95</v>
      </c>
      <c r="Q2820" s="14" t="s">
        <v>8315</v>
      </c>
      <c r="R2820" t="s">
        <v>8316</v>
      </c>
      <c r="S2820" s="19">
        <f t="shared" si="133"/>
        <v>42250.598217592589</v>
      </c>
      <c r="T2820" s="22">
        <f t="shared" si="134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>ROUND((E2821/D2821)*100,0)</f>
        <v>105</v>
      </c>
      <c r="P2821">
        <f t="shared" si="132"/>
        <v>50.38</v>
      </c>
      <c r="Q2821" s="14" t="s">
        <v>8315</v>
      </c>
      <c r="R2821" t="s">
        <v>8316</v>
      </c>
      <c r="S2821" s="19">
        <f t="shared" si="133"/>
        <v>42139.525567129633</v>
      </c>
      <c r="T2821" s="22">
        <f t="shared" si="134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>ROUND((E2822/D2822)*100,0)</f>
        <v>136</v>
      </c>
      <c r="P2822">
        <f t="shared" si="132"/>
        <v>13.6</v>
      </c>
      <c r="Q2822" s="14" t="s">
        <v>8315</v>
      </c>
      <c r="R2822" t="s">
        <v>8316</v>
      </c>
      <c r="S2822" s="19">
        <f t="shared" si="133"/>
        <v>42401.610983796301</v>
      </c>
      <c r="T2822" s="22">
        <f t="shared" si="134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>ROUND((E2823/D2823)*100,0)</f>
        <v>100</v>
      </c>
      <c r="P2823">
        <f t="shared" si="132"/>
        <v>28.57</v>
      </c>
      <c r="Q2823" s="14" t="s">
        <v>8315</v>
      </c>
      <c r="R2823" t="s">
        <v>8316</v>
      </c>
      <c r="S2823" s="19">
        <f t="shared" si="133"/>
        <v>41875.922858796301</v>
      </c>
      <c r="T2823" s="22">
        <f t="shared" si="134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>ROUND((E2824/D2824)*100,0)</f>
        <v>100</v>
      </c>
      <c r="P2824">
        <f t="shared" si="132"/>
        <v>63.83</v>
      </c>
      <c r="Q2824" s="14" t="s">
        <v>8315</v>
      </c>
      <c r="R2824" t="s">
        <v>8316</v>
      </c>
      <c r="S2824" s="19">
        <f t="shared" si="133"/>
        <v>42060.683935185181</v>
      </c>
      <c r="T2824" s="22">
        <f t="shared" si="134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>ROUND((E2825/D2825)*100,0)</f>
        <v>124</v>
      </c>
      <c r="P2825">
        <f t="shared" si="132"/>
        <v>8.86</v>
      </c>
      <c r="Q2825" s="14" t="s">
        <v>8315</v>
      </c>
      <c r="R2825" t="s">
        <v>8316</v>
      </c>
      <c r="S2825" s="19">
        <f t="shared" si="133"/>
        <v>42067.011643518519</v>
      </c>
      <c r="T2825" s="22">
        <f t="shared" si="134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>ROUND((E2826/D2826)*100,0)</f>
        <v>117</v>
      </c>
      <c r="P2826">
        <f t="shared" si="132"/>
        <v>50.67</v>
      </c>
      <c r="Q2826" s="14" t="s">
        <v>8315</v>
      </c>
      <c r="R2826" t="s">
        <v>8316</v>
      </c>
      <c r="S2826" s="19">
        <f t="shared" si="133"/>
        <v>42136.270787037036</v>
      </c>
      <c r="T2826" s="22">
        <f t="shared" si="134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>ROUND((E2827/D2827)*100,0)</f>
        <v>103</v>
      </c>
      <c r="P2827">
        <f t="shared" si="132"/>
        <v>60.78</v>
      </c>
      <c r="Q2827" s="14" t="s">
        <v>8315</v>
      </c>
      <c r="R2827" t="s">
        <v>8316</v>
      </c>
      <c r="S2827" s="19">
        <f t="shared" si="133"/>
        <v>42312.792662037042</v>
      </c>
      <c r="T2827" s="22">
        <f t="shared" si="134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>ROUND((E2828/D2828)*100,0)</f>
        <v>108</v>
      </c>
      <c r="P2828">
        <f t="shared" si="132"/>
        <v>113.42</v>
      </c>
      <c r="Q2828" s="14" t="s">
        <v>8315</v>
      </c>
      <c r="R2828" t="s">
        <v>8316</v>
      </c>
      <c r="S2828" s="19">
        <f t="shared" si="133"/>
        <v>42171.034861111111</v>
      </c>
      <c r="T2828" s="22">
        <f t="shared" si="134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>ROUND((E2829/D2829)*100,0)</f>
        <v>120</v>
      </c>
      <c r="P2829">
        <f t="shared" si="132"/>
        <v>104.57</v>
      </c>
      <c r="Q2829" s="14" t="s">
        <v>8315</v>
      </c>
      <c r="R2829" t="s">
        <v>8316</v>
      </c>
      <c r="S2829" s="19">
        <f t="shared" si="133"/>
        <v>42494.683634259258</v>
      </c>
      <c r="T2829" s="22">
        <f t="shared" si="134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>ROUND((E2830/D2830)*100,0)</f>
        <v>100</v>
      </c>
      <c r="P2830">
        <f t="shared" si="132"/>
        <v>98.31</v>
      </c>
      <c r="Q2830" s="14" t="s">
        <v>8315</v>
      </c>
      <c r="R2830" t="s">
        <v>8316</v>
      </c>
      <c r="S2830" s="19">
        <f t="shared" si="133"/>
        <v>42254.264687499999</v>
      </c>
      <c r="T2830" s="22">
        <f t="shared" si="134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>ROUND((E2831/D2831)*100,0)</f>
        <v>107</v>
      </c>
      <c r="P2831">
        <f t="shared" si="132"/>
        <v>35.04</v>
      </c>
      <c r="Q2831" s="14" t="s">
        <v>8315</v>
      </c>
      <c r="R2831" t="s">
        <v>8316</v>
      </c>
      <c r="S2831" s="19">
        <f t="shared" si="133"/>
        <v>42495.434236111112</v>
      </c>
      <c r="T2831" s="22">
        <f t="shared" si="134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>ROUND((E2832/D2832)*100,0)</f>
        <v>100</v>
      </c>
      <c r="P2832">
        <f t="shared" si="132"/>
        <v>272.73</v>
      </c>
      <c r="Q2832" s="14" t="s">
        <v>8315</v>
      </c>
      <c r="R2832" t="s">
        <v>8316</v>
      </c>
      <c r="S2832" s="19">
        <f t="shared" si="133"/>
        <v>41758.839675925927</v>
      </c>
      <c r="T2832" s="22">
        <f t="shared" si="134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>ROUND((E2833/D2833)*100,0)</f>
        <v>111</v>
      </c>
      <c r="P2833">
        <f t="shared" si="132"/>
        <v>63.85</v>
      </c>
      <c r="Q2833" s="14" t="s">
        <v>8315</v>
      </c>
      <c r="R2833" t="s">
        <v>8316</v>
      </c>
      <c r="S2833" s="19">
        <f t="shared" si="133"/>
        <v>42171.824884259258</v>
      </c>
      <c r="T2833" s="22">
        <f t="shared" si="134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>ROUND((E2834/D2834)*100,0)</f>
        <v>115</v>
      </c>
      <c r="P2834">
        <f t="shared" si="132"/>
        <v>30.19</v>
      </c>
      <c r="Q2834" s="14" t="s">
        <v>8315</v>
      </c>
      <c r="R2834" t="s">
        <v>8316</v>
      </c>
      <c r="S2834" s="19">
        <f t="shared" si="133"/>
        <v>41938.709421296298</v>
      </c>
      <c r="T2834" s="22">
        <f t="shared" si="134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>ROUND((E2835/D2835)*100,0)</f>
        <v>108</v>
      </c>
      <c r="P2835">
        <f t="shared" si="132"/>
        <v>83.51</v>
      </c>
      <c r="Q2835" s="14" t="s">
        <v>8315</v>
      </c>
      <c r="R2835" t="s">
        <v>8316</v>
      </c>
      <c r="S2835" s="19">
        <f t="shared" si="133"/>
        <v>42268.127696759257</v>
      </c>
      <c r="T2835" s="22">
        <f t="shared" si="134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>ROUND((E2836/D2836)*100,0)</f>
        <v>170</v>
      </c>
      <c r="P2836">
        <f t="shared" si="132"/>
        <v>64.760000000000005</v>
      </c>
      <c r="Q2836" s="14" t="s">
        <v>8315</v>
      </c>
      <c r="R2836" t="s">
        <v>8316</v>
      </c>
      <c r="S2836" s="19">
        <f t="shared" si="133"/>
        <v>42019.959837962961</v>
      </c>
      <c r="T2836" s="22">
        <f t="shared" si="134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>ROUND((E2837/D2837)*100,0)</f>
        <v>187</v>
      </c>
      <c r="P2837">
        <f t="shared" si="132"/>
        <v>20.12</v>
      </c>
      <c r="Q2837" s="14" t="s">
        <v>8315</v>
      </c>
      <c r="R2837" t="s">
        <v>8316</v>
      </c>
      <c r="S2837" s="19">
        <f t="shared" si="133"/>
        <v>42313.703900462962</v>
      </c>
      <c r="T2837" s="22">
        <f t="shared" si="134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>ROUND((E2838/D2838)*100,0)</f>
        <v>108</v>
      </c>
      <c r="P2838">
        <f t="shared" si="132"/>
        <v>44.09</v>
      </c>
      <c r="Q2838" s="14" t="s">
        <v>8315</v>
      </c>
      <c r="R2838" t="s">
        <v>8316</v>
      </c>
      <c r="S2838" s="19">
        <f t="shared" si="133"/>
        <v>42746.261782407411</v>
      </c>
      <c r="T2838" s="22">
        <f t="shared" si="134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>ROUND((E2839/D2839)*100,0)</f>
        <v>100</v>
      </c>
      <c r="P2839">
        <f t="shared" si="132"/>
        <v>40.479999999999997</v>
      </c>
      <c r="Q2839" s="14" t="s">
        <v>8315</v>
      </c>
      <c r="R2839" t="s">
        <v>8316</v>
      </c>
      <c r="S2839" s="19">
        <f t="shared" si="133"/>
        <v>42307.908379629633</v>
      </c>
      <c r="T2839" s="22">
        <f t="shared" si="134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>ROUND((E2840/D2840)*100,0)</f>
        <v>120</v>
      </c>
      <c r="P2840">
        <f t="shared" si="132"/>
        <v>44.54</v>
      </c>
      <c r="Q2840" s="14" t="s">
        <v>8315</v>
      </c>
      <c r="R2840" t="s">
        <v>8316</v>
      </c>
      <c r="S2840" s="19">
        <f t="shared" si="133"/>
        <v>41842.607592592591</v>
      </c>
      <c r="T2840" s="22">
        <f t="shared" si="134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>ROUND((E2841/D2841)*100,0)</f>
        <v>111</v>
      </c>
      <c r="P2841">
        <f t="shared" si="132"/>
        <v>125.81</v>
      </c>
      <c r="Q2841" s="14" t="s">
        <v>8315</v>
      </c>
      <c r="R2841" t="s">
        <v>8316</v>
      </c>
      <c r="S2841" s="19">
        <f t="shared" si="133"/>
        <v>41853.240208333329</v>
      </c>
      <c r="T2841" s="22">
        <f t="shared" si="134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>ROUND((E2842/D2842)*100,0)</f>
        <v>104</v>
      </c>
      <c r="P2842">
        <f t="shared" si="132"/>
        <v>19.7</v>
      </c>
      <c r="Q2842" s="14" t="s">
        <v>8315</v>
      </c>
      <c r="R2842" t="s">
        <v>8316</v>
      </c>
      <c r="S2842" s="19">
        <f t="shared" si="133"/>
        <v>42060.035636574074</v>
      </c>
      <c r="T2842" s="22">
        <f t="shared" si="134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>ROUND((E2843/D2843)*100,0)</f>
        <v>1</v>
      </c>
      <c r="P2843">
        <f t="shared" si="132"/>
        <v>10</v>
      </c>
      <c r="Q2843" s="14" t="s">
        <v>8315</v>
      </c>
      <c r="R2843" t="s">
        <v>8316</v>
      </c>
      <c r="S2843" s="19">
        <f t="shared" si="133"/>
        <v>42291.739548611105</v>
      </c>
      <c r="T2843" s="22">
        <f t="shared" si="134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>ROUND((E2844/D2844)*100,0)</f>
        <v>0</v>
      </c>
      <c r="P2844">
        <f t="shared" si="132"/>
        <v>0</v>
      </c>
      <c r="Q2844" s="14" t="s">
        <v>8315</v>
      </c>
      <c r="R2844" t="s">
        <v>8316</v>
      </c>
      <c r="S2844" s="19">
        <f t="shared" si="133"/>
        <v>41784.952488425923</v>
      </c>
      <c r="T2844" s="22">
        <f t="shared" si="134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>ROUND((E2845/D2845)*100,0)</f>
        <v>0</v>
      </c>
      <c r="P2845">
        <f t="shared" si="132"/>
        <v>0</v>
      </c>
      <c r="Q2845" s="14" t="s">
        <v>8315</v>
      </c>
      <c r="R2845" t="s">
        <v>8316</v>
      </c>
      <c r="S2845" s="19">
        <f t="shared" si="133"/>
        <v>42492.737847222219</v>
      </c>
      <c r="T2845" s="22">
        <f t="shared" si="134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>ROUND((E2846/D2846)*100,0)</f>
        <v>5</v>
      </c>
      <c r="P2846">
        <f t="shared" si="132"/>
        <v>30</v>
      </c>
      <c r="Q2846" s="14" t="s">
        <v>8315</v>
      </c>
      <c r="R2846" t="s">
        <v>8316</v>
      </c>
      <c r="S2846" s="19">
        <f t="shared" si="133"/>
        <v>42709.546064814815</v>
      </c>
      <c r="T2846" s="22">
        <f t="shared" si="134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>ROUND((E2847/D2847)*100,0)</f>
        <v>32</v>
      </c>
      <c r="P2847">
        <f t="shared" si="132"/>
        <v>60.67</v>
      </c>
      <c r="Q2847" s="14" t="s">
        <v>8315</v>
      </c>
      <c r="R2847" t="s">
        <v>8316</v>
      </c>
      <c r="S2847" s="19">
        <f t="shared" si="133"/>
        <v>42103.016585648147</v>
      </c>
      <c r="T2847" s="22">
        <f t="shared" si="134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>ROUND((E2848/D2848)*100,0)</f>
        <v>0</v>
      </c>
      <c r="P2848">
        <f t="shared" si="132"/>
        <v>0</v>
      </c>
      <c r="Q2848" s="14" t="s">
        <v>8315</v>
      </c>
      <c r="R2848" t="s">
        <v>8316</v>
      </c>
      <c r="S2848" s="19">
        <f t="shared" si="133"/>
        <v>42108.692060185189</v>
      </c>
      <c r="T2848" s="22">
        <f t="shared" si="134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>ROUND((E2849/D2849)*100,0)</f>
        <v>0</v>
      </c>
      <c r="P2849">
        <f t="shared" si="132"/>
        <v>0</v>
      </c>
      <c r="Q2849" s="14" t="s">
        <v>8315</v>
      </c>
      <c r="R2849" t="s">
        <v>8316</v>
      </c>
      <c r="S2849" s="19">
        <f t="shared" si="133"/>
        <v>42453.806307870371</v>
      </c>
      <c r="T2849" s="22">
        <f t="shared" si="134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>ROUND((E2850/D2850)*100,0)</f>
        <v>0</v>
      </c>
      <c r="P2850">
        <f t="shared" si="132"/>
        <v>23.33</v>
      </c>
      <c r="Q2850" s="14" t="s">
        <v>8315</v>
      </c>
      <c r="R2850" t="s">
        <v>8316</v>
      </c>
      <c r="S2850" s="19">
        <f t="shared" si="133"/>
        <v>42123.648831018523</v>
      </c>
      <c r="T2850" s="22">
        <f t="shared" si="134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>ROUND((E2851/D2851)*100,0)</f>
        <v>1</v>
      </c>
      <c r="P2851">
        <f t="shared" si="132"/>
        <v>5</v>
      </c>
      <c r="Q2851" s="14" t="s">
        <v>8315</v>
      </c>
      <c r="R2851" t="s">
        <v>8316</v>
      </c>
      <c r="S2851" s="19">
        <f t="shared" si="133"/>
        <v>42453.428240740745</v>
      </c>
      <c r="T2851" s="22">
        <f t="shared" si="134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>ROUND((E2852/D2852)*100,0)</f>
        <v>4</v>
      </c>
      <c r="P2852">
        <f t="shared" si="132"/>
        <v>23.92</v>
      </c>
      <c r="Q2852" s="14" t="s">
        <v>8315</v>
      </c>
      <c r="R2852" t="s">
        <v>8316</v>
      </c>
      <c r="S2852" s="19">
        <f t="shared" si="133"/>
        <v>41858.007071759261</v>
      </c>
      <c r="T2852" s="22">
        <f t="shared" si="134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>ROUND((E2853/D2853)*100,0)</f>
        <v>0</v>
      </c>
      <c r="P2853">
        <f t="shared" si="132"/>
        <v>0</v>
      </c>
      <c r="Q2853" s="14" t="s">
        <v>8315</v>
      </c>
      <c r="R2853" t="s">
        <v>8316</v>
      </c>
      <c r="S2853" s="19">
        <f t="shared" si="133"/>
        <v>42390.002650462964</v>
      </c>
      <c r="T2853" s="22">
        <f t="shared" si="134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>ROUND((E2854/D2854)*100,0)</f>
        <v>2</v>
      </c>
      <c r="P2854">
        <f t="shared" si="132"/>
        <v>15.83</v>
      </c>
      <c r="Q2854" s="14" t="s">
        <v>8315</v>
      </c>
      <c r="R2854" t="s">
        <v>8316</v>
      </c>
      <c r="S2854" s="19">
        <f t="shared" si="133"/>
        <v>41781.045173611114</v>
      </c>
      <c r="T2854" s="22">
        <f t="shared" si="134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>ROUND((E2855/D2855)*100,0)</f>
        <v>0</v>
      </c>
      <c r="P2855">
        <f t="shared" si="132"/>
        <v>0</v>
      </c>
      <c r="Q2855" s="14" t="s">
        <v>8315</v>
      </c>
      <c r="R2855" t="s">
        <v>8316</v>
      </c>
      <c r="S2855" s="19">
        <f t="shared" si="133"/>
        <v>41836.190937499996</v>
      </c>
      <c r="T2855" s="22">
        <f t="shared" si="134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>ROUND((E2856/D2856)*100,0)</f>
        <v>42</v>
      </c>
      <c r="P2856">
        <f t="shared" si="132"/>
        <v>29.79</v>
      </c>
      <c r="Q2856" s="14" t="s">
        <v>8315</v>
      </c>
      <c r="R2856" t="s">
        <v>8316</v>
      </c>
      <c r="S2856" s="19">
        <f t="shared" si="133"/>
        <v>42111.71665509259</v>
      </c>
      <c r="T2856" s="22">
        <f t="shared" si="134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>ROUND((E2857/D2857)*100,0)</f>
        <v>50</v>
      </c>
      <c r="P2857">
        <f t="shared" si="132"/>
        <v>60</v>
      </c>
      <c r="Q2857" s="14" t="s">
        <v>8315</v>
      </c>
      <c r="R2857" t="s">
        <v>8316</v>
      </c>
      <c r="S2857" s="19">
        <f t="shared" si="133"/>
        <v>42370.007766203707</v>
      </c>
      <c r="T2857" s="22">
        <f t="shared" si="134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>ROUND((E2858/D2858)*100,0)</f>
        <v>5</v>
      </c>
      <c r="P2858">
        <f t="shared" si="132"/>
        <v>24.33</v>
      </c>
      <c r="Q2858" s="14" t="s">
        <v>8315</v>
      </c>
      <c r="R2858" t="s">
        <v>8316</v>
      </c>
      <c r="S2858" s="19">
        <f t="shared" si="133"/>
        <v>42165.037581018521</v>
      </c>
      <c r="T2858" s="22">
        <f t="shared" si="134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>ROUND((E2859/D2859)*100,0)</f>
        <v>20</v>
      </c>
      <c r="P2859">
        <f t="shared" si="132"/>
        <v>500</v>
      </c>
      <c r="Q2859" s="14" t="s">
        <v>8315</v>
      </c>
      <c r="R2859" t="s">
        <v>8316</v>
      </c>
      <c r="S2859" s="19">
        <f t="shared" si="133"/>
        <v>42726.920081018514</v>
      </c>
      <c r="T2859" s="22">
        <f t="shared" si="134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>ROUND((E2860/D2860)*100,0)</f>
        <v>0</v>
      </c>
      <c r="P2860">
        <f t="shared" si="132"/>
        <v>0</v>
      </c>
      <c r="Q2860" s="14" t="s">
        <v>8315</v>
      </c>
      <c r="R2860" t="s">
        <v>8316</v>
      </c>
      <c r="S2860" s="19">
        <f t="shared" si="133"/>
        <v>41954.545081018514</v>
      </c>
      <c r="T2860" s="22">
        <f t="shared" si="134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>ROUND((E2861/D2861)*100,0)</f>
        <v>2</v>
      </c>
      <c r="P2861">
        <f t="shared" si="132"/>
        <v>35</v>
      </c>
      <c r="Q2861" s="14" t="s">
        <v>8315</v>
      </c>
      <c r="R2861" t="s">
        <v>8316</v>
      </c>
      <c r="S2861" s="19">
        <f t="shared" si="133"/>
        <v>42233.362314814818</v>
      </c>
      <c r="T2861" s="22">
        <f t="shared" si="134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>ROUND((E2862/D2862)*100,0)</f>
        <v>7</v>
      </c>
      <c r="P2862">
        <f t="shared" si="132"/>
        <v>29.56</v>
      </c>
      <c r="Q2862" s="14" t="s">
        <v>8315</v>
      </c>
      <c r="R2862" t="s">
        <v>8316</v>
      </c>
      <c r="S2862" s="19">
        <f t="shared" si="133"/>
        <v>42480.800648148142</v>
      </c>
      <c r="T2862" s="22">
        <f t="shared" si="134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>ROUND((E2863/D2863)*100,0)</f>
        <v>32</v>
      </c>
      <c r="P2863">
        <f t="shared" si="132"/>
        <v>26.67</v>
      </c>
      <c r="Q2863" s="14" t="s">
        <v>8315</v>
      </c>
      <c r="R2863" t="s">
        <v>8316</v>
      </c>
      <c r="S2863" s="19">
        <f t="shared" si="133"/>
        <v>42257.590833333335</v>
      </c>
      <c r="T2863" s="22">
        <f t="shared" si="134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>ROUND((E2864/D2864)*100,0)</f>
        <v>0</v>
      </c>
      <c r="P2864">
        <f t="shared" si="132"/>
        <v>18.329999999999998</v>
      </c>
      <c r="Q2864" s="14" t="s">
        <v>8315</v>
      </c>
      <c r="R2864" t="s">
        <v>8316</v>
      </c>
      <c r="S2864" s="19">
        <f t="shared" si="133"/>
        <v>41784.789687500001</v>
      </c>
      <c r="T2864" s="22">
        <f t="shared" si="134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>ROUND((E2865/D2865)*100,0)</f>
        <v>0</v>
      </c>
      <c r="P2865">
        <f t="shared" si="132"/>
        <v>20</v>
      </c>
      <c r="Q2865" s="14" t="s">
        <v>8315</v>
      </c>
      <c r="R2865" t="s">
        <v>8316</v>
      </c>
      <c r="S2865" s="19">
        <f t="shared" si="133"/>
        <v>41831.675034722226</v>
      </c>
      <c r="T2865" s="22">
        <f t="shared" si="134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>ROUND((E2866/D2866)*100,0)</f>
        <v>2</v>
      </c>
      <c r="P2866">
        <f t="shared" si="132"/>
        <v>13.33</v>
      </c>
      <c r="Q2866" s="14" t="s">
        <v>8315</v>
      </c>
      <c r="R2866" t="s">
        <v>8316</v>
      </c>
      <c r="S2866" s="19">
        <f t="shared" si="133"/>
        <v>42172.613506944443</v>
      </c>
      <c r="T2866" s="22">
        <f t="shared" si="134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>ROUND((E2867/D2867)*100,0)</f>
        <v>0</v>
      </c>
      <c r="P2867">
        <f t="shared" si="132"/>
        <v>0</v>
      </c>
      <c r="Q2867" s="14" t="s">
        <v>8315</v>
      </c>
      <c r="R2867" t="s">
        <v>8316</v>
      </c>
      <c r="S2867" s="19">
        <f t="shared" si="133"/>
        <v>41950.114108796297</v>
      </c>
      <c r="T2867" s="22">
        <f t="shared" si="134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>ROUND((E2868/D2868)*100,0)</f>
        <v>1</v>
      </c>
      <c r="P2868">
        <f t="shared" si="132"/>
        <v>22.5</v>
      </c>
      <c r="Q2868" s="14" t="s">
        <v>8315</v>
      </c>
      <c r="R2868" t="s">
        <v>8316</v>
      </c>
      <c r="S2868" s="19">
        <f t="shared" si="133"/>
        <v>42627.955104166671</v>
      </c>
      <c r="T2868" s="22">
        <f t="shared" si="134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>ROUND((E2869/D2869)*100,0)</f>
        <v>20</v>
      </c>
      <c r="P2869">
        <f t="shared" si="132"/>
        <v>50.4</v>
      </c>
      <c r="Q2869" s="14" t="s">
        <v>8315</v>
      </c>
      <c r="R2869" t="s">
        <v>8316</v>
      </c>
      <c r="S2869" s="19">
        <f t="shared" si="133"/>
        <v>42531.195277777777</v>
      </c>
      <c r="T2869" s="22">
        <f t="shared" si="134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>ROUND((E2870/D2870)*100,0)</f>
        <v>42</v>
      </c>
      <c r="P2870">
        <f t="shared" si="132"/>
        <v>105.03</v>
      </c>
      <c r="Q2870" s="14" t="s">
        <v>8315</v>
      </c>
      <c r="R2870" t="s">
        <v>8316</v>
      </c>
      <c r="S2870" s="19">
        <f t="shared" si="133"/>
        <v>42618.827013888891</v>
      </c>
      <c r="T2870" s="22">
        <f t="shared" si="134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>ROUND((E2871/D2871)*100,0)</f>
        <v>1</v>
      </c>
      <c r="P2871">
        <f t="shared" si="132"/>
        <v>35.4</v>
      </c>
      <c r="Q2871" s="14" t="s">
        <v>8315</v>
      </c>
      <c r="R2871" t="s">
        <v>8316</v>
      </c>
      <c r="S2871" s="19">
        <f t="shared" si="133"/>
        <v>42540.593530092592</v>
      </c>
      <c r="T2871" s="22">
        <f t="shared" si="134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>ROUND((E2872/D2872)*100,0)</f>
        <v>15</v>
      </c>
      <c r="P2872">
        <f t="shared" si="132"/>
        <v>83.33</v>
      </c>
      <c r="Q2872" s="14" t="s">
        <v>8315</v>
      </c>
      <c r="R2872" t="s">
        <v>8316</v>
      </c>
      <c r="S2872" s="19">
        <f t="shared" si="133"/>
        <v>41746.189409722225</v>
      </c>
      <c r="T2872" s="22">
        <f t="shared" si="134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>ROUND((E2873/D2873)*100,0)</f>
        <v>5</v>
      </c>
      <c r="P2873">
        <f t="shared" si="132"/>
        <v>35.92</v>
      </c>
      <c r="Q2873" s="14" t="s">
        <v>8315</v>
      </c>
      <c r="R2873" t="s">
        <v>8316</v>
      </c>
      <c r="S2873" s="19">
        <f t="shared" si="133"/>
        <v>41974.738576388889</v>
      </c>
      <c r="T2873" s="22">
        <f t="shared" si="134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>ROUND((E2874/D2874)*100,0)</f>
        <v>0</v>
      </c>
      <c r="P2874">
        <f t="shared" si="132"/>
        <v>0</v>
      </c>
      <c r="Q2874" s="14" t="s">
        <v>8315</v>
      </c>
      <c r="R2874" t="s">
        <v>8316</v>
      </c>
      <c r="S2874" s="19">
        <f t="shared" si="133"/>
        <v>42115.11618055556</v>
      </c>
      <c r="T2874" s="22">
        <f t="shared" si="134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>ROUND((E2875/D2875)*100,0)</f>
        <v>38</v>
      </c>
      <c r="P2875">
        <f t="shared" si="132"/>
        <v>119.13</v>
      </c>
      <c r="Q2875" s="14" t="s">
        <v>8315</v>
      </c>
      <c r="R2875" t="s">
        <v>8316</v>
      </c>
      <c r="S2875" s="19">
        <f t="shared" si="133"/>
        <v>42002.817488425921</v>
      </c>
      <c r="T2875" s="22">
        <f t="shared" si="134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>ROUND((E2876/D2876)*100,0)</f>
        <v>5</v>
      </c>
      <c r="P2876">
        <f t="shared" si="132"/>
        <v>90.33</v>
      </c>
      <c r="Q2876" s="14" t="s">
        <v>8315</v>
      </c>
      <c r="R2876" t="s">
        <v>8316</v>
      </c>
      <c r="S2876" s="19">
        <f t="shared" si="133"/>
        <v>42722.84474537037</v>
      </c>
      <c r="T2876" s="22">
        <f t="shared" si="134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>ROUND((E2877/D2877)*100,0)</f>
        <v>0</v>
      </c>
      <c r="P2877">
        <f t="shared" si="132"/>
        <v>2.33</v>
      </c>
      <c r="Q2877" s="14" t="s">
        <v>8315</v>
      </c>
      <c r="R2877" t="s">
        <v>8316</v>
      </c>
      <c r="S2877" s="19">
        <f t="shared" si="133"/>
        <v>42465.128391203703</v>
      </c>
      <c r="T2877" s="22">
        <f t="shared" si="134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>ROUND((E2878/D2878)*100,0)</f>
        <v>0</v>
      </c>
      <c r="P2878">
        <f t="shared" si="132"/>
        <v>0</v>
      </c>
      <c r="Q2878" s="14" t="s">
        <v>8315</v>
      </c>
      <c r="R2878" t="s">
        <v>8316</v>
      </c>
      <c r="S2878" s="19">
        <f t="shared" si="133"/>
        <v>42171.743969907402</v>
      </c>
      <c r="T2878" s="22">
        <f t="shared" si="134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>ROUND((E2879/D2879)*100,0)</f>
        <v>11</v>
      </c>
      <c r="P2879">
        <f t="shared" si="132"/>
        <v>108.33</v>
      </c>
      <c r="Q2879" s="14" t="s">
        <v>8315</v>
      </c>
      <c r="R2879" t="s">
        <v>8316</v>
      </c>
      <c r="S2879" s="19">
        <f t="shared" si="133"/>
        <v>42672.955138888887</v>
      </c>
      <c r="T2879" s="22">
        <f t="shared" si="134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>ROUND((E2880/D2880)*100,0)</f>
        <v>2</v>
      </c>
      <c r="P2880">
        <f t="shared" si="132"/>
        <v>15.75</v>
      </c>
      <c r="Q2880" s="14" t="s">
        <v>8315</v>
      </c>
      <c r="R2880" t="s">
        <v>8316</v>
      </c>
      <c r="S2880" s="19">
        <f t="shared" si="133"/>
        <v>42128.615682870368</v>
      </c>
      <c r="T2880" s="22">
        <f t="shared" si="134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>ROUND((E2881/D2881)*100,0)</f>
        <v>0</v>
      </c>
      <c r="P2881">
        <f t="shared" si="132"/>
        <v>29</v>
      </c>
      <c r="Q2881" s="14" t="s">
        <v>8315</v>
      </c>
      <c r="R2881" t="s">
        <v>8316</v>
      </c>
      <c r="S2881" s="19">
        <f t="shared" si="133"/>
        <v>42359.725243055553</v>
      </c>
      <c r="T2881" s="22">
        <f t="shared" si="134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>ROUND((E2882/D2882)*100,0)</f>
        <v>23</v>
      </c>
      <c r="P2882">
        <f t="shared" si="132"/>
        <v>96.55</v>
      </c>
      <c r="Q2882" s="14" t="s">
        <v>8315</v>
      </c>
      <c r="R2882" t="s">
        <v>8316</v>
      </c>
      <c r="S2882" s="19">
        <f t="shared" si="133"/>
        <v>42192.905694444446</v>
      </c>
      <c r="T2882" s="22">
        <f t="shared" si="134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>ROUND((E2883/D2883)*100,0)</f>
        <v>0</v>
      </c>
      <c r="P2883">
        <f t="shared" ref="P2883:P2946" si="135">IFERROR(ROUND(E2883/L2883,2),0)</f>
        <v>0</v>
      </c>
      <c r="Q2883" s="14" t="s">
        <v>8315</v>
      </c>
      <c r="R2883" t="s">
        <v>8316</v>
      </c>
      <c r="S2883" s="19">
        <f t="shared" ref="S2883:S2946" si="136">(((J2883/60)/60)/24)+DATE(1970,1,1)</f>
        <v>41916.597638888888</v>
      </c>
      <c r="T2883" s="22">
        <f t="shared" ref="T2883:T2946" si="137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>ROUND((E2884/D2884)*100,0)</f>
        <v>34</v>
      </c>
      <c r="P2884">
        <f t="shared" si="135"/>
        <v>63</v>
      </c>
      <c r="Q2884" s="14" t="s">
        <v>8315</v>
      </c>
      <c r="R2884" t="s">
        <v>8316</v>
      </c>
      <c r="S2884" s="19">
        <f t="shared" si="136"/>
        <v>42461.596273148149</v>
      </c>
      <c r="T2884" s="22">
        <f t="shared" si="137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>ROUND((E2885/D2885)*100,0)</f>
        <v>19</v>
      </c>
      <c r="P2885">
        <f t="shared" si="135"/>
        <v>381.6</v>
      </c>
      <c r="Q2885" s="14" t="s">
        <v>8315</v>
      </c>
      <c r="R2885" t="s">
        <v>8316</v>
      </c>
      <c r="S2885" s="19">
        <f t="shared" si="136"/>
        <v>42370.90320601852</v>
      </c>
      <c r="T2885" s="22">
        <f t="shared" si="137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>ROUND((E2886/D2886)*100,0)</f>
        <v>0</v>
      </c>
      <c r="P2886">
        <f t="shared" si="135"/>
        <v>46.25</v>
      </c>
      <c r="Q2886" s="14" t="s">
        <v>8315</v>
      </c>
      <c r="R2886" t="s">
        <v>8316</v>
      </c>
      <c r="S2886" s="19">
        <f t="shared" si="136"/>
        <v>41948.727256944447</v>
      </c>
      <c r="T2886" s="22">
        <f t="shared" si="137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>ROUND((E2887/D2887)*100,0)</f>
        <v>33</v>
      </c>
      <c r="P2887">
        <f t="shared" si="135"/>
        <v>26</v>
      </c>
      <c r="Q2887" s="14" t="s">
        <v>8315</v>
      </c>
      <c r="R2887" t="s">
        <v>8316</v>
      </c>
      <c r="S2887" s="19">
        <f t="shared" si="136"/>
        <v>42047.07640046296</v>
      </c>
      <c r="T2887" s="22">
        <f t="shared" si="137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>ROUND((E2888/D2888)*100,0)</f>
        <v>5</v>
      </c>
      <c r="P2888">
        <f t="shared" si="135"/>
        <v>10</v>
      </c>
      <c r="Q2888" s="14" t="s">
        <v>8315</v>
      </c>
      <c r="R2888" t="s">
        <v>8316</v>
      </c>
      <c r="S2888" s="19">
        <f t="shared" si="136"/>
        <v>42261.632916666669</v>
      </c>
      <c r="T2888" s="22">
        <f t="shared" si="137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>ROUND((E2889/D2889)*100,0)</f>
        <v>0</v>
      </c>
      <c r="P2889">
        <f t="shared" si="135"/>
        <v>5</v>
      </c>
      <c r="Q2889" s="14" t="s">
        <v>8315</v>
      </c>
      <c r="R2889" t="s">
        <v>8316</v>
      </c>
      <c r="S2889" s="19">
        <f t="shared" si="136"/>
        <v>41985.427361111113</v>
      </c>
      <c r="T2889" s="22">
        <f t="shared" si="137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>ROUND((E2890/D2890)*100,0)</f>
        <v>0</v>
      </c>
      <c r="P2890">
        <f t="shared" si="135"/>
        <v>0</v>
      </c>
      <c r="Q2890" s="14" t="s">
        <v>8315</v>
      </c>
      <c r="R2890" t="s">
        <v>8316</v>
      </c>
      <c r="S2890" s="19">
        <f t="shared" si="136"/>
        <v>41922.535185185188</v>
      </c>
      <c r="T2890" s="22">
        <f t="shared" si="137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>ROUND((E2891/D2891)*100,0)</f>
        <v>38</v>
      </c>
      <c r="P2891">
        <f t="shared" si="135"/>
        <v>81.569999999999993</v>
      </c>
      <c r="Q2891" s="14" t="s">
        <v>8315</v>
      </c>
      <c r="R2891" t="s">
        <v>8316</v>
      </c>
      <c r="S2891" s="19">
        <f t="shared" si="136"/>
        <v>41850.863252314812</v>
      </c>
      <c r="T2891" s="22">
        <f t="shared" si="137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>ROUND((E2892/D2892)*100,0)</f>
        <v>1</v>
      </c>
      <c r="P2892">
        <f t="shared" si="135"/>
        <v>7</v>
      </c>
      <c r="Q2892" s="14" t="s">
        <v>8315</v>
      </c>
      <c r="R2892" t="s">
        <v>8316</v>
      </c>
      <c r="S2892" s="19">
        <f t="shared" si="136"/>
        <v>41831.742962962962</v>
      </c>
      <c r="T2892" s="22">
        <f t="shared" si="137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>ROUND((E2893/D2893)*100,0)</f>
        <v>3</v>
      </c>
      <c r="P2893">
        <f t="shared" si="135"/>
        <v>27.3</v>
      </c>
      <c r="Q2893" s="14" t="s">
        <v>8315</v>
      </c>
      <c r="R2893" t="s">
        <v>8316</v>
      </c>
      <c r="S2893" s="19">
        <f t="shared" si="136"/>
        <v>42415.883425925931</v>
      </c>
      <c r="T2893" s="22">
        <f t="shared" si="137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>ROUND((E2894/D2894)*100,0)</f>
        <v>9</v>
      </c>
      <c r="P2894">
        <f t="shared" si="135"/>
        <v>29.41</v>
      </c>
      <c r="Q2894" s="14" t="s">
        <v>8315</v>
      </c>
      <c r="R2894" t="s">
        <v>8316</v>
      </c>
      <c r="S2894" s="19">
        <f t="shared" si="136"/>
        <v>41869.714166666665</v>
      </c>
      <c r="T2894" s="22">
        <f t="shared" si="137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>ROUND((E2895/D2895)*100,0)</f>
        <v>1</v>
      </c>
      <c r="P2895">
        <f t="shared" si="135"/>
        <v>12.5</v>
      </c>
      <c r="Q2895" s="14" t="s">
        <v>8315</v>
      </c>
      <c r="R2895" t="s">
        <v>8316</v>
      </c>
      <c r="S2895" s="19">
        <f t="shared" si="136"/>
        <v>41953.773090277777</v>
      </c>
      <c r="T2895" s="22">
        <f t="shared" si="137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>ROUND((E2896/D2896)*100,0)</f>
        <v>0</v>
      </c>
      <c r="P2896">
        <f t="shared" si="135"/>
        <v>0</v>
      </c>
      <c r="Q2896" s="14" t="s">
        <v>8315</v>
      </c>
      <c r="R2896" t="s">
        <v>8316</v>
      </c>
      <c r="S2896" s="19">
        <f t="shared" si="136"/>
        <v>42037.986284722225</v>
      </c>
      <c r="T2896" s="22">
        <f t="shared" si="137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>ROUND((E2897/D2897)*100,0)</f>
        <v>5</v>
      </c>
      <c r="P2897">
        <f t="shared" si="135"/>
        <v>5.75</v>
      </c>
      <c r="Q2897" s="14" t="s">
        <v>8315</v>
      </c>
      <c r="R2897" t="s">
        <v>8316</v>
      </c>
      <c r="S2897" s="19">
        <f t="shared" si="136"/>
        <v>41811.555462962962</v>
      </c>
      <c r="T2897" s="22">
        <f t="shared" si="137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>ROUND((E2898/D2898)*100,0)</f>
        <v>21</v>
      </c>
      <c r="P2898">
        <f t="shared" si="135"/>
        <v>52.08</v>
      </c>
      <c r="Q2898" s="14" t="s">
        <v>8315</v>
      </c>
      <c r="R2898" t="s">
        <v>8316</v>
      </c>
      <c r="S2898" s="19">
        <f t="shared" si="136"/>
        <v>42701.908807870372</v>
      </c>
      <c r="T2898" s="22">
        <f t="shared" si="137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>ROUND((E2899/D2899)*100,0)</f>
        <v>5</v>
      </c>
      <c r="P2899">
        <f t="shared" si="135"/>
        <v>183.33</v>
      </c>
      <c r="Q2899" s="14" t="s">
        <v>8315</v>
      </c>
      <c r="R2899" t="s">
        <v>8316</v>
      </c>
      <c r="S2899" s="19">
        <f t="shared" si="136"/>
        <v>42258.646504629629</v>
      </c>
      <c r="T2899" s="22">
        <f t="shared" si="137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>ROUND((E2900/D2900)*100,0)</f>
        <v>4</v>
      </c>
      <c r="P2900">
        <f t="shared" si="135"/>
        <v>26.33</v>
      </c>
      <c r="Q2900" s="14" t="s">
        <v>8315</v>
      </c>
      <c r="R2900" t="s">
        <v>8316</v>
      </c>
      <c r="S2900" s="19">
        <f t="shared" si="136"/>
        <v>42278.664965277778</v>
      </c>
      <c r="T2900" s="22">
        <f t="shared" si="137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>ROUND((E2901/D2901)*100,0)</f>
        <v>0</v>
      </c>
      <c r="P2901">
        <f t="shared" si="135"/>
        <v>0</v>
      </c>
      <c r="Q2901" s="14" t="s">
        <v>8315</v>
      </c>
      <c r="R2901" t="s">
        <v>8316</v>
      </c>
      <c r="S2901" s="19">
        <f t="shared" si="136"/>
        <v>42515.078217592592</v>
      </c>
      <c r="T2901" s="22">
        <f t="shared" si="137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>ROUND((E2902/D2902)*100,0)</f>
        <v>62</v>
      </c>
      <c r="P2902">
        <f t="shared" si="135"/>
        <v>486.43</v>
      </c>
      <c r="Q2902" s="14" t="s">
        <v>8315</v>
      </c>
      <c r="R2902" t="s">
        <v>8316</v>
      </c>
      <c r="S2902" s="19">
        <f t="shared" si="136"/>
        <v>41830.234166666669</v>
      </c>
      <c r="T2902" s="22">
        <f t="shared" si="137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>ROUND((E2903/D2903)*100,0)</f>
        <v>1</v>
      </c>
      <c r="P2903">
        <f t="shared" si="135"/>
        <v>3</v>
      </c>
      <c r="Q2903" s="14" t="s">
        <v>8315</v>
      </c>
      <c r="R2903" t="s">
        <v>8316</v>
      </c>
      <c r="S2903" s="19">
        <f t="shared" si="136"/>
        <v>41982.904386574075</v>
      </c>
      <c r="T2903" s="22">
        <f t="shared" si="137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>ROUND((E2904/D2904)*100,0)</f>
        <v>0</v>
      </c>
      <c r="P2904">
        <f t="shared" si="135"/>
        <v>25</v>
      </c>
      <c r="Q2904" s="14" t="s">
        <v>8315</v>
      </c>
      <c r="R2904" t="s">
        <v>8316</v>
      </c>
      <c r="S2904" s="19">
        <f t="shared" si="136"/>
        <v>42210.439768518518</v>
      </c>
      <c r="T2904" s="22">
        <f t="shared" si="137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>ROUND((E2905/D2905)*100,0)</f>
        <v>1</v>
      </c>
      <c r="P2905">
        <f t="shared" si="135"/>
        <v>9.75</v>
      </c>
      <c r="Q2905" s="14" t="s">
        <v>8315</v>
      </c>
      <c r="R2905" t="s">
        <v>8316</v>
      </c>
      <c r="S2905" s="19">
        <f t="shared" si="136"/>
        <v>42196.166874999995</v>
      </c>
      <c r="T2905" s="22">
        <f t="shared" si="137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>ROUND((E2906/D2906)*100,0)</f>
        <v>5</v>
      </c>
      <c r="P2906">
        <f t="shared" si="135"/>
        <v>18.75</v>
      </c>
      <c r="Q2906" s="14" t="s">
        <v>8315</v>
      </c>
      <c r="R2906" t="s">
        <v>8316</v>
      </c>
      <c r="S2906" s="19">
        <f t="shared" si="136"/>
        <v>41940.967951388891</v>
      </c>
      <c r="T2906" s="22">
        <f t="shared" si="137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>ROUND((E2907/D2907)*100,0)</f>
        <v>18</v>
      </c>
      <c r="P2907">
        <f t="shared" si="135"/>
        <v>36.590000000000003</v>
      </c>
      <c r="Q2907" s="14" t="s">
        <v>8315</v>
      </c>
      <c r="R2907" t="s">
        <v>8316</v>
      </c>
      <c r="S2907" s="19">
        <f t="shared" si="136"/>
        <v>42606.056863425925</v>
      </c>
      <c r="T2907" s="22">
        <f t="shared" si="137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>ROUND((E2908/D2908)*100,0)</f>
        <v>9</v>
      </c>
      <c r="P2908">
        <f t="shared" si="135"/>
        <v>80.709999999999994</v>
      </c>
      <c r="Q2908" s="14" t="s">
        <v>8315</v>
      </c>
      <c r="R2908" t="s">
        <v>8316</v>
      </c>
      <c r="S2908" s="19">
        <f t="shared" si="136"/>
        <v>42199.648912037039</v>
      </c>
      <c r="T2908" s="22">
        <f t="shared" si="137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>ROUND((E2909/D2909)*100,0)</f>
        <v>0</v>
      </c>
      <c r="P2909">
        <f t="shared" si="135"/>
        <v>1</v>
      </c>
      <c r="Q2909" s="14" t="s">
        <v>8315</v>
      </c>
      <c r="R2909" t="s">
        <v>8316</v>
      </c>
      <c r="S2909" s="19">
        <f t="shared" si="136"/>
        <v>42444.877743055549</v>
      </c>
      <c r="T2909" s="22">
        <f t="shared" si="137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>ROUND((E2910/D2910)*100,0)</f>
        <v>3</v>
      </c>
      <c r="P2910">
        <f t="shared" si="135"/>
        <v>52.8</v>
      </c>
      <c r="Q2910" s="14" t="s">
        <v>8315</v>
      </c>
      <c r="R2910" t="s">
        <v>8316</v>
      </c>
      <c r="S2910" s="19">
        <f t="shared" si="136"/>
        <v>42499.731701388882</v>
      </c>
      <c r="T2910" s="22">
        <f t="shared" si="137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>ROUND((E2911/D2911)*100,0)</f>
        <v>0</v>
      </c>
      <c r="P2911">
        <f t="shared" si="135"/>
        <v>20</v>
      </c>
      <c r="Q2911" s="14" t="s">
        <v>8315</v>
      </c>
      <c r="R2911" t="s">
        <v>8316</v>
      </c>
      <c r="S2911" s="19">
        <f t="shared" si="136"/>
        <v>41929.266215277778</v>
      </c>
      <c r="T2911" s="22">
        <f t="shared" si="137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>ROUND((E2912/D2912)*100,0)</f>
        <v>0</v>
      </c>
      <c r="P2912">
        <f t="shared" si="135"/>
        <v>1</v>
      </c>
      <c r="Q2912" s="14" t="s">
        <v>8315</v>
      </c>
      <c r="R2912" t="s">
        <v>8316</v>
      </c>
      <c r="S2912" s="19">
        <f t="shared" si="136"/>
        <v>42107.841284722221</v>
      </c>
      <c r="T2912" s="22">
        <f t="shared" si="137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>ROUND((E2913/D2913)*100,0)</f>
        <v>37</v>
      </c>
      <c r="P2913">
        <f t="shared" si="135"/>
        <v>46.93</v>
      </c>
      <c r="Q2913" s="14" t="s">
        <v>8315</v>
      </c>
      <c r="R2913" t="s">
        <v>8316</v>
      </c>
      <c r="S2913" s="19">
        <f t="shared" si="136"/>
        <v>42142.768819444449</v>
      </c>
      <c r="T2913" s="22">
        <f t="shared" si="137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>ROUND((E2914/D2914)*100,0)</f>
        <v>14</v>
      </c>
      <c r="P2914">
        <f t="shared" si="135"/>
        <v>78.08</v>
      </c>
      <c r="Q2914" s="14" t="s">
        <v>8315</v>
      </c>
      <c r="R2914" t="s">
        <v>8316</v>
      </c>
      <c r="S2914" s="19">
        <f t="shared" si="136"/>
        <v>42354.131643518514</v>
      </c>
      <c r="T2914" s="22">
        <f t="shared" si="137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>ROUND((E2915/D2915)*100,0)</f>
        <v>0</v>
      </c>
      <c r="P2915">
        <f t="shared" si="135"/>
        <v>1</v>
      </c>
      <c r="Q2915" s="14" t="s">
        <v>8315</v>
      </c>
      <c r="R2915" t="s">
        <v>8316</v>
      </c>
      <c r="S2915" s="19">
        <f t="shared" si="136"/>
        <v>41828.922905092593</v>
      </c>
      <c r="T2915" s="22">
        <f t="shared" si="137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>ROUND((E2916/D2916)*100,0)</f>
        <v>0</v>
      </c>
      <c r="P2916">
        <f t="shared" si="135"/>
        <v>1</v>
      </c>
      <c r="Q2916" s="14" t="s">
        <v>8315</v>
      </c>
      <c r="R2916" t="s">
        <v>8316</v>
      </c>
      <c r="S2916" s="19">
        <f t="shared" si="136"/>
        <v>42017.907337962963</v>
      </c>
      <c r="T2916" s="22">
        <f t="shared" si="137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>ROUND((E2917/D2917)*100,0)</f>
        <v>61</v>
      </c>
      <c r="P2917">
        <f t="shared" si="135"/>
        <v>203.67</v>
      </c>
      <c r="Q2917" s="14" t="s">
        <v>8315</v>
      </c>
      <c r="R2917" t="s">
        <v>8316</v>
      </c>
      <c r="S2917" s="19">
        <f t="shared" si="136"/>
        <v>42415.398032407407</v>
      </c>
      <c r="T2917" s="22">
        <f t="shared" si="137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>ROUND((E2918/D2918)*100,0)</f>
        <v>8</v>
      </c>
      <c r="P2918">
        <f t="shared" si="135"/>
        <v>20.71</v>
      </c>
      <c r="Q2918" s="14" t="s">
        <v>8315</v>
      </c>
      <c r="R2918" t="s">
        <v>8316</v>
      </c>
      <c r="S2918" s="19">
        <f t="shared" si="136"/>
        <v>41755.476724537039</v>
      </c>
      <c r="T2918" s="22">
        <f t="shared" si="137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>ROUND((E2919/D2919)*100,0)</f>
        <v>22</v>
      </c>
      <c r="P2919">
        <f t="shared" si="135"/>
        <v>48.56</v>
      </c>
      <c r="Q2919" s="14" t="s">
        <v>8315</v>
      </c>
      <c r="R2919" t="s">
        <v>8316</v>
      </c>
      <c r="S2919" s="19">
        <f t="shared" si="136"/>
        <v>42245.234340277777</v>
      </c>
      <c r="T2919" s="22">
        <f t="shared" si="137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>ROUND((E2920/D2920)*100,0)</f>
        <v>27</v>
      </c>
      <c r="P2920">
        <f t="shared" si="135"/>
        <v>68.099999999999994</v>
      </c>
      <c r="Q2920" s="14" t="s">
        <v>8315</v>
      </c>
      <c r="R2920" t="s">
        <v>8316</v>
      </c>
      <c r="S2920" s="19">
        <f t="shared" si="136"/>
        <v>42278.629710648151</v>
      </c>
      <c r="T2920" s="22">
        <f t="shared" si="137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>ROUND((E2921/D2921)*100,0)</f>
        <v>9</v>
      </c>
      <c r="P2921">
        <f t="shared" si="135"/>
        <v>8.5</v>
      </c>
      <c r="Q2921" s="14" t="s">
        <v>8315</v>
      </c>
      <c r="R2921" t="s">
        <v>8316</v>
      </c>
      <c r="S2921" s="19">
        <f t="shared" si="136"/>
        <v>41826.61954861111</v>
      </c>
      <c r="T2921" s="22">
        <f t="shared" si="137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>ROUND((E2922/D2922)*100,0)</f>
        <v>27</v>
      </c>
      <c r="P2922">
        <f t="shared" si="135"/>
        <v>51.62</v>
      </c>
      <c r="Q2922" s="14" t="s">
        <v>8315</v>
      </c>
      <c r="R2922" t="s">
        <v>8316</v>
      </c>
      <c r="S2922" s="19">
        <f t="shared" si="136"/>
        <v>42058.792476851857</v>
      </c>
      <c r="T2922" s="22">
        <f t="shared" si="137"/>
        <v>42088.750810185185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>ROUND((E2923/D2923)*100,0)</f>
        <v>129</v>
      </c>
      <c r="P2923">
        <f t="shared" si="135"/>
        <v>43</v>
      </c>
      <c r="Q2923" s="14" t="s">
        <v>8315</v>
      </c>
      <c r="R2923" t="s">
        <v>8357</v>
      </c>
      <c r="S2923" s="19">
        <f t="shared" si="136"/>
        <v>41877.886620370373</v>
      </c>
      <c r="T2923" s="22">
        <f t="shared" si="137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>ROUND((E2924/D2924)*100,0)</f>
        <v>100</v>
      </c>
      <c r="P2924">
        <f t="shared" si="135"/>
        <v>83.33</v>
      </c>
      <c r="Q2924" s="14" t="s">
        <v>8315</v>
      </c>
      <c r="R2924" t="s">
        <v>8357</v>
      </c>
      <c r="S2924" s="19">
        <f t="shared" si="136"/>
        <v>42097.874155092592</v>
      </c>
      <c r="T2924" s="22">
        <f t="shared" si="137"/>
        <v>42142.874155092592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>ROUND((E2925/D2925)*100,0)</f>
        <v>100</v>
      </c>
      <c r="P2925">
        <f t="shared" si="135"/>
        <v>30</v>
      </c>
      <c r="Q2925" s="14" t="s">
        <v>8315</v>
      </c>
      <c r="R2925" t="s">
        <v>8357</v>
      </c>
      <c r="S2925" s="19">
        <f t="shared" si="136"/>
        <v>42013.15253472222</v>
      </c>
      <c r="T2925" s="22">
        <f t="shared" si="137"/>
        <v>42028.125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>ROUND((E2926/D2926)*100,0)</f>
        <v>103</v>
      </c>
      <c r="P2926">
        <f t="shared" si="135"/>
        <v>175.51</v>
      </c>
      <c r="Q2926" s="14" t="s">
        <v>8315</v>
      </c>
      <c r="R2926" t="s">
        <v>8357</v>
      </c>
      <c r="S2926" s="19">
        <f t="shared" si="136"/>
        <v>42103.556828703702</v>
      </c>
      <c r="T2926" s="22">
        <f t="shared" si="137"/>
        <v>42133.165972222225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>ROUND((E2927/D2927)*100,0)</f>
        <v>102</v>
      </c>
      <c r="P2927">
        <f t="shared" si="135"/>
        <v>231.66</v>
      </c>
      <c r="Q2927" s="14" t="s">
        <v>8315</v>
      </c>
      <c r="R2927" t="s">
        <v>8357</v>
      </c>
      <c r="S2927" s="19">
        <f t="shared" si="136"/>
        <v>41863.584120370368</v>
      </c>
      <c r="T2927" s="22">
        <f t="shared" si="137"/>
        <v>41893.584120370368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>ROUND((E2928/D2928)*100,0)</f>
        <v>125</v>
      </c>
      <c r="P2928">
        <f t="shared" si="135"/>
        <v>75</v>
      </c>
      <c r="Q2928" s="14" t="s">
        <v>8315</v>
      </c>
      <c r="R2928" t="s">
        <v>8357</v>
      </c>
      <c r="S2928" s="19">
        <f t="shared" si="136"/>
        <v>42044.765960648147</v>
      </c>
      <c r="T2928" s="22">
        <f t="shared" si="137"/>
        <v>42058.765960648147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>ROUND((E2929/D2929)*100,0)</f>
        <v>131</v>
      </c>
      <c r="P2929">
        <f t="shared" si="135"/>
        <v>112.14</v>
      </c>
      <c r="Q2929" s="14" t="s">
        <v>8315</v>
      </c>
      <c r="R2929" t="s">
        <v>8357</v>
      </c>
      <c r="S2929" s="19">
        <f t="shared" si="136"/>
        <v>41806.669317129628</v>
      </c>
      <c r="T2929" s="22">
        <f t="shared" si="137"/>
        <v>41835.208333333336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>ROUND((E2930/D2930)*100,0)</f>
        <v>100</v>
      </c>
      <c r="P2930">
        <f t="shared" si="135"/>
        <v>41.67</v>
      </c>
      <c r="Q2930" s="14" t="s">
        <v>8315</v>
      </c>
      <c r="R2930" t="s">
        <v>8357</v>
      </c>
      <c r="S2930" s="19">
        <f t="shared" si="136"/>
        <v>42403.998217592598</v>
      </c>
      <c r="T2930" s="22">
        <f t="shared" si="137"/>
        <v>42433.998217592598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>ROUND((E2931/D2931)*100,0)</f>
        <v>102</v>
      </c>
      <c r="P2931">
        <f t="shared" si="135"/>
        <v>255.17</v>
      </c>
      <c r="Q2931" s="14" t="s">
        <v>8315</v>
      </c>
      <c r="R2931" t="s">
        <v>8357</v>
      </c>
      <c r="S2931" s="19">
        <f t="shared" si="136"/>
        <v>41754.564328703702</v>
      </c>
      <c r="T2931" s="22">
        <f t="shared" si="137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>ROUND((E2932/D2932)*100,0)</f>
        <v>101</v>
      </c>
      <c r="P2932">
        <f t="shared" si="135"/>
        <v>162.77000000000001</v>
      </c>
      <c r="Q2932" s="14" t="s">
        <v>8315</v>
      </c>
      <c r="R2932" t="s">
        <v>8357</v>
      </c>
      <c r="S2932" s="19">
        <f t="shared" si="136"/>
        <v>42101.584074074075</v>
      </c>
      <c r="T2932" s="22">
        <f t="shared" si="137"/>
        <v>42131.584074074075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>ROUND((E2933/D2933)*100,0)</f>
        <v>106</v>
      </c>
      <c r="P2933">
        <f t="shared" si="135"/>
        <v>88.33</v>
      </c>
      <c r="Q2933" s="14" t="s">
        <v>8315</v>
      </c>
      <c r="R2933" t="s">
        <v>8357</v>
      </c>
      <c r="S2933" s="19">
        <f t="shared" si="136"/>
        <v>41872.291238425925</v>
      </c>
      <c r="T2933" s="22">
        <f t="shared" si="137"/>
        <v>41897.255555555559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>ROUND((E2934/D2934)*100,0)</f>
        <v>105</v>
      </c>
      <c r="P2934">
        <f t="shared" si="135"/>
        <v>85.74</v>
      </c>
      <c r="Q2934" s="14" t="s">
        <v>8315</v>
      </c>
      <c r="R2934" t="s">
        <v>8357</v>
      </c>
      <c r="S2934" s="19">
        <f t="shared" si="136"/>
        <v>42025.164780092593</v>
      </c>
      <c r="T2934" s="22">
        <f t="shared" si="137"/>
        <v>42056.458333333328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>ROUND((E2935/D2935)*100,0)</f>
        <v>103</v>
      </c>
      <c r="P2935">
        <f t="shared" si="135"/>
        <v>47.57</v>
      </c>
      <c r="Q2935" s="14" t="s">
        <v>8315</v>
      </c>
      <c r="R2935" t="s">
        <v>8357</v>
      </c>
      <c r="S2935" s="19">
        <f t="shared" si="136"/>
        <v>42495.956631944442</v>
      </c>
      <c r="T2935" s="22">
        <f t="shared" si="137"/>
        <v>42525.956631944442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>ROUND((E2936/D2936)*100,0)</f>
        <v>108</v>
      </c>
      <c r="P2936">
        <f t="shared" si="135"/>
        <v>72.97</v>
      </c>
      <c r="Q2936" s="14" t="s">
        <v>8315</v>
      </c>
      <c r="R2936" t="s">
        <v>8357</v>
      </c>
      <c r="S2936" s="19">
        <f t="shared" si="136"/>
        <v>41775.636157407411</v>
      </c>
      <c r="T2936" s="22">
        <f t="shared" si="137"/>
        <v>41805.636157407411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>ROUND((E2937/D2937)*100,0)</f>
        <v>101</v>
      </c>
      <c r="P2937">
        <f t="shared" si="135"/>
        <v>90.54</v>
      </c>
      <c r="Q2937" s="14" t="s">
        <v>8315</v>
      </c>
      <c r="R2937" t="s">
        <v>8357</v>
      </c>
      <c r="S2937" s="19">
        <f t="shared" si="136"/>
        <v>42553.583425925928</v>
      </c>
      <c r="T2937" s="22">
        <f t="shared" si="137"/>
        <v>42611.708333333328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>ROUND((E2938/D2938)*100,0)</f>
        <v>128</v>
      </c>
      <c r="P2938">
        <f t="shared" si="135"/>
        <v>37.65</v>
      </c>
      <c r="Q2938" s="14" t="s">
        <v>8315</v>
      </c>
      <c r="R2938" t="s">
        <v>8357</v>
      </c>
      <c r="S2938" s="19">
        <f t="shared" si="136"/>
        <v>41912.650729166664</v>
      </c>
      <c r="T2938" s="22">
        <f t="shared" si="137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>ROUND((E2939/D2939)*100,0)</f>
        <v>133</v>
      </c>
      <c r="P2939">
        <f t="shared" si="135"/>
        <v>36.36</v>
      </c>
      <c r="Q2939" s="14" t="s">
        <v>8315</v>
      </c>
      <c r="R2939" t="s">
        <v>8357</v>
      </c>
      <c r="S2939" s="19">
        <f t="shared" si="136"/>
        <v>41803.457326388889</v>
      </c>
      <c r="T2939" s="22">
        <f t="shared" si="137"/>
        <v>41833.457326388889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>ROUND((E2940/D2940)*100,0)</f>
        <v>101</v>
      </c>
      <c r="P2940">
        <f t="shared" si="135"/>
        <v>126.72</v>
      </c>
      <c r="Q2940" s="14" t="s">
        <v>8315</v>
      </c>
      <c r="R2940" t="s">
        <v>8357</v>
      </c>
      <c r="S2940" s="19">
        <f t="shared" si="136"/>
        <v>42004.703865740739</v>
      </c>
      <c r="T2940" s="22">
        <f t="shared" si="137"/>
        <v>42034.703865740739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>ROUND((E2941/D2941)*100,0)</f>
        <v>103</v>
      </c>
      <c r="P2941">
        <f t="shared" si="135"/>
        <v>329.2</v>
      </c>
      <c r="Q2941" s="14" t="s">
        <v>8315</v>
      </c>
      <c r="R2941" t="s">
        <v>8357</v>
      </c>
      <c r="S2941" s="19">
        <f t="shared" si="136"/>
        <v>41845.809166666666</v>
      </c>
      <c r="T2941" s="22">
        <f t="shared" si="137"/>
        <v>41879.041666666664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>ROUND((E2942/D2942)*100,0)</f>
        <v>107</v>
      </c>
      <c r="P2942">
        <f t="shared" si="135"/>
        <v>81.239999999999995</v>
      </c>
      <c r="Q2942" s="14" t="s">
        <v>8315</v>
      </c>
      <c r="R2942" t="s">
        <v>8357</v>
      </c>
      <c r="S2942" s="19">
        <f t="shared" si="136"/>
        <v>41982.773356481484</v>
      </c>
      <c r="T2942" s="22">
        <f t="shared" si="137"/>
        <v>42022.773356481484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>ROUND((E2943/D2943)*100,0)</f>
        <v>0</v>
      </c>
      <c r="P2943">
        <f t="shared" si="135"/>
        <v>1</v>
      </c>
      <c r="Q2943" s="14" t="s">
        <v>8315</v>
      </c>
      <c r="R2943" t="s">
        <v>8355</v>
      </c>
      <c r="S2943" s="19">
        <f t="shared" si="136"/>
        <v>42034.960127314815</v>
      </c>
      <c r="T2943" s="22">
        <f t="shared" si="137"/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>ROUND((E2944/D2944)*100,0)</f>
        <v>20</v>
      </c>
      <c r="P2944">
        <f t="shared" si="135"/>
        <v>202.23</v>
      </c>
      <c r="Q2944" s="14" t="s">
        <v>8315</v>
      </c>
      <c r="R2944" t="s">
        <v>8355</v>
      </c>
      <c r="S2944" s="19">
        <f t="shared" si="136"/>
        <v>42334.803923611107</v>
      </c>
      <c r="T2944" s="22">
        <f t="shared" si="137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>ROUND((E2945/D2945)*100,0)</f>
        <v>0</v>
      </c>
      <c r="P2945">
        <f t="shared" si="135"/>
        <v>0</v>
      </c>
      <c r="Q2945" s="14" t="s">
        <v>8315</v>
      </c>
      <c r="R2945" t="s">
        <v>8355</v>
      </c>
      <c r="S2945" s="19">
        <f t="shared" si="136"/>
        <v>42077.129398148143</v>
      </c>
      <c r="T2945" s="22">
        <f t="shared" si="137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>ROUND((E2946/D2946)*100,0)</f>
        <v>1</v>
      </c>
      <c r="P2946">
        <f t="shared" si="135"/>
        <v>100</v>
      </c>
      <c r="Q2946" s="14" t="s">
        <v>8315</v>
      </c>
      <c r="R2946" t="s">
        <v>8355</v>
      </c>
      <c r="S2946" s="19">
        <f t="shared" si="136"/>
        <v>42132.9143287037</v>
      </c>
      <c r="T2946" s="22">
        <f t="shared" si="137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>ROUND((E2947/D2947)*100,0)</f>
        <v>0</v>
      </c>
      <c r="P2947">
        <f t="shared" ref="P2947:P3010" si="138">IFERROR(ROUND(E2947/L2947,2),0)</f>
        <v>0</v>
      </c>
      <c r="Q2947" s="14" t="s">
        <v>8315</v>
      </c>
      <c r="R2947" t="s">
        <v>8355</v>
      </c>
      <c r="S2947" s="19">
        <f t="shared" ref="S2947:S3010" si="139">(((J2947/60)/60)/24)+DATE(1970,1,1)</f>
        <v>42118.139583333337</v>
      </c>
      <c r="T2947" s="22">
        <f t="shared" ref="T2947:T3010" si="140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>ROUND((E2948/D2948)*100,0)</f>
        <v>0</v>
      </c>
      <c r="P2948">
        <f t="shared" si="138"/>
        <v>1</v>
      </c>
      <c r="Q2948" s="14" t="s">
        <v>8315</v>
      </c>
      <c r="R2948" t="s">
        <v>8355</v>
      </c>
      <c r="S2948" s="19">
        <f t="shared" si="139"/>
        <v>42567.531157407408</v>
      </c>
      <c r="T2948" s="22">
        <f t="shared" si="140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>ROUND((E2949/D2949)*100,0)</f>
        <v>4</v>
      </c>
      <c r="P2949">
        <f t="shared" si="138"/>
        <v>82.46</v>
      </c>
      <c r="Q2949" s="14" t="s">
        <v>8315</v>
      </c>
      <c r="R2949" t="s">
        <v>8355</v>
      </c>
      <c r="S2949" s="19">
        <f t="shared" si="139"/>
        <v>42649.562118055561</v>
      </c>
      <c r="T2949" s="22">
        <f t="shared" si="140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>ROUND((E2950/D2950)*100,0)</f>
        <v>0</v>
      </c>
      <c r="P2950">
        <f t="shared" si="138"/>
        <v>2.67</v>
      </c>
      <c r="Q2950" s="14" t="s">
        <v>8315</v>
      </c>
      <c r="R2950" t="s">
        <v>8355</v>
      </c>
      <c r="S2950" s="19">
        <f t="shared" si="139"/>
        <v>42097.649224537032</v>
      </c>
      <c r="T2950" s="22">
        <f t="shared" si="140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>ROUND((E2951/D2951)*100,0)</f>
        <v>3</v>
      </c>
      <c r="P2951">
        <f t="shared" si="138"/>
        <v>12.5</v>
      </c>
      <c r="Q2951" s="14" t="s">
        <v>8315</v>
      </c>
      <c r="R2951" t="s">
        <v>8355</v>
      </c>
      <c r="S2951" s="19">
        <f t="shared" si="139"/>
        <v>42297.823113425926</v>
      </c>
      <c r="T2951" s="22">
        <f t="shared" si="140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>ROUND((E2952/D2952)*100,0)</f>
        <v>0</v>
      </c>
      <c r="P2952">
        <f t="shared" si="138"/>
        <v>0</v>
      </c>
      <c r="Q2952" s="14" t="s">
        <v>8315</v>
      </c>
      <c r="R2952" t="s">
        <v>8355</v>
      </c>
      <c r="S2952" s="19">
        <f t="shared" si="139"/>
        <v>42362.36518518519</v>
      </c>
      <c r="T2952" s="22">
        <f t="shared" si="140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>ROUND((E2953/D2953)*100,0)</f>
        <v>2</v>
      </c>
      <c r="P2953">
        <f t="shared" si="138"/>
        <v>18.899999999999999</v>
      </c>
      <c r="Q2953" s="14" t="s">
        <v>8315</v>
      </c>
      <c r="R2953" t="s">
        <v>8355</v>
      </c>
      <c r="S2953" s="19">
        <f t="shared" si="139"/>
        <v>41872.802928240737</v>
      </c>
      <c r="T2953" s="22">
        <f t="shared" si="140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>ROUND((E2954/D2954)*100,0)</f>
        <v>8</v>
      </c>
      <c r="P2954">
        <f t="shared" si="138"/>
        <v>200.63</v>
      </c>
      <c r="Q2954" s="14" t="s">
        <v>8315</v>
      </c>
      <c r="R2954" t="s">
        <v>8355</v>
      </c>
      <c r="S2954" s="19">
        <f t="shared" si="139"/>
        <v>42628.690266203703</v>
      </c>
      <c r="T2954" s="22">
        <f t="shared" si="140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>ROUND((E2955/D2955)*100,0)</f>
        <v>0</v>
      </c>
      <c r="P2955">
        <f t="shared" si="138"/>
        <v>201.67</v>
      </c>
      <c r="Q2955" s="14" t="s">
        <v>8315</v>
      </c>
      <c r="R2955" t="s">
        <v>8355</v>
      </c>
      <c r="S2955" s="19">
        <f t="shared" si="139"/>
        <v>42255.791909722218</v>
      </c>
      <c r="T2955" s="22">
        <f t="shared" si="140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>ROUND((E2956/D2956)*100,0)</f>
        <v>0</v>
      </c>
      <c r="P2956">
        <f t="shared" si="138"/>
        <v>0</v>
      </c>
      <c r="Q2956" s="14" t="s">
        <v>8315</v>
      </c>
      <c r="R2956" t="s">
        <v>8355</v>
      </c>
      <c r="S2956" s="19">
        <f t="shared" si="139"/>
        <v>42790.583368055552</v>
      </c>
      <c r="T2956" s="22">
        <f t="shared" si="140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>ROUND((E2957/D2957)*100,0)</f>
        <v>60</v>
      </c>
      <c r="P2957">
        <f t="shared" si="138"/>
        <v>65</v>
      </c>
      <c r="Q2957" s="14" t="s">
        <v>8315</v>
      </c>
      <c r="R2957" t="s">
        <v>8355</v>
      </c>
      <c r="S2957" s="19">
        <f t="shared" si="139"/>
        <v>42141.741307870368</v>
      </c>
      <c r="T2957" s="22">
        <f t="shared" si="140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>ROUND((E2958/D2958)*100,0)</f>
        <v>17</v>
      </c>
      <c r="P2958">
        <f t="shared" si="138"/>
        <v>66.099999999999994</v>
      </c>
      <c r="Q2958" s="14" t="s">
        <v>8315</v>
      </c>
      <c r="R2958" t="s">
        <v>8355</v>
      </c>
      <c r="S2958" s="19">
        <f t="shared" si="139"/>
        <v>42464.958912037036</v>
      </c>
      <c r="T2958" s="22">
        <f t="shared" si="140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>ROUND((E2959/D2959)*100,0)</f>
        <v>2</v>
      </c>
      <c r="P2959">
        <f t="shared" si="138"/>
        <v>93.33</v>
      </c>
      <c r="Q2959" s="14" t="s">
        <v>8315</v>
      </c>
      <c r="R2959" t="s">
        <v>8355</v>
      </c>
      <c r="S2959" s="19">
        <f t="shared" si="139"/>
        <v>42031.011249999996</v>
      </c>
      <c r="T2959" s="22">
        <f t="shared" si="140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>ROUND((E2960/D2960)*100,0)</f>
        <v>0</v>
      </c>
      <c r="P2960">
        <f t="shared" si="138"/>
        <v>0</v>
      </c>
      <c r="Q2960" s="14" t="s">
        <v>8315</v>
      </c>
      <c r="R2960" t="s">
        <v>8355</v>
      </c>
      <c r="S2960" s="19">
        <f t="shared" si="139"/>
        <v>42438.779131944444</v>
      </c>
      <c r="T2960" s="22">
        <f t="shared" si="140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>ROUND((E2961/D2961)*100,0)</f>
        <v>0</v>
      </c>
      <c r="P2961">
        <f t="shared" si="138"/>
        <v>0</v>
      </c>
      <c r="Q2961" s="14" t="s">
        <v>8315</v>
      </c>
      <c r="R2961" t="s">
        <v>8355</v>
      </c>
      <c r="S2961" s="19">
        <f t="shared" si="139"/>
        <v>42498.008391203708</v>
      </c>
      <c r="T2961" s="22">
        <f t="shared" si="140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>ROUND((E2962/D2962)*100,0)</f>
        <v>0</v>
      </c>
      <c r="P2962">
        <f t="shared" si="138"/>
        <v>0</v>
      </c>
      <c r="Q2962" s="14" t="s">
        <v>8315</v>
      </c>
      <c r="R2962" t="s">
        <v>8355</v>
      </c>
      <c r="S2962" s="19">
        <f t="shared" si="139"/>
        <v>41863.757210648146</v>
      </c>
      <c r="T2962" s="22">
        <f t="shared" si="140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>ROUND((E2963/D2963)*100,0)</f>
        <v>110</v>
      </c>
      <c r="P2963">
        <f t="shared" si="138"/>
        <v>50.75</v>
      </c>
      <c r="Q2963" s="14" t="s">
        <v>8315</v>
      </c>
      <c r="R2963" t="s">
        <v>8316</v>
      </c>
      <c r="S2963" s="19">
        <f t="shared" si="139"/>
        <v>42061.212488425925</v>
      </c>
      <c r="T2963" s="22">
        <f t="shared" si="140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>ROUND((E2964/D2964)*100,0)</f>
        <v>122</v>
      </c>
      <c r="P2964">
        <f t="shared" si="138"/>
        <v>60.9</v>
      </c>
      <c r="Q2964" s="14" t="s">
        <v>8315</v>
      </c>
      <c r="R2964" t="s">
        <v>8316</v>
      </c>
      <c r="S2964" s="19">
        <f t="shared" si="139"/>
        <v>42036.24428240741</v>
      </c>
      <c r="T2964" s="22">
        <f t="shared" si="140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>ROUND((E2965/D2965)*100,0)</f>
        <v>107</v>
      </c>
      <c r="P2965">
        <f t="shared" si="138"/>
        <v>109.03</v>
      </c>
      <c r="Q2965" s="14" t="s">
        <v>8315</v>
      </c>
      <c r="R2965" t="s">
        <v>8316</v>
      </c>
      <c r="S2965" s="19">
        <f t="shared" si="139"/>
        <v>42157.470185185186</v>
      </c>
      <c r="T2965" s="22">
        <f t="shared" si="140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>ROUND((E2966/D2966)*100,0)</f>
        <v>101</v>
      </c>
      <c r="P2966">
        <f t="shared" si="138"/>
        <v>25.69</v>
      </c>
      <c r="Q2966" s="14" t="s">
        <v>8315</v>
      </c>
      <c r="R2966" t="s">
        <v>8316</v>
      </c>
      <c r="S2966" s="19">
        <f t="shared" si="139"/>
        <v>41827.909942129627</v>
      </c>
      <c r="T2966" s="22">
        <f t="shared" si="140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>ROUND((E2967/D2967)*100,0)</f>
        <v>109</v>
      </c>
      <c r="P2967">
        <f t="shared" si="138"/>
        <v>41.92</v>
      </c>
      <c r="Q2967" s="14" t="s">
        <v>8315</v>
      </c>
      <c r="R2967" t="s">
        <v>8316</v>
      </c>
      <c r="S2967" s="19">
        <f t="shared" si="139"/>
        <v>42162.729548611111</v>
      </c>
      <c r="T2967" s="22">
        <f t="shared" si="140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>ROUND((E2968/D2968)*100,0)</f>
        <v>114</v>
      </c>
      <c r="P2968">
        <f t="shared" si="138"/>
        <v>88.77</v>
      </c>
      <c r="Q2968" s="14" t="s">
        <v>8315</v>
      </c>
      <c r="R2968" t="s">
        <v>8316</v>
      </c>
      <c r="S2968" s="19">
        <f t="shared" si="139"/>
        <v>42233.738564814819</v>
      </c>
      <c r="T2968" s="22">
        <f t="shared" si="140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>ROUND((E2969/D2969)*100,0)</f>
        <v>114</v>
      </c>
      <c r="P2969">
        <f t="shared" si="138"/>
        <v>80.23</v>
      </c>
      <c r="Q2969" s="14" t="s">
        <v>8315</v>
      </c>
      <c r="R2969" t="s">
        <v>8316</v>
      </c>
      <c r="S2969" s="19">
        <f t="shared" si="139"/>
        <v>42042.197824074072</v>
      </c>
      <c r="T2969" s="22">
        <f t="shared" si="140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>ROUND((E2970/D2970)*100,0)</f>
        <v>106</v>
      </c>
      <c r="P2970">
        <f t="shared" si="138"/>
        <v>78.94</v>
      </c>
      <c r="Q2970" s="14" t="s">
        <v>8315</v>
      </c>
      <c r="R2970" t="s">
        <v>8316</v>
      </c>
      <c r="S2970" s="19">
        <f t="shared" si="139"/>
        <v>42585.523842592593</v>
      </c>
      <c r="T2970" s="22">
        <f t="shared" si="140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>ROUND((E2971/D2971)*100,0)</f>
        <v>163</v>
      </c>
      <c r="P2971">
        <f t="shared" si="138"/>
        <v>95.59</v>
      </c>
      <c r="Q2971" s="14" t="s">
        <v>8315</v>
      </c>
      <c r="R2971" t="s">
        <v>8316</v>
      </c>
      <c r="S2971" s="19">
        <f t="shared" si="139"/>
        <v>42097.786493055552</v>
      </c>
      <c r="T2971" s="22">
        <f t="shared" si="140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>ROUND((E2972/D2972)*100,0)</f>
        <v>106</v>
      </c>
      <c r="P2972">
        <f t="shared" si="138"/>
        <v>69.89</v>
      </c>
      <c r="Q2972" s="14" t="s">
        <v>8315</v>
      </c>
      <c r="R2972" t="s">
        <v>8316</v>
      </c>
      <c r="S2972" s="19">
        <f t="shared" si="139"/>
        <v>41808.669571759259</v>
      </c>
      <c r="T2972" s="22">
        <f t="shared" si="140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>ROUND((E2973/D2973)*100,0)</f>
        <v>100</v>
      </c>
      <c r="P2973">
        <f t="shared" si="138"/>
        <v>74.53</v>
      </c>
      <c r="Q2973" s="14" t="s">
        <v>8315</v>
      </c>
      <c r="R2973" t="s">
        <v>8316</v>
      </c>
      <c r="S2973" s="19">
        <f t="shared" si="139"/>
        <v>41852.658310185187</v>
      </c>
      <c r="T2973" s="22">
        <f t="shared" si="140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>ROUND((E2974/D2974)*100,0)</f>
        <v>105</v>
      </c>
      <c r="P2974">
        <f t="shared" si="138"/>
        <v>123.94</v>
      </c>
      <c r="Q2974" s="14" t="s">
        <v>8315</v>
      </c>
      <c r="R2974" t="s">
        <v>8316</v>
      </c>
      <c r="S2974" s="19">
        <f t="shared" si="139"/>
        <v>42694.110185185185</v>
      </c>
      <c r="T2974" s="22">
        <f t="shared" si="140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>ROUND((E2975/D2975)*100,0)</f>
        <v>175</v>
      </c>
      <c r="P2975">
        <f t="shared" si="138"/>
        <v>264.85000000000002</v>
      </c>
      <c r="Q2975" s="14" t="s">
        <v>8315</v>
      </c>
      <c r="R2975" t="s">
        <v>8316</v>
      </c>
      <c r="S2975" s="19">
        <f t="shared" si="139"/>
        <v>42341.818379629629</v>
      </c>
      <c r="T2975" s="22">
        <f t="shared" si="140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>ROUND((E2976/D2976)*100,0)</f>
        <v>102</v>
      </c>
      <c r="P2976">
        <f t="shared" si="138"/>
        <v>58.62</v>
      </c>
      <c r="Q2976" s="14" t="s">
        <v>8315</v>
      </c>
      <c r="R2976" t="s">
        <v>8316</v>
      </c>
      <c r="S2976" s="19">
        <f t="shared" si="139"/>
        <v>41880.061006944445</v>
      </c>
      <c r="T2976" s="22">
        <f t="shared" si="140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>ROUND((E2977/D2977)*100,0)</f>
        <v>100</v>
      </c>
      <c r="P2977">
        <f t="shared" si="138"/>
        <v>70.88</v>
      </c>
      <c r="Q2977" s="14" t="s">
        <v>8315</v>
      </c>
      <c r="R2977" t="s">
        <v>8316</v>
      </c>
      <c r="S2977" s="19">
        <f t="shared" si="139"/>
        <v>41941.683865740742</v>
      </c>
      <c r="T2977" s="22">
        <f t="shared" si="140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>ROUND((E2978/D2978)*100,0)</f>
        <v>171</v>
      </c>
      <c r="P2978">
        <f t="shared" si="138"/>
        <v>8.57</v>
      </c>
      <c r="Q2978" s="14" t="s">
        <v>8315</v>
      </c>
      <c r="R2978" t="s">
        <v>8316</v>
      </c>
      <c r="S2978" s="19">
        <f t="shared" si="139"/>
        <v>42425.730671296296</v>
      </c>
      <c r="T2978" s="22">
        <f t="shared" si="140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>ROUND((E2979/D2979)*100,0)</f>
        <v>114</v>
      </c>
      <c r="P2979">
        <f t="shared" si="138"/>
        <v>113.57</v>
      </c>
      <c r="Q2979" s="14" t="s">
        <v>8315</v>
      </c>
      <c r="R2979" t="s">
        <v>8316</v>
      </c>
      <c r="S2979" s="19">
        <f t="shared" si="139"/>
        <v>42026.88118055556</v>
      </c>
      <c r="T2979" s="22">
        <f t="shared" si="140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>ROUND((E2980/D2980)*100,0)</f>
        <v>129</v>
      </c>
      <c r="P2980">
        <f t="shared" si="138"/>
        <v>60.69</v>
      </c>
      <c r="Q2980" s="14" t="s">
        <v>8315</v>
      </c>
      <c r="R2980" t="s">
        <v>8316</v>
      </c>
      <c r="S2980" s="19">
        <f t="shared" si="139"/>
        <v>41922.640590277777</v>
      </c>
      <c r="T2980" s="22">
        <f t="shared" si="140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>ROUND((E2981/D2981)*100,0)</f>
        <v>101</v>
      </c>
      <c r="P2981">
        <f t="shared" si="138"/>
        <v>110.22</v>
      </c>
      <c r="Q2981" s="14" t="s">
        <v>8315</v>
      </c>
      <c r="R2981" t="s">
        <v>8316</v>
      </c>
      <c r="S2981" s="19">
        <f t="shared" si="139"/>
        <v>41993.824340277773</v>
      </c>
      <c r="T2981" s="22">
        <f t="shared" si="140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>ROUND((E2982/D2982)*100,0)</f>
        <v>109</v>
      </c>
      <c r="P2982">
        <f t="shared" si="138"/>
        <v>136.46</v>
      </c>
      <c r="Q2982" s="14" t="s">
        <v>8315</v>
      </c>
      <c r="R2982" t="s">
        <v>8316</v>
      </c>
      <c r="S2982" s="19">
        <f t="shared" si="139"/>
        <v>42219.915856481486</v>
      </c>
      <c r="T2982" s="22">
        <f t="shared" si="140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>ROUND((E2983/D2983)*100,0)</f>
        <v>129</v>
      </c>
      <c r="P2983">
        <f t="shared" si="138"/>
        <v>53.16</v>
      </c>
      <c r="Q2983" s="14" t="s">
        <v>8315</v>
      </c>
      <c r="R2983" t="s">
        <v>8355</v>
      </c>
      <c r="S2983" s="19">
        <f t="shared" si="139"/>
        <v>42225.559675925921</v>
      </c>
      <c r="T2983" s="22">
        <f t="shared" si="140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>ROUND((E2984/D2984)*100,0)</f>
        <v>102</v>
      </c>
      <c r="P2984">
        <f t="shared" si="138"/>
        <v>86.49</v>
      </c>
      <c r="Q2984" s="14" t="s">
        <v>8315</v>
      </c>
      <c r="R2984" t="s">
        <v>8355</v>
      </c>
      <c r="S2984" s="19">
        <f t="shared" si="139"/>
        <v>42381.686840277776</v>
      </c>
      <c r="T2984" s="22">
        <f t="shared" si="140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>ROUND((E2985/D2985)*100,0)</f>
        <v>147</v>
      </c>
      <c r="P2985">
        <f t="shared" si="138"/>
        <v>155.24</v>
      </c>
      <c r="Q2985" s="14" t="s">
        <v>8315</v>
      </c>
      <c r="R2985" t="s">
        <v>8355</v>
      </c>
      <c r="S2985" s="19">
        <f t="shared" si="139"/>
        <v>41894.632361111115</v>
      </c>
      <c r="T2985" s="22">
        <f t="shared" si="140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>ROUND((E2986/D2986)*100,0)</f>
        <v>100</v>
      </c>
      <c r="P2986">
        <f t="shared" si="138"/>
        <v>115.08</v>
      </c>
      <c r="Q2986" s="14" t="s">
        <v>8315</v>
      </c>
      <c r="R2986" t="s">
        <v>8355</v>
      </c>
      <c r="S2986" s="19">
        <f t="shared" si="139"/>
        <v>42576.278715277775</v>
      </c>
      <c r="T2986" s="22">
        <f t="shared" si="140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>ROUND((E2987/D2987)*100,0)</f>
        <v>122</v>
      </c>
      <c r="P2987">
        <f t="shared" si="138"/>
        <v>109.59</v>
      </c>
      <c r="Q2987" s="14" t="s">
        <v>8315</v>
      </c>
      <c r="R2987" t="s">
        <v>8355</v>
      </c>
      <c r="S2987" s="19">
        <f t="shared" si="139"/>
        <v>42654.973703703698</v>
      </c>
      <c r="T2987" s="22">
        <f t="shared" si="140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>ROUND((E2988/D2988)*100,0)</f>
        <v>106</v>
      </c>
      <c r="P2988">
        <f t="shared" si="138"/>
        <v>45.21</v>
      </c>
      <c r="Q2988" s="14" t="s">
        <v>8315</v>
      </c>
      <c r="R2988" t="s">
        <v>8355</v>
      </c>
      <c r="S2988" s="19">
        <f t="shared" si="139"/>
        <v>42431.500069444446</v>
      </c>
      <c r="T2988" s="22">
        <f t="shared" si="140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>ROUND((E2989/D2989)*100,0)</f>
        <v>110</v>
      </c>
      <c r="P2989">
        <f t="shared" si="138"/>
        <v>104.15</v>
      </c>
      <c r="Q2989" s="14" t="s">
        <v>8315</v>
      </c>
      <c r="R2989" t="s">
        <v>8355</v>
      </c>
      <c r="S2989" s="19">
        <f t="shared" si="139"/>
        <v>42627.307303240741</v>
      </c>
      <c r="T2989" s="22">
        <f t="shared" si="140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>ROUND((E2990/D2990)*100,0)</f>
        <v>100</v>
      </c>
      <c r="P2990">
        <f t="shared" si="138"/>
        <v>35.71</v>
      </c>
      <c r="Q2990" s="14" t="s">
        <v>8315</v>
      </c>
      <c r="R2990" t="s">
        <v>8355</v>
      </c>
      <c r="S2990" s="19">
        <f t="shared" si="139"/>
        <v>42511.362048611118</v>
      </c>
      <c r="T2990" s="22">
        <f t="shared" si="140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>ROUND((E2991/D2991)*100,0)</f>
        <v>177</v>
      </c>
      <c r="P2991">
        <f t="shared" si="138"/>
        <v>97</v>
      </c>
      <c r="Q2991" s="14" t="s">
        <v>8315</v>
      </c>
      <c r="R2991" t="s">
        <v>8355</v>
      </c>
      <c r="S2991" s="19">
        <f t="shared" si="139"/>
        <v>42337.02039351852</v>
      </c>
      <c r="T2991" s="22">
        <f t="shared" si="140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>ROUND((E2992/D2992)*100,0)</f>
        <v>100</v>
      </c>
      <c r="P2992">
        <f t="shared" si="138"/>
        <v>370.37</v>
      </c>
      <c r="Q2992" s="14" t="s">
        <v>8315</v>
      </c>
      <c r="R2992" t="s">
        <v>8355</v>
      </c>
      <c r="S2992" s="19">
        <f t="shared" si="139"/>
        <v>42341.57430555555</v>
      </c>
      <c r="T2992" s="22">
        <f t="shared" si="140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>ROUND((E2993/D2993)*100,0)</f>
        <v>103</v>
      </c>
      <c r="P2993">
        <f t="shared" si="138"/>
        <v>94.41</v>
      </c>
      <c r="Q2993" s="14" t="s">
        <v>8315</v>
      </c>
      <c r="R2993" t="s">
        <v>8355</v>
      </c>
      <c r="S2993" s="19">
        <f t="shared" si="139"/>
        <v>42740.837152777778</v>
      </c>
      <c r="T2993" s="22">
        <f t="shared" si="140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>ROUND((E2994/D2994)*100,0)</f>
        <v>105</v>
      </c>
      <c r="P2994">
        <f t="shared" si="138"/>
        <v>48.98</v>
      </c>
      <c r="Q2994" s="14" t="s">
        <v>8315</v>
      </c>
      <c r="R2994" t="s">
        <v>8355</v>
      </c>
      <c r="S2994" s="19">
        <f t="shared" si="139"/>
        <v>42622.767476851848</v>
      </c>
      <c r="T2994" s="22">
        <f t="shared" si="140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>ROUND((E2995/D2995)*100,0)</f>
        <v>100</v>
      </c>
      <c r="P2995">
        <f t="shared" si="138"/>
        <v>45.59</v>
      </c>
      <c r="Q2995" s="14" t="s">
        <v>8315</v>
      </c>
      <c r="R2995" t="s">
        <v>8355</v>
      </c>
      <c r="S2995" s="19">
        <f t="shared" si="139"/>
        <v>42390.838738425926</v>
      </c>
      <c r="T2995" s="22">
        <f t="shared" si="140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>ROUND((E2996/D2996)*100,0)</f>
        <v>458</v>
      </c>
      <c r="P2996">
        <f t="shared" si="138"/>
        <v>23.28</v>
      </c>
      <c r="Q2996" s="14" t="s">
        <v>8315</v>
      </c>
      <c r="R2996" t="s">
        <v>8355</v>
      </c>
      <c r="S2996" s="19">
        <f t="shared" si="139"/>
        <v>41885.478842592594</v>
      </c>
      <c r="T2996" s="22">
        <f t="shared" si="140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>ROUND((E2997/D2997)*100,0)</f>
        <v>105</v>
      </c>
      <c r="P2997">
        <f t="shared" si="138"/>
        <v>63.23</v>
      </c>
      <c r="Q2997" s="14" t="s">
        <v>8315</v>
      </c>
      <c r="R2997" t="s">
        <v>8355</v>
      </c>
      <c r="S2997" s="19">
        <f t="shared" si="139"/>
        <v>42724.665173611109</v>
      </c>
      <c r="T2997" s="22">
        <f t="shared" si="140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>ROUND((E2998/D2998)*100,0)</f>
        <v>172</v>
      </c>
      <c r="P2998">
        <f t="shared" si="138"/>
        <v>153.52000000000001</v>
      </c>
      <c r="Q2998" s="14" t="s">
        <v>8315</v>
      </c>
      <c r="R2998" t="s">
        <v>8355</v>
      </c>
      <c r="S2998" s="19">
        <f t="shared" si="139"/>
        <v>42090.912500000006</v>
      </c>
      <c r="T2998" s="22">
        <f t="shared" si="140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>ROUND((E2999/D2999)*100,0)</f>
        <v>104</v>
      </c>
      <c r="P2999">
        <f t="shared" si="138"/>
        <v>90.2</v>
      </c>
      <c r="Q2999" s="14" t="s">
        <v>8315</v>
      </c>
      <c r="R2999" t="s">
        <v>8355</v>
      </c>
      <c r="S2999" s="19">
        <f t="shared" si="139"/>
        <v>42775.733715277776</v>
      </c>
      <c r="T2999" s="22">
        <f t="shared" si="140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>ROUND((E3000/D3000)*100,0)</f>
        <v>103</v>
      </c>
      <c r="P3000">
        <f t="shared" si="138"/>
        <v>118.97</v>
      </c>
      <c r="Q3000" s="14" t="s">
        <v>8315</v>
      </c>
      <c r="R3000" t="s">
        <v>8355</v>
      </c>
      <c r="S3000" s="19">
        <f t="shared" si="139"/>
        <v>41778.193622685183</v>
      </c>
      <c r="T3000" s="22">
        <f t="shared" si="140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>ROUND((E3001/D3001)*100,0)</f>
        <v>119</v>
      </c>
      <c r="P3001">
        <f t="shared" si="138"/>
        <v>80.25</v>
      </c>
      <c r="Q3001" s="14" t="s">
        <v>8315</v>
      </c>
      <c r="R3001" t="s">
        <v>8355</v>
      </c>
      <c r="S3001" s="19">
        <f t="shared" si="139"/>
        <v>42780.740277777775</v>
      </c>
      <c r="T3001" s="22">
        <f t="shared" si="140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>ROUND((E3002/D3002)*100,0)</f>
        <v>100</v>
      </c>
      <c r="P3002">
        <f t="shared" si="138"/>
        <v>62.5</v>
      </c>
      <c r="Q3002" s="14" t="s">
        <v>8315</v>
      </c>
      <c r="R3002" t="s">
        <v>8355</v>
      </c>
      <c r="S3002" s="19">
        <f t="shared" si="139"/>
        <v>42752.827199074076</v>
      </c>
      <c r="T3002" s="22">
        <f t="shared" si="140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>ROUND((E3003/D3003)*100,0)</f>
        <v>319</v>
      </c>
      <c r="P3003">
        <f t="shared" si="138"/>
        <v>131.38</v>
      </c>
      <c r="Q3003" s="14" t="s">
        <v>8315</v>
      </c>
      <c r="R3003" t="s">
        <v>8355</v>
      </c>
      <c r="S3003" s="19">
        <f t="shared" si="139"/>
        <v>42534.895625000005</v>
      </c>
      <c r="T3003" s="22">
        <f t="shared" si="140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>ROUND((E3004/D3004)*100,0)</f>
        <v>109</v>
      </c>
      <c r="P3004">
        <f t="shared" si="138"/>
        <v>73.03</v>
      </c>
      <c r="Q3004" s="14" t="s">
        <v>8315</v>
      </c>
      <c r="R3004" t="s">
        <v>8355</v>
      </c>
      <c r="S3004" s="19">
        <f t="shared" si="139"/>
        <v>41239.83625</v>
      </c>
      <c r="T3004" s="22">
        <f t="shared" si="140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>ROUND((E3005/D3005)*100,0)</f>
        <v>101</v>
      </c>
      <c r="P3005">
        <f t="shared" si="138"/>
        <v>178.53</v>
      </c>
      <c r="Q3005" s="14" t="s">
        <v>8315</v>
      </c>
      <c r="R3005" t="s">
        <v>8355</v>
      </c>
      <c r="S3005" s="19">
        <f t="shared" si="139"/>
        <v>42398.849259259259</v>
      </c>
      <c r="T3005" s="22">
        <f t="shared" si="140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>ROUND((E3006/D3006)*100,0)</f>
        <v>113</v>
      </c>
      <c r="P3006">
        <f t="shared" si="138"/>
        <v>162.91</v>
      </c>
      <c r="Q3006" s="14" t="s">
        <v>8315</v>
      </c>
      <c r="R3006" t="s">
        <v>8355</v>
      </c>
      <c r="S3006" s="19">
        <f t="shared" si="139"/>
        <v>41928.881064814814</v>
      </c>
      <c r="T3006" s="22">
        <f t="shared" si="140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>ROUND((E3007/D3007)*100,0)</f>
        <v>120</v>
      </c>
      <c r="P3007">
        <f t="shared" si="138"/>
        <v>108.24</v>
      </c>
      <c r="Q3007" s="14" t="s">
        <v>8315</v>
      </c>
      <c r="R3007" t="s">
        <v>8355</v>
      </c>
      <c r="S3007" s="19">
        <f t="shared" si="139"/>
        <v>41888.674826388888</v>
      </c>
      <c r="T3007" s="22">
        <f t="shared" si="140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>ROUND((E3008/D3008)*100,0)</f>
        <v>108</v>
      </c>
      <c r="P3008">
        <f t="shared" si="138"/>
        <v>88.87</v>
      </c>
      <c r="Q3008" s="14" t="s">
        <v>8315</v>
      </c>
      <c r="R3008" t="s">
        <v>8355</v>
      </c>
      <c r="S3008" s="19">
        <f t="shared" si="139"/>
        <v>41957.756840277783</v>
      </c>
      <c r="T3008" s="22">
        <f t="shared" si="140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>ROUND((E3009/D3009)*100,0)</f>
        <v>180</v>
      </c>
      <c r="P3009">
        <f t="shared" si="138"/>
        <v>54</v>
      </c>
      <c r="Q3009" s="14" t="s">
        <v>8315</v>
      </c>
      <c r="R3009" t="s">
        <v>8355</v>
      </c>
      <c r="S3009" s="19">
        <f t="shared" si="139"/>
        <v>42098.216238425928</v>
      </c>
      <c r="T3009" s="22">
        <f t="shared" si="140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>ROUND((E3010/D3010)*100,0)</f>
        <v>101</v>
      </c>
      <c r="P3010">
        <f t="shared" si="138"/>
        <v>116.73</v>
      </c>
      <c r="Q3010" s="14" t="s">
        <v>8315</v>
      </c>
      <c r="R3010" t="s">
        <v>8355</v>
      </c>
      <c r="S3010" s="19">
        <f t="shared" si="139"/>
        <v>42360.212025462963</v>
      </c>
      <c r="T3010" s="22">
        <f t="shared" si="140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>ROUND((E3011/D3011)*100,0)</f>
        <v>120</v>
      </c>
      <c r="P3011">
        <f t="shared" ref="P3011:P3074" si="141">IFERROR(ROUND(E3011/L3011,2),0)</f>
        <v>233.9</v>
      </c>
      <c r="Q3011" s="14" t="s">
        <v>8315</v>
      </c>
      <c r="R3011" t="s">
        <v>8355</v>
      </c>
      <c r="S3011" s="19">
        <f t="shared" ref="S3011:S3074" si="142">(((J3011/60)/60)/24)+DATE(1970,1,1)</f>
        <v>41939.569907407407</v>
      </c>
      <c r="T3011" s="22">
        <f t="shared" ref="T3011:T3074" si="143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>ROUND((E3012/D3012)*100,0)</f>
        <v>158</v>
      </c>
      <c r="P3012">
        <f t="shared" si="141"/>
        <v>158</v>
      </c>
      <c r="Q3012" s="14" t="s">
        <v>8315</v>
      </c>
      <c r="R3012" t="s">
        <v>8355</v>
      </c>
      <c r="S3012" s="19">
        <f t="shared" si="142"/>
        <v>41996.832395833335</v>
      </c>
      <c r="T3012" s="22">
        <f t="shared" si="143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>ROUND((E3013/D3013)*100,0)</f>
        <v>124</v>
      </c>
      <c r="P3013">
        <f t="shared" si="141"/>
        <v>14.84</v>
      </c>
      <c r="Q3013" s="14" t="s">
        <v>8315</v>
      </c>
      <c r="R3013" t="s">
        <v>8355</v>
      </c>
      <c r="S3013" s="19">
        <f t="shared" si="142"/>
        <v>42334.468935185185</v>
      </c>
      <c r="T3013" s="22">
        <f t="shared" si="143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>ROUND((E3014/D3014)*100,0)</f>
        <v>117</v>
      </c>
      <c r="P3014">
        <f t="shared" si="141"/>
        <v>85.18</v>
      </c>
      <c r="Q3014" s="14" t="s">
        <v>8315</v>
      </c>
      <c r="R3014" t="s">
        <v>8355</v>
      </c>
      <c r="S3014" s="19">
        <f t="shared" si="142"/>
        <v>42024.702893518523</v>
      </c>
      <c r="T3014" s="22">
        <f t="shared" si="143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>ROUND((E3015/D3015)*100,0)</f>
        <v>157</v>
      </c>
      <c r="P3015">
        <f t="shared" si="141"/>
        <v>146.69</v>
      </c>
      <c r="Q3015" s="14" t="s">
        <v>8315</v>
      </c>
      <c r="R3015" t="s">
        <v>8355</v>
      </c>
      <c r="S3015" s="19">
        <f t="shared" si="142"/>
        <v>42146.836215277777</v>
      </c>
      <c r="T3015" s="22">
        <f t="shared" si="143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>ROUND((E3016/D3016)*100,0)</f>
        <v>113</v>
      </c>
      <c r="P3016">
        <f t="shared" si="141"/>
        <v>50.76</v>
      </c>
      <c r="Q3016" s="14" t="s">
        <v>8315</v>
      </c>
      <c r="R3016" t="s">
        <v>8355</v>
      </c>
      <c r="S3016" s="19">
        <f t="shared" si="142"/>
        <v>41920.123611111114</v>
      </c>
      <c r="T3016" s="22">
        <f t="shared" si="143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>ROUND((E3017/D3017)*100,0)</f>
        <v>103</v>
      </c>
      <c r="P3017">
        <f t="shared" si="141"/>
        <v>87.7</v>
      </c>
      <c r="Q3017" s="14" t="s">
        <v>8315</v>
      </c>
      <c r="R3017" t="s">
        <v>8355</v>
      </c>
      <c r="S3017" s="19">
        <f t="shared" si="142"/>
        <v>41785.72729166667</v>
      </c>
      <c r="T3017" s="22">
        <f t="shared" si="143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>ROUND((E3018/D3018)*100,0)</f>
        <v>103</v>
      </c>
      <c r="P3018">
        <f t="shared" si="141"/>
        <v>242.28</v>
      </c>
      <c r="Q3018" s="14" t="s">
        <v>8315</v>
      </c>
      <c r="R3018" t="s">
        <v>8355</v>
      </c>
      <c r="S3018" s="19">
        <f t="shared" si="142"/>
        <v>41778.548055555555</v>
      </c>
      <c r="T3018" s="22">
        <f t="shared" si="143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>ROUND((E3019/D3019)*100,0)</f>
        <v>106</v>
      </c>
      <c r="P3019">
        <f t="shared" si="141"/>
        <v>146.44999999999999</v>
      </c>
      <c r="Q3019" s="14" t="s">
        <v>8315</v>
      </c>
      <c r="R3019" t="s">
        <v>8355</v>
      </c>
      <c r="S3019" s="19">
        <f t="shared" si="142"/>
        <v>41841.850034722222</v>
      </c>
      <c r="T3019" s="22">
        <f t="shared" si="143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>ROUND((E3020/D3020)*100,0)</f>
        <v>101</v>
      </c>
      <c r="P3020">
        <f t="shared" si="141"/>
        <v>103.17</v>
      </c>
      <c r="Q3020" s="14" t="s">
        <v>8315</v>
      </c>
      <c r="R3020" t="s">
        <v>8355</v>
      </c>
      <c r="S3020" s="19">
        <f t="shared" si="142"/>
        <v>42163.29833333334</v>
      </c>
      <c r="T3020" s="22">
        <f t="shared" si="143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>ROUND((E3021/D3021)*100,0)</f>
        <v>121</v>
      </c>
      <c r="P3021">
        <f t="shared" si="141"/>
        <v>80.459999999999994</v>
      </c>
      <c r="Q3021" s="14" t="s">
        <v>8315</v>
      </c>
      <c r="R3021" t="s">
        <v>8355</v>
      </c>
      <c r="S3021" s="19">
        <f t="shared" si="142"/>
        <v>41758.833564814813</v>
      </c>
      <c r="T3021" s="22">
        <f t="shared" si="143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>ROUND((E3022/D3022)*100,0)</f>
        <v>101</v>
      </c>
      <c r="P3022">
        <f t="shared" si="141"/>
        <v>234.67</v>
      </c>
      <c r="Q3022" s="14" t="s">
        <v>8315</v>
      </c>
      <c r="R3022" t="s">
        <v>8355</v>
      </c>
      <c r="S3022" s="19">
        <f t="shared" si="142"/>
        <v>42170.846446759257</v>
      </c>
      <c r="T3022" s="22">
        <f t="shared" si="143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>ROUND((E3023/D3023)*100,0)</f>
        <v>116</v>
      </c>
      <c r="P3023">
        <f t="shared" si="141"/>
        <v>50.69</v>
      </c>
      <c r="Q3023" s="14" t="s">
        <v>8315</v>
      </c>
      <c r="R3023" t="s">
        <v>8355</v>
      </c>
      <c r="S3023" s="19">
        <f t="shared" si="142"/>
        <v>42660.618854166663</v>
      </c>
      <c r="T3023" s="22">
        <f t="shared" si="143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>ROUND((E3024/D3024)*100,0)</f>
        <v>101</v>
      </c>
      <c r="P3024">
        <f t="shared" si="141"/>
        <v>162.71</v>
      </c>
      <c r="Q3024" s="14" t="s">
        <v>8315</v>
      </c>
      <c r="R3024" t="s">
        <v>8355</v>
      </c>
      <c r="S3024" s="19">
        <f t="shared" si="142"/>
        <v>42564.95380787037</v>
      </c>
      <c r="T3024" s="22">
        <f t="shared" si="143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>ROUND((E3025/D3025)*100,0)</f>
        <v>103</v>
      </c>
      <c r="P3025">
        <f t="shared" si="141"/>
        <v>120.17</v>
      </c>
      <c r="Q3025" s="14" t="s">
        <v>8315</v>
      </c>
      <c r="R3025" t="s">
        <v>8355</v>
      </c>
      <c r="S3025" s="19">
        <f t="shared" si="142"/>
        <v>42121.675763888896</v>
      </c>
      <c r="T3025" s="22">
        <f t="shared" si="143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>ROUND((E3026/D3026)*100,0)</f>
        <v>246</v>
      </c>
      <c r="P3026">
        <f t="shared" si="141"/>
        <v>67.7</v>
      </c>
      <c r="Q3026" s="14" t="s">
        <v>8315</v>
      </c>
      <c r="R3026" t="s">
        <v>8355</v>
      </c>
      <c r="S3026" s="19">
        <f t="shared" si="142"/>
        <v>41158.993923611109</v>
      </c>
      <c r="T3026" s="22">
        <f t="shared" si="143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>ROUND((E3027/D3027)*100,0)</f>
        <v>302</v>
      </c>
      <c r="P3027">
        <f t="shared" si="141"/>
        <v>52.1</v>
      </c>
      <c r="Q3027" s="14" t="s">
        <v>8315</v>
      </c>
      <c r="R3027" t="s">
        <v>8355</v>
      </c>
      <c r="S3027" s="19">
        <f t="shared" si="142"/>
        <v>41761.509409722225</v>
      </c>
      <c r="T3027" s="22">
        <f t="shared" si="143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>ROUND((E3028/D3028)*100,0)</f>
        <v>143</v>
      </c>
      <c r="P3028">
        <f t="shared" si="141"/>
        <v>51.6</v>
      </c>
      <c r="Q3028" s="14" t="s">
        <v>8315</v>
      </c>
      <c r="R3028" t="s">
        <v>8355</v>
      </c>
      <c r="S3028" s="19">
        <f t="shared" si="142"/>
        <v>42783.459398148145</v>
      </c>
      <c r="T3028" s="22">
        <f t="shared" si="143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>ROUND((E3029/D3029)*100,0)</f>
        <v>131</v>
      </c>
      <c r="P3029">
        <f t="shared" si="141"/>
        <v>164.3</v>
      </c>
      <c r="Q3029" s="14" t="s">
        <v>8315</v>
      </c>
      <c r="R3029" t="s">
        <v>8355</v>
      </c>
      <c r="S3029" s="19">
        <f t="shared" si="142"/>
        <v>42053.704293981486</v>
      </c>
      <c r="T3029" s="22">
        <f t="shared" si="143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>ROUND((E3030/D3030)*100,0)</f>
        <v>168</v>
      </c>
      <c r="P3030">
        <f t="shared" si="141"/>
        <v>84.86</v>
      </c>
      <c r="Q3030" s="14" t="s">
        <v>8315</v>
      </c>
      <c r="R3030" t="s">
        <v>8355</v>
      </c>
      <c r="S3030" s="19">
        <f t="shared" si="142"/>
        <v>42567.264178240745</v>
      </c>
      <c r="T3030" s="22">
        <f t="shared" si="143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>ROUND((E3031/D3031)*100,0)</f>
        <v>110</v>
      </c>
      <c r="P3031">
        <f t="shared" si="141"/>
        <v>94.55</v>
      </c>
      <c r="Q3031" s="14" t="s">
        <v>8315</v>
      </c>
      <c r="R3031" t="s">
        <v>8355</v>
      </c>
      <c r="S3031" s="19">
        <f t="shared" si="142"/>
        <v>41932.708877314813</v>
      </c>
      <c r="T3031" s="22">
        <f t="shared" si="143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>ROUND((E3032/D3032)*100,0)</f>
        <v>107</v>
      </c>
      <c r="P3032">
        <f t="shared" si="141"/>
        <v>45.54</v>
      </c>
      <c r="Q3032" s="14" t="s">
        <v>8315</v>
      </c>
      <c r="R3032" t="s">
        <v>8355</v>
      </c>
      <c r="S3032" s="19">
        <f t="shared" si="142"/>
        <v>42233.747349537036</v>
      </c>
      <c r="T3032" s="22">
        <f t="shared" si="143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>ROUND((E3033/D3033)*100,0)</f>
        <v>100</v>
      </c>
      <c r="P3033">
        <f t="shared" si="141"/>
        <v>51.72</v>
      </c>
      <c r="Q3033" s="14" t="s">
        <v>8315</v>
      </c>
      <c r="R3033" t="s">
        <v>8355</v>
      </c>
      <c r="S3033" s="19">
        <f t="shared" si="142"/>
        <v>42597.882488425923</v>
      </c>
      <c r="T3033" s="22">
        <f t="shared" si="143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>ROUND((E3034/D3034)*100,0)</f>
        <v>127</v>
      </c>
      <c r="P3034">
        <f t="shared" si="141"/>
        <v>50.88</v>
      </c>
      <c r="Q3034" s="14" t="s">
        <v>8315</v>
      </c>
      <c r="R3034" t="s">
        <v>8355</v>
      </c>
      <c r="S3034" s="19">
        <f t="shared" si="142"/>
        <v>42228.044664351852</v>
      </c>
      <c r="T3034" s="22">
        <f t="shared" si="143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>ROUND((E3035/D3035)*100,0)</f>
        <v>147</v>
      </c>
      <c r="P3035">
        <f t="shared" si="141"/>
        <v>191.13</v>
      </c>
      <c r="Q3035" s="14" t="s">
        <v>8315</v>
      </c>
      <c r="R3035" t="s">
        <v>8355</v>
      </c>
      <c r="S3035" s="19">
        <f t="shared" si="142"/>
        <v>42570.110243055555</v>
      </c>
      <c r="T3035" s="22">
        <f t="shared" si="143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>ROUND((E3036/D3036)*100,0)</f>
        <v>113</v>
      </c>
      <c r="P3036">
        <f t="shared" si="141"/>
        <v>89.31</v>
      </c>
      <c r="Q3036" s="14" t="s">
        <v>8315</v>
      </c>
      <c r="R3036" t="s">
        <v>8355</v>
      </c>
      <c r="S3036" s="19">
        <f t="shared" si="142"/>
        <v>42644.535358796296</v>
      </c>
      <c r="T3036" s="22">
        <f t="shared" si="143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>ROUND((E3037/D3037)*100,0)</f>
        <v>109</v>
      </c>
      <c r="P3037">
        <f t="shared" si="141"/>
        <v>88.59</v>
      </c>
      <c r="Q3037" s="14" t="s">
        <v>8315</v>
      </c>
      <c r="R3037" t="s">
        <v>8355</v>
      </c>
      <c r="S3037" s="19">
        <f t="shared" si="142"/>
        <v>41368.560289351852</v>
      </c>
      <c r="T3037" s="22">
        <f t="shared" si="143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>ROUND((E3038/D3038)*100,0)</f>
        <v>127</v>
      </c>
      <c r="P3038">
        <f t="shared" si="141"/>
        <v>96.3</v>
      </c>
      <c r="Q3038" s="14" t="s">
        <v>8315</v>
      </c>
      <c r="R3038" t="s">
        <v>8355</v>
      </c>
      <c r="S3038" s="19">
        <f t="shared" si="142"/>
        <v>41466.785231481481</v>
      </c>
      <c r="T3038" s="22">
        <f t="shared" si="143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>ROUND((E3039/D3039)*100,0)</f>
        <v>213</v>
      </c>
      <c r="P3039">
        <f t="shared" si="141"/>
        <v>33.31</v>
      </c>
      <c r="Q3039" s="14" t="s">
        <v>8315</v>
      </c>
      <c r="R3039" t="s">
        <v>8355</v>
      </c>
      <c r="S3039" s="19">
        <f t="shared" si="142"/>
        <v>40378.893206018518</v>
      </c>
      <c r="T3039" s="22">
        <f t="shared" si="143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>ROUND((E3040/D3040)*100,0)</f>
        <v>101</v>
      </c>
      <c r="P3040">
        <f t="shared" si="141"/>
        <v>37.22</v>
      </c>
      <c r="Q3040" s="14" t="s">
        <v>8315</v>
      </c>
      <c r="R3040" t="s">
        <v>8355</v>
      </c>
      <c r="S3040" s="19">
        <f t="shared" si="142"/>
        <v>42373.252280092594</v>
      </c>
      <c r="T3040" s="22">
        <f t="shared" si="143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>ROUND((E3041/D3041)*100,0)</f>
        <v>109</v>
      </c>
      <c r="P3041">
        <f t="shared" si="141"/>
        <v>92.13</v>
      </c>
      <c r="Q3041" s="14" t="s">
        <v>8315</v>
      </c>
      <c r="R3041" t="s">
        <v>8355</v>
      </c>
      <c r="S3041" s="19">
        <f t="shared" si="142"/>
        <v>41610.794421296298</v>
      </c>
      <c r="T3041" s="22">
        <f t="shared" si="143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>ROUND((E3042/D3042)*100,0)</f>
        <v>108</v>
      </c>
      <c r="P3042">
        <f t="shared" si="141"/>
        <v>76.790000000000006</v>
      </c>
      <c r="Q3042" s="14" t="s">
        <v>8315</v>
      </c>
      <c r="R3042" t="s">
        <v>8355</v>
      </c>
      <c r="S3042" s="19">
        <f t="shared" si="142"/>
        <v>42177.791909722218</v>
      </c>
      <c r="T3042" s="22">
        <f t="shared" si="143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>ROUND((E3043/D3043)*100,0)</f>
        <v>110</v>
      </c>
      <c r="P3043">
        <f t="shared" si="141"/>
        <v>96.53</v>
      </c>
      <c r="Q3043" s="14" t="s">
        <v>8315</v>
      </c>
      <c r="R3043" t="s">
        <v>8355</v>
      </c>
      <c r="S3043" s="19">
        <f t="shared" si="142"/>
        <v>42359.868611111116</v>
      </c>
      <c r="T3043" s="22">
        <f t="shared" si="143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>ROUND((E3044/D3044)*100,0)</f>
        <v>128</v>
      </c>
      <c r="P3044">
        <f t="shared" si="141"/>
        <v>51.89</v>
      </c>
      <c r="Q3044" s="14" t="s">
        <v>8315</v>
      </c>
      <c r="R3044" t="s">
        <v>8355</v>
      </c>
      <c r="S3044" s="19">
        <f t="shared" si="142"/>
        <v>42253.688043981485</v>
      </c>
      <c r="T3044" s="22">
        <f t="shared" si="143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>ROUND((E3045/D3045)*100,0)</f>
        <v>110</v>
      </c>
      <c r="P3045">
        <f t="shared" si="141"/>
        <v>128.91</v>
      </c>
      <c r="Q3045" s="14" t="s">
        <v>8315</v>
      </c>
      <c r="R3045" t="s">
        <v>8355</v>
      </c>
      <c r="S3045" s="19">
        <f t="shared" si="142"/>
        <v>42083.070590277777</v>
      </c>
      <c r="T3045" s="22">
        <f t="shared" si="143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>ROUND((E3046/D3046)*100,0)</f>
        <v>109</v>
      </c>
      <c r="P3046">
        <f t="shared" si="141"/>
        <v>84.11</v>
      </c>
      <c r="Q3046" s="14" t="s">
        <v>8315</v>
      </c>
      <c r="R3046" t="s">
        <v>8355</v>
      </c>
      <c r="S3046" s="19">
        <f t="shared" si="142"/>
        <v>42387.7268287037</v>
      </c>
      <c r="T3046" s="22">
        <f t="shared" si="143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>ROUND((E3047/D3047)*100,0)</f>
        <v>133</v>
      </c>
      <c r="P3047">
        <f t="shared" si="141"/>
        <v>82.94</v>
      </c>
      <c r="Q3047" s="14" t="s">
        <v>8315</v>
      </c>
      <c r="R3047" t="s">
        <v>8355</v>
      </c>
      <c r="S3047" s="19">
        <f t="shared" si="142"/>
        <v>41843.155729166669</v>
      </c>
      <c r="T3047" s="22">
        <f t="shared" si="143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>ROUND((E3048/D3048)*100,0)</f>
        <v>191</v>
      </c>
      <c r="P3048">
        <f t="shared" si="141"/>
        <v>259.95</v>
      </c>
      <c r="Q3048" s="14" t="s">
        <v>8315</v>
      </c>
      <c r="R3048" t="s">
        <v>8355</v>
      </c>
      <c r="S3048" s="19">
        <f t="shared" si="142"/>
        <v>41862.803078703706</v>
      </c>
      <c r="T3048" s="22">
        <f t="shared" si="143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>ROUND((E3049/D3049)*100,0)</f>
        <v>149</v>
      </c>
      <c r="P3049">
        <f t="shared" si="141"/>
        <v>37.25</v>
      </c>
      <c r="Q3049" s="14" t="s">
        <v>8315</v>
      </c>
      <c r="R3049" t="s">
        <v>8355</v>
      </c>
      <c r="S3049" s="19">
        <f t="shared" si="142"/>
        <v>42443.989050925928</v>
      </c>
      <c r="T3049" s="22">
        <f t="shared" si="143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>ROUND((E3050/D3050)*100,0)</f>
        <v>166</v>
      </c>
      <c r="P3050">
        <f t="shared" si="141"/>
        <v>177.02</v>
      </c>
      <c r="Q3050" s="14" t="s">
        <v>8315</v>
      </c>
      <c r="R3050" t="s">
        <v>8355</v>
      </c>
      <c r="S3050" s="19">
        <f t="shared" si="142"/>
        <v>41975.901180555549</v>
      </c>
      <c r="T3050" s="22">
        <f t="shared" si="143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>ROUND((E3051/D3051)*100,0)</f>
        <v>107</v>
      </c>
      <c r="P3051">
        <f t="shared" si="141"/>
        <v>74.069999999999993</v>
      </c>
      <c r="Q3051" s="14" t="s">
        <v>8315</v>
      </c>
      <c r="R3051" t="s">
        <v>8355</v>
      </c>
      <c r="S3051" s="19">
        <f t="shared" si="142"/>
        <v>42139.014525462961</v>
      </c>
      <c r="T3051" s="22">
        <f t="shared" si="143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>ROUND((E3052/D3052)*100,0)</f>
        <v>106</v>
      </c>
      <c r="P3052">
        <f t="shared" si="141"/>
        <v>70.67</v>
      </c>
      <c r="Q3052" s="14" t="s">
        <v>8315</v>
      </c>
      <c r="R3052" t="s">
        <v>8355</v>
      </c>
      <c r="S3052" s="19">
        <f t="shared" si="142"/>
        <v>42465.16851851852</v>
      </c>
      <c r="T3052" s="22">
        <f t="shared" si="143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>ROUND((E3053/D3053)*100,0)</f>
        <v>24</v>
      </c>
      <c r="P3053">
        <f t="shared" si="141"/>
        <v>23.63</v>
      </c>
      <c r="Q3053" s="14" t="s">
        <v>8315</v>
      </c>
      <c r="R3053" t="s">
        <v>8355</v>
      </c>
      <c r="S3053" s="19">
        <f t="shared" si="142"/>
        <v>42744.416030092587</v>
      </c>
      <c r="T3053" s="22">
        <f t="shared" si="143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>ROUND((E3054/D3054)*100,0)</f>
        <v>0</v>
      </c>
      <c r="P3054">
        <f t="shared" si="141"/>
        <v>37.5</v>
      </c>
      <c r="Q3054" s="14" t="s">
        <v>8315</v>
      </c>
      <c r="R3054" t="s">
        <v>8355</v>
      </c>
      <c r="S3054" s="19">
        <f t="shared" si="142"/>
        <v>42122.670069444444</v>
      </c>
      <c r="T3054" s="22">
        <f t="shared" si="143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>ROUND((E3055/D3055)*100,0)</f>
        <v>0</v>
      </c>
      <c r="P3055">
        <f t="shared" si="141"/>
        <v>13.33</v>
      </c>
      <c r="Q3055" s="14" t="s">
        <v>8315</v>
      </c>
      <c r="R3055" t="s">
        <v>8355</v>
      </c>
      <c r="S3055" s="19">
        <f t="shared" si="142"/>
        <v>41862.761724537035</v>
      </c>
      <c r="T3055" s="22">
        <f t="shared" si="143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>ROUND((E3056/D3056)*100,0)</f>
        <v>0</v>
      </c>
      <c r="P3056">
        <f t="shared" si="141"/>
        <v>0</v>
      </c>
      <c r="Q3056" s="14" t="s">
        <v>8315</v>
      </c>
      <c r="R3056" t="s">
        <v>8355</v>
      </c>
      <c r="S3056" s="19">
        <f t="shared" si="142"/>
        <v>42027.832800925928</v>
      </c>
      <c r="T3056" s="22">
        <f t="shared" si="143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>ROUND((E3057/D3057)*100,0)</f>
        <v>0</v>
      </c>
      <c r="P3057">
        <f t="shared" si="141"/>
        <v>1</v>
      </c>
      <c r="Q3057" s="14" t="s">
        <v>8315</v>
      </c>
      <c r="R3057" t="s">
        <v>8355</v>
      </c>
      <c r="S3057" s="19">
        <f t="shared" si="142"/>
        <v>41953.95821759259</v>
      </c>
      <c r="T3057" s="22">
        <f t="shared" si="143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>ROUND((E3058/D3058)*100,0)</f>
        <v>0</v>
      </c>
      <c r="P3058">
        <f t="shared" si="141"/>
        <v>0</v>
      </c>
      <c r="Q3058" s="14" t="s">
        <v>8315</v>
      </c>
      <c r="R3058" t="s">
        <v>8355</v>
      </c>
      <c r="S3058" s="19">
        <f t="shared" si="142"/>
        <v>41851.636388888888</v>
      </c>
      <c r="T3058" s="22">
        <f t="shared" si="143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>ROUND((E3059/D3059)*100,0)</f>
        <v>0</v>
      </c>
      <c r="P3059">
        <f t="shared" si="141"/>
        <v>0</v>
      </c>
      <c r="Q3059" s="14" t="s">
        <v>8315</v>
      </c>
      <c r="R3059" t="s">
        <v>8355</v>
      </c>
      <c r="S3059" s="19">
        <f t="shared" si="142"/>
        <v>42433.650590277779</v>
      </c>
      <c r="T3059" s="22">
        <f t="shared" si="143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>ROUND((E3060/D3060)*100,0)</f>
        <v>0</v>
      </c>
      <c r="P3060">
        <f t="shared" si="141"/>
        <v>1</v>
      </c>
      <c r="Q3060" s="14" t="s">
        <v>8315</v>
      </c>
      <c r="R3060" t="s">
        <v>8355</v>
      </c>
      <c r="S3060" s="19">
        <f t="shared" si="142"/>
        <v>42460.374305555553</v>
      </c>
      <c r="T3060" s="22">
        <f t="shared" si="143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>ROUND((E3061/D3061)*100,0)</f>
        <v>3</v>
      </c>
      <c r="P3061">
        <f t="shared" si="141"/>
        <v>41</v>
      </c>
      <c r="Q3061" s="14" t="s">
        <v>8315</v>
      </c>
      <c r="R3061" t="s">
        <v>8355</v>
      </c>
      <c r="S3061" s="19">
        <f t="shared" si="142"/>
        <v>41829.935717592591</v>
      </c>
      <c r="T3061" s="22">
        <f t="shared" si="143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>ROUND((E3062/D3062)*100,0)</f>
        <v>0</v>
      </c>
      <c r="P3062">
        <f t="shared" si="141"/>
        <v>55.83</v>
      </c>
      <c r="Q3062" s="14" t="s">
        <v>8315</v>
      </c>
      <c r="R3062" t="s">
        <v>8355</v>
      </c>
      <c r="S3062" s="19">
        <f t="shared" si="142"/>
        <v>42245.274699074071</v>
      </c>
      <c r="T3062" s="22">
        <f t="shared" si="143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>ROUND((E3063/D3063)*100,0)</f>
        <v>0</v>
      </c>
      <c r="P3063">
        <f t="shared" si="141"/>
        <v>0</v>
      </c>
      <c r="Q3063" s="14" t="s">
        <v>8315</v>
      </c>
      <c r="R3063" t="s">
        <v>8355</v>
      </c>
      <c r="S3063" s="19">
        <f t="shared" si="142"/>
        <v>41834.784120370372</v>
      </c>
      <c r="T3063" s="22">
        <f t="shared" si="143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>ROUND((E3064/D3064)*100,0)</f>
        <v>67</v>
      </c>
      <c r="P3064">
        <f t="shared" si="141"/>
        <v>99.76</v>
      </c>
      <c r="Q3064" s="14" t="s">
        <v>8315</v>
      </c>
      <c r="R3064" t="s">
        <v>8355</v>
      </c>
      <c r="S3064" s="19">
        <f t="shared" si="142"/>
        <v>42248.535787037035</v>
      </c>
      <c r="T3064" s="22">
        <f t="shared" si="143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>ROUND((E3065/D3065)*100,0)</f>
        <v>20</v>
      </c>
      <c r="P3065">
        <f t="shared" si="141"/>
        <v>25.52</v>
      </c>
      <c r="Q3065" s="14" t="s">
        <v>8315</v>
      </c>
      <c r="R3065" t="s">
        <v>8355</v>
      </c>
      <c r="S3065" s="19">
        <f t="shared" si="142"/>
        <v>42630.922893518517</v>
      </c>
      <c r="T3065" s="22">
        <f t="shared" si="143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>ROUND((E3066/D3066)*100,0)</f>
        <v>11</v>
      </c>
      <c r="P3066">
        <f t="shared" si="141"/>
        <v>117.65</v>
      </c>
      <c r="Q3066" s="14" t="s">
        <v>8315</v>
      </c>
      <c r="R3066" t="s">
        <v>8355</v>
      </c>
      <c r="S3066" s="19">
        <f t="shared" si="142"/>
        <v>42299.130162037036</v>
      </c>
      <c r="T3066" s="22">
        <f t="shared" si="143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>ROUND((E3067/D3067)*100,0)</f>
        <v>0</v>
      </c>
      <c r="P3067">
        <f t="shared" si="141"/>
        <v>5</v>
      </c>
      <c r="Q3067" s="14" t="s">
        <v>8315</v>
      </c>
      <c r="R3067" t="s">
        <v>8355</v>
      </c>
      <c r="S3067" s="19">
        <f t="shared" si="142"/>
        <v>41825.055231481485</v>
      </c>
      <c r="T3067" s="22">
        <f t="shared" si="143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>ROUND((E3068/D3068)*100,0)</f>
        <v>12</v>
      </c>
      <c r="P3068">
        <f t="shared" si="141"/>
        <v>2796.67</v>
      </c>
      <c r="Q3068" s="14" t="s">
        <v>8315</v>
      </c>
      <c r="R3068" t="s">
        <v>8355</v>
      </c>
      <c r="S3068" s="19">
        <f t="shared" si="142"/>
        <v>42531.228437500002</v>
      </c>
      <c r="T3068" s="22">
        <f t="shared" si="143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>ROUND((E3069/D3069)*100,0)</f>
        <v>3</v>
      </c>
      <c r="P3069">
        <f t="shared" si="141"/>
        <v>200</v>
      </c>
      <c r="Q3069" s="14" t="s">
        <v>8315</v>
      </c>
      <c r="R3069" t="s">
        <v>8355</v>
      </c>
      <c r="S3069" s="19">
        <f t="shared" si="142"/>
        <v>42226.938414351855</v>
      </c>
      <c r="T3069" s="22">
        <f t="shared" si="143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>ROUND((E3070/D3070)*100,0)</f>
        <v>0</v>
      </c>
      <c r="P3070">
        <f t="shared" si="141"/>
        <v>87.5</v>
      </c>
      <c r="Q3070" s="14" t="s">
        <v>8315</v>
      </c>
      <c r="R3070" t="s">
        <v>8355</v>
      </c>
      <c r="S3070" s="19">
        <f t="shared" si="142"/>
        <v>42263.691574074073</v>
      </c>
      <c r="T3070" s="22">
        <f t="shared" si="143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>ROUND((E3071/D3071)*100,0)</f>
        <v>14</v>
      </c>
      <c r="P3071">
        <f t="shared" si="141"/>
        <v>20.14</v>
      </c>
      <c r="Q3071" s="14" t="s">
        <v>8315</v>
      </c>
      <c r="R3071" t="s">
        <v>8355</v>
      </c>
      <c r="S3071" s="19">
        <f t="shared" si="142"/>
        <v>41957.833726851852</v>
      </c>
      <c r="T3071" s="22">
        <f t="shared" si="143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>ROUND((E3072/D3072)*100,0)</f>
        <v>3</v>
      </c>
      <c r="P3072">
        <f t="shared" si="141"/>
        <v>20.88</v>
      </c>
      <c r="Q3072" s="14" t="s">
        <v>8315</v>
      </c>
      <c r="R3072" t="s">
        <v>8355</v>
      </c>
      <c r="S3072" s="19">
        <f t="shared" si="142"/>
        <v>42690.733437499999</v>
      </c>
      <c r="T3072" s="22">
        <f t="shared" si="143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>ROUND((E3073/D3073)*100,0)</f>
        <v>60</v>
      </c>
      <c r="P3073">
        <f t="shared" si="141"/>
        <v>61.31</v>
      </c>
      <c r="Q3073" s="14" t="s">
        <v>8315</v>
      </c>
      <c r="R3073" t="s">
        <v>8355</v>
      </c>
      <c r="S3073" s="19">
        <f t="shared" si="142"/>
        <v>42097.732418981483</v>
      </c>
      <c r="T3073" s="22">
        <f t="shared" si="143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>ROUND((E3074/D3074)*100,0)</f>
        <v>0</v>
      </c>
      <c r="P3074">
        <f t="shared" si="141"/>
        <v>1</v>
      </c>
      <c r="Q3074" s="14" t="s">
        <v>8315</v>
      </c>
      <c r="R3074" t="s">
        <v>8355</v>
      </c>
      <c r="S3074" s="19">
        <f t="shared" si="142"/>
        <v>42658.690532407403</v>
      </c>
      <c r="T3074" s="22">
        <f t="shared" si="143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>ROUND((E3075/D3075)*100,0)</f>
        <v>0</v>
      </c>
      <c r="P3075">
        <f t="shared" ref="P3075:P3138" si="144">IFERROR(ROUND(E3075/L3075,2),0)</f>
        <v>92.14</v>
      </c>
      <c r="Q3075" s="14" t="s">
        <v>8315</v>
      </c>
      <c r="R3075" t="s">
        <v>8355</v>
      </c>
      <c r="S3075" s="19">
        <f t="shared" ref="S3075:S3138" si="145">(((J3075/60)/60)/24)+DATE(1970,1,1)</f>
        <v>42111.684027777781</v>
      </c>
      <c r="T3075" s="22">
        <f t="shared" ref="T3075:T3138" si="146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>ROUND((E3076/D3076)*100,0)</f>
        <v>0</v>
      </c>
      <c r="P3076">
        <f t="shared" si="144"/>
        <v>7.33</v>
      </c>
      <c r="Q3076" s="14" t="s">
        <v>8315</v>
      </c>
      <c r="R3076" t="s">
        <v>8355</v>
      </c>
      <c r="S3076" s="19">
        <f t="shared" si="145"/>
        <v>42409.571284722217</v>
      </c>
      <c r="T3076" s="22">
        <f t="shared" si="146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>ROUND((E3077/D3077)*100,0)</f>
        <v>9</v>
      </c>
      <c r="P3077">
        <f t="shared" si="144"/>
        <v>64.8</v>
      </c>
      <c r="Q3077" s="14" t="s">
        <v>8315</v>
      </c>
      <c r="R3077" t="s">
        <v>8355</v>
      </c>
      <c r="S3077" s="19">
        <f t="shared" si="145"/>
        <v>42551.102314814809</v>
      </c>
      <c r="T3077" s="22">
        <f t="shared" si="146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>ROUND((E3078/D3078)*100,0)</f>
        <v>15</v>
      </c>
      <c r="P3078">
        <f t="shared" si="144"/>
        <v>30.12</v>
      </c>
      <c r="Q3078" s="14" t="s">
        <v>8315</v>
      </c>
      <c r="R3078" t="s">
        <v>8355</v>
      </c>
      <c r="S3078" s="19">
        <f t="shared" si="145"/>
        <v>42226.651886574073</v>
      </c>
      <c r="T3078" s="22">
        <f t="shared" si="146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>ROUND((E3079/D3079)*100,0)</f>
        <v>0</v>
      </c>
      <c r="P3079">
        <f t="shared" si="144"/>
        <v>52.5</v>
      </c>
      <c r="Q3079" s="14" t="s">
        <v>8315</v>
      </c>
      <c r="R3079" t="s">
        <v>8355</v>
      </c>
      <c r="S3079" s="19">
        <f t="shared" si="145"/>
        <v>42766.956921296296</v>
      </c>
      <c r="T3079" s="22">
        <f t="shared" si="146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>ROUND((E3080/D3080)*100,0)</f>
        <v>0</v>
      </c>
      <c r="P3080">
        <f t="shared" si="144"/>
        <v>23.67</v>
      </c>
      <c r="Q3080" s="14" t="s">
        <v>8315</v>
      </c>
      <c r="R3080" t="s">
        <v>8355</v>
      </c>
      <c r="S3080" s="19">
        <f t="shared" si="145"/>
        <v>42031.138831018514</v>
      </c>
      <c r="T3080" s="22">
        <f t="shared" si="146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>ROUND((E3081/D3081)*100,0)</f>
        <v>1</v>
      </c>
      <c r="P3081">
        <f t="shared" si="144"/>
        <v>415.78</v>
      </c>
      <c r="Q3081" s="14" t="s">
        <v>8315</v>
      </c>
      <c r="R3081" t="s">
        <v>8355</v>
      </c>
      <c r="S3081" s="19">
        <f t="shared" si="145"/>
        <v>42055.713368055556</v>
      </c>
      <c r="T3081" s="22">
        <f t="shared" si="146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>ROUND((E3082/D3082)*100,0)</f>
        <v>0</v>
      </c>
      <c r="P3082">
        <f t="shared" si="144"/>
        <v>53.71</v>
      </c>
      <c r="Q3082" s="14" t="s">
        <v>8315</v>
      </c>
      <c r="R3082" t="s">
        <v>8355</v>
      </c>
      <c r="S3082" s="19">
        <f t="shared" si="145"/>
        <v>41940.028287037036</v>
      </c>
      <c r="T3082" s="22">
        <f t="shared" si="146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>ROUND((E3083/D3083)*100,0)</f>
        <v>0</v>
      </c>
      <c r="P3083">
        <f t="shared" si="144"/>
        <v>420.6</v>
      </c>
      <c r="Q3083" s="14" t="s">
        <v>8315</v>
      </c>
      <c r="R3083" t="s">
        <v>8355</v>
      </c>
      <c r="S3083" s="19">
        <f t="shared" si="145"/>
        <v>42237.181608796294</v>
      </c>
      <c r="T3083" s="22">
        <f t="shared" si="146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>ROUND((E3084/D3084)*100,0)</f>
        <v>0</v>
      </c>
      <c r="P3084">
        <f t="shared" si="144"/>
        <v>0</v>
      </c>
      <c r="Q3084" s="14" t="s">
        <v>8315</v>
      </c>
      <c r="R3084" t="s">
        <v>8355</v>
      </c>
      <c r="S3084" s="19">
        <f t="shared" si="145"/>
        <v>42293.922986111109</v>
      </c>
      <c r="T3084" s="22">
        <f t="shared" si="146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>ROUND((E3085/D3085)*100,0)</f>
        <v>0</v>
      </c>
      <c r="P3085">
        <f t="shared" si="144"/>
        <v>18.670000000000002</v>
      </c>
      <c r="Q3085" s="14" t="s">
        <v>8315</v>
      </c>
      <c r="R3085" t="s">
        <v>8355</v>
      </c>
      <c r="S3085" s="19">
        <f t="shared" si="145"/>
        <v>41853.563402777778</v>
      </c>
      <c r="T3085" s="22">
        <f t="shared" si="146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>ROUND((E3086/D3086)*100,0)</f>
        <v>12</v>
      </c>
      <c r="P3086">
        <f t="shared" si="144"/>
        <v>78.33</v>
      </c>
      <c r="Q3086" s="14" t="s">
        <v>8315</v>
      </c>
      <c r="R3086" t="s">
        <v>8355</v>
      </c>
      <c r="S3086" s="19">
        <f t="shared" si="145"/>
        <v>42100.723738425921</v>
      </c>
      <c r="T3086" s="22">
        <f t="shared" si="146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>ROUND((E3087/D3087)*100,0)</f>
        <v>2</v>
      </c>
      <c r="P3087">
        <f t="shared" si="144"/>
        <v>67.78</v>
      </c>
      <c r="Q3087" s="14" t="s">
        <v>8315</v>
      </c>
      <c r="R3087" t="s">
        <v>8355</v>
      </c>
      <c r="S3087" s="19">
        <f t="shared" si="145"/>
        <v>42246.883784722217</v>
      </c>
      <c r="T3087" s="22">
        <f t="shared" si="146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>ROUND((E3088/D3088)*100,0)</f>
        <v>0</v>
      </c>
      <c r="P3088">
        <f t="shared" si="144"/>
        <v>16.670000000000002</v>
      </c>
      <c r="Q3088" s="14" t="s">
        <v>8315</v>
      </c>
      <c r="R3088" t="s">
        <v>8355</v>
      </c>
      <c r="S3088" s="19">
        <f t="shared" si="145"/>
        <v>42173.67082175926</v>
      </c>
      <c r="T3088" s="22">
        <f t="shared" si="146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>ROUND((E3089/D3089)*100,0)</f>
        <v>1</v>
      </c>
      <c r="P3089">
        <f t="shared" si="144"/>
        <v>62.5</v>
      </c>
      <c r="Q3089" s="14" t="s">
        <v>8315</v>
      </c>
      <c r="R3089" t="s">
        <v>8355</v>
      </c>
      <c r="S3089" s="19">
        <f t="shared" si="145"/>
        <v>42665.150347222225</v>
      </c>
      <c r="T3089" s="22">
        <f t="shared" si="146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>ROUND((E3090/D3090)*100,0)</f>
        <v>0</v>
      </c>
      <c r="P3090">
        <f t="shared" si="144"/>
        <v>42</v>
      </c>
      <c r="Q3090" s="14" t="s">
        <v>8315</v>
      </c>
      <c r="R3090" t="s">
        <v>8355</v>
      </c>
      <c r="S3090" s="19">
        <f t="shared" si="145"/>
        <v>41981.57230324074</v>
      </c>
      <c r="T3090" s="22">
        <f t="shared" si="146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>ROUND((E3091/D3091)*100,0)</f>
        <v>23</v>
      </c>
      <c r="P3091">
        <f t="shared" si="144"/>
        <v>130.09</v>
      </c>
      <c r="Q3091" s="14" t="s">
        <v>8315</v>
      </c>
      <c r="R3091" t="s">
        <v>8355</v>
      </c>
      <c r="S3091" s="19">
        <f t="shared" si="145"/>
        <v>42528.542627314819</v>
      </c>
      <c r="T3091" s="22">
        <f t="shared" si="146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>ROUND((E3092/D3092)*100,0)</f>
        <v>5</v>
      </c>
      <c r="P3092">
        <f t="shared" si="144"/>
        <v>1270.22</v>
      </c>
      <c r="Q3092" s="14" t="s">
        <v>8315</v>
      </c>
      <c r="R3092" t="s">
        <v>8355</v>
      </c>
      <c r="S3092" s="19">
        <f t="shared" si="145"/>
        <v>42065.818807870368</v>
      </c>
      <c r="T3092" s="22">
        <f t="shared" si="146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>ROUND((E3093/D3093)*100,0)</f>
        <v>16</v>
      </c>
      <c r="P3093">
        <f t="shared" si="144"/>
        <v>88.44</v>
      </c>
      <c r="Q3093" s="14" t="s">
        <v>8315</v>
      </c>
      <c r="R3093" t="s">
        <v>8355</v>
      </c>
      <c r="S3093" s="19">
        <f t="shared" si="145"/>
        <v>42566.948414351849</v>
      </c>
      <c r="T3093" s="22">
        <f t="shared" si="146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>ROUND((E3094/D3094)*100,0)</f>
        <v>1</v>
      </c>
      <c r="P3094">
        <f t="shared" si="144"/>
        <v>56.34</v>
      </c>
      <c r="Q3094" s="14" t="s">
        <v>8315</v>
      </c>
      <c r="R3094" t="s">
        <v>8355</v>
      </c>
      <c r="S3094" s="19">
        <f t="shared" si="145"/>
        <v>42255.619351851856</v>
      </c>
      <c r="T3094" s="22">
        <f t="shared" si="146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>ROUND((E3095/D3095)*100,0)</f>
        <v>23</v>
      </c>
      <c r="P3095">
        <f t="shared" si="144"/>
        <v>53.53</v>
      </c>
      <c r="Q3095" s="14" t="s">
        <v>8315</v>
      </c>
      <c r="R3095" t="s">
        <v>8355</v>
      </c>
      <c r="S3095" s="19">
        <f t="shared" si="145"/>
        <v>41760.909039351849</v>
      </c>
      <c r="T3095" s="22">
        <f t="shared" si="146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>ROUND((E3096/D3096)*100,0)</f>
        <v>0</v>
      </c>
      <c r="P3096">
        <f t="shared" si="144"/>
        <v>25</v>
      </c>
      <c r="Q3096" s="14" t="s">
        <v>8315</v>
      </c>
      <c r="R3096" t="s">
        <v>8355</v>
      </c>
      <c r="S3096" s="19">
        <f t="shared" si="145"/>
        <v>42207.795787037037</v>
      </c>
      <c r="T3096" s="22">
        <f t="shared" si="146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>ROUND((E3097/D3097)*100,0)</f>
        <v>0</v>
      </c>
      <c r="P3097">
        <f t="shared" si="144"/>
        <v>50</v>
      </c>
      <c r="Q3097" s="14" t="s">
        <v>8315</v>
      </c>
      <c r="R3097" t="s">
        <v>8355</v>
      </c>
      <c r="S3097" s="19">
        <f t="shared" si="145"/>
        <v>42523.025231481486</v>
      </c>
      <c r="T3097" s="22">
        <f t="shared" si="146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>ROUND((E3098/D3098)*100,0)</f>
        <v>4</v>
      </c>
      <c r="P3098">
        <f t="shared" si="144"/>
        <v>56.79</v>
      </c>
      <c r="Q3098" s="14" t="s">
        <v>8315</v>
      </c>
      <c r="R3098" t="s">
        <v>8355</v>
      </c>
      <c r="S3098" s="19">
        <f t="shared" si="145"/>
        <v>42114.825532407413</v>
      </c>
      <c r="T3098" s="22">
        <f t="shared" si="146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>ROUND((E3099/D3099)*100,0)</f>
        <v>17</v>
      </c>
      <c r="P3099">
        <f t="shared" si="144"/>
        <v>40.83</v>
      </c>
      <c r="Q3099" s="14" t="s">
        <v>8315</v>
      </c>
      <c r="R3099" t="s">
        <v>8355</v>
      </c>
      <c r="S3099" s="19">
        <f t="shared" si="145"/>
        <v>42629.503483796296</v>
      </c>
      <c r="T3099" s="22">
        <f t="shared" si="146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>ROUND((E3100/D3100)*100,0)</f>
        <v>4</v>
      </c>
      <c r="P3100">
        <f t="shared" si="144"/>
        <v>65.11</v>
      </c>
      <c r="Q3100" s="14" t="s">
        <v>8315</v>
      </c>
      <c r="R3100" t="s">
        <v>8355</v>
      </c>
      <c r="S3100" s="19">
        <f t="shared" si="145"/>
        <v>42359.792233796295</v>
      </c>
      <c r="T3100" s="22">
        <f t="shared" si="146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>ROUND((E3101/D3101)*100,0)</f>
        <v>14</v>
      </c>
      <c r="P3101">
        <f t="shared" si="144"/>
        <v>55.6</v>
      </c>
      <c r="Q3101" s="14" t="s">
        <v>8315</v>
      </c>
      <c r="R3101" t="s">
        <v>8355</v>
      </c>
      <c r="S3101" s="19">
        <f t="shared" si="145"/>
        <v>42382.189710648148</v>
      </c>
      <c r="T3101" s="22">
        <f t="shared" si="146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>ROUND((E3102/D3102)*100,0)</f>
        <v>15</v>
      </c>
      <c r="P3102">
        <f t="shared" si="144"/>
        <v>140.54</v>
      </c>
      <c r="Q3102" s="14" t="s">
        <v>8315</v>
      </c>
      <c r="R3102" t="s">
        <v>8355</v>
      </c>
      <c r="S3102" s="19">
        <f t="shared" si="145"/>
        <v>41902.622395833336</v>
      </c>
      <c r="T3102" s="22">
        <f t="shared" si="146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>ROUND((E3103/D3103)*100,0)</f>
        <v>12</v>
      </c>
      <c r="P3103">
        <f t="shared" si="144"/>
        <v>25</v>
      </c>
      <c r="Q3103" s="14" t="s">
        <v>8315</v>
      </c>
      <c r="R3103" t="s">
        <v>8355</v>
      </c>
      <c r="S3103" s="19">
        <f t="shared" si="145"/>
        <v>42171.383530092593</v>
      </c>
      <c r="T3103" s="22">
        <f t="shared" si="146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>ROUND((E3104/D3104)*100,0)</f>
        <v>39</v>
      </c>
      <c r="P3104">
        <f t="shared" si="144"/>
        <v>69.53</v>
      </c>
      <c r="Q3104" s="14" t="s">
        <v>8315</v>
      </c>
      <c r="R3104" t="s">
        <v>8355</v>
      </c>
      <c r="S3104" s="19">
        <f t="shared" si="145"/>
        <v>42555.340486111112</v>
      </c>
      <c r="T3104" s="22">
        <f t="shared" si="146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>ROUND((E3105/D3105)*100,0)</f>
        <v>0</v>
      </c>
      <c r="P3105">
        <f t="shared" si="144"/>
        <v>5.5</v>
      </c>
      <c r="Q3105" s="14" t="s">
        <v>8315</v>
      </c>
      <c r="R3105" t="s">
        <v>8355</v>
      </c>
      <c r="S3105" s="19">
        <f t="shared" si="145"/>
        <v>42107.156319444446</v>
      </c>
      <c r="T3105" s="22">
        <f t="shared" si="146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>ROUND((E3106/D3106)*100,0)</f>
        <v>30</v>
      </c>
      <c r="P3106">
        <f t="shared" si="144"/>
        <v>237</v>
      </c>
      <c r="Q3106" s="14" t="s">
        <v>8315</v>
      </c>
      <c r="R3106" t="s">
        <v>8355</v>
      </c>
      <c r="S3106" s="19">
        <f t="shared" si="145"/>
        <v>42006.908692129626</v>
      </c>
      <c r="T3106" s="22">
        <f t="shared" si="146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>ROUND((E3107/D3107)*100,0)</f>
        <v>42</v>
      </c>
      <c r="P3107">
        <f t="shared" si="144"/>
        <v>79.87</v>
      </c>
      <c r="Q3107" s="14" t="s">
        <v>8315</v>
      </c>
      <c r="R3107" t="s">
        <v>8355</v>
      </c>
      <c r="S3107" s="19">
        <f t="shared" si="145"/>
        <v>41876.718935185185</v>
      </c>
      <c r="T3107" s="22">
        <f t="shared" si="146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>ROUND((E3108/D3108)*100,0)</f>
        <v>4</v>
      </c>
      <c r="P3108">
        <f t="shared" si="144"/>
        <v>10.25</v>
      </c>
      <c r="Q3108" s="14" t="s">
        <v>8315</v>
      </c>
      <c r="R3108" t="s">
        <v>8355</v>
      </c>
      <c r="S3108" s="19">
        <f t="shared" si="145"/>
        <v>42241.429120370376</v>
      </c>
      <c r="T3108" s="22">
        <f t="shared" si="146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>ROUND((E3109/D3109)*100,0)</f>
        <v>20</v>
      </c>
      <c r="P3109">
        <f t="shared" si="144"/>
        <v>272.58999999999997</v>
      </c>
      <c r="Q3109" s="14" t="s">
        <v>8315</v>
      </c>
      <c r="R3109" t="s">
        <v>8355</v>
      </c>
      <c r="S3109" s="19">
        <f t="shared" si="145"/>
        <v>42128.814247685179</v>
      </c>
      <c r="T3109" s="22">
        <f t="shared" si="146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>ROUND((E3110/D3110)*100,0)</f>
        <v>0</v>
      </c>
      <c r="P3110">
        <f t="shared" si="144"/>
        <v>13</v>
      </c>
      <c r="Q3110" s="14" t="s">
        <v>8315</v>
      </c>
      <c r="R3110" t="s">
        <v>8355</v>
      </c>
      <c r="S3110" s="19">
        <f t="shared" si="145"/>
        <v>42062.680486111116</v>
      </c>
      <c r="T3110" s="22">
        <f t="shared" si="146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>ROUND((E3111/D3111)*100,0)</f>
        <v>25</v>
      </c>
      <c r="P3111">
        <f t="shared" si="144"/>
        <v>58.18</v>
      </c>
      <c r="Q3111" s="14" t="s">
        <v>8315</v>
      </c>
      <c r="R3111" t="s">
        <v>8355</v>
      </c>
      <c r="S3111" s="19">
        <f t="shared" si="145"/>
        <v>41844.125115740739</v>
      </c>
      <c r="T3111" s="22">
        <f t="shared" si="146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>ROUND((E3112/D3112)*100,0)</f>
        <v>0</v>
      </c>
      <c r="P3112">
        <f t="shared" si="144"/>
        <v>10</v>
      </c>
      <c r="Q3112" s="14" t="s">
        <v>8315</v>
      </c>
      <c r="R3112" t="s">
        <v>8355</v>
      </c>
      <c r="S3112" s="19">
        <f t="shared" si="145"/>
        <v>42745.031469907408</v>
      </c>
      <c r="T3112" s="22">
        <f t="shared" si="146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>ROUND((E3113/D3113)*100,0)</f>
        <v>27</v>
      </c>
      <c r="P3113">
        <f t="shared" si="144"/>
        <v>70.11</v>
      </c>
      <c r="Q3113" s="14" t="s">
        <v>8315</v>
      </c>
      <c r="R3113" t="s">
        <v>8355</v>
      </c>
      <c r="S3113" s="19">
        <f t="shared" si="145"/>
        <v>41885.595138888886</v>
      </c>
      <c r="T3113" s="22">
        <f t="shared" si="146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>ROUND((E3114/D3114)*100,0)</f>
        <v>5</v>
      </c>
      <c r="P3114">
        <f t="shared" si="144"/>
        <v>57.89</v>
      </c>
      <c r="Q3114" s="14" t="s">
        <v>8315</v>
      </c>
      <c r="R3114" t="s">
        <v>8355</v>
      </c>
      <c r="S3114" s="19">
        <f t="shared" si="145"/>
        <v>42615.121921296297</v>
      </c>
      <c r="T3114" s="22">
        <f t="shared" si="146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>ROUND((E3115/D3115)*100,0)</f>
        <v>4</v>
      </c>
      <c r="P3115">
        <f t="shared" si="144"/>
        <v>125.27</v>
      </c>
      <c r="Q3115" s="14" t="s">
        <v>8315</v>
      </c>
      <c r="R3115" t="s">
        <v>8355</v>
      </c>
      <c r="S3115" s="19">
        <f t="shared" si="145"/>
        <v>42081.731273148151</v>
      </c>
      <c r="T3115" s="22">
        <f t="shared" si="146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>ROUND((E3116/D3116)*100,0)</f>
        <v>0</v>
      </c>
      <c r="P3116">
        <f t="shared" si="144"/>
        <v>0</v>
      </c>
      <c r="Q3116" s="14" t="s">
        <v>8315</v>
      </c>
      <c r="R3116" t="s">
        <v>8355</v>
      </c>
      <c r="S3116" s="19">
        <f t="shared" si="145"/>
        <v>41843.632523148146</v>
      </c>
      <c r="T3116" s="22">
        <f t="shared" si="146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>ROUND((E3117/D3117)*100,0)</f>
        <v>3</v>
      </c>
      <c r="P3117">
        <f t="shared" si="144"/>
        <v>300</v>
      </c>
      <c r="Q3117" s="14" t="s">
        <v>8315</v>
      </c>
      <c r="R3117" t="s">
        <v>8355</v>
      </c>
      <c r="S3117" s="19">
        <f t="shared" si="145"/>
        <v>42496.447071759263</v>
      </c>
      <c r="T3117" s="22">
        <f t="shared" si="146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>ROUND((E3118/D3118)*100,0)</f>
        <v>57</v>
      </c>
      <c r="P3118">
        <f t="shared" si="144"/>
        <v>43</v>
      </c>
      <c r="Q3118" s="14" t="s">
        <v>8315</v>
      </c>
      <c r="R3118" t="s">
        <v>8355</v>
      </c>
      <c r="S3118" s="19">
        <f t="shared" si="145"/>
        <v>42081.515335648146</v>
      </c>
      <c r="T3118" s="22">
        <f t="shared" si="146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>ROUND((E3119/D3119)*100,0)</f>
        <v>0</v>
      </c>
      <c r="P3119">
        <f t="shared" si="144"/>
        <v>1</v>
      </c>
      <c r="Q3119" s="14" t="s">
        <v>8315</v>
      </c>
      <c r="R3119" t="s">
        <v>8355</v>
      </c>
      <c r="S3119" s="19">
        <f t="shared" si="145"/>
        <v>42509.374537037031</v>
      </c>
      <c r="T3119" s="22">
        <f t="shared" si="146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>ROUND((E3120/D3120)*100,0)</f>
        <v>0</v>
      </c>
      <c r="P3120">
        <f t="shared" si="144"/>
        <v>775</v>
      </c>
      <c r="Q3120" s="14" t="s">
        <v>8315</v>
      </c>
      <c r="R3120" t="s">
        <v>8355</v>
      </c>
      <c r="S3120" s="19">
        <f t="shared" si="145"/>
        <v>42534.649571759262</v>
      </c>
      <c r="T3120" s="22">
        <f t="shared" si="146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>ROUND((E3121/D3121)*100,0)</f>
        <v>0</v>
      </c>
      <c r="P3121">
        <f t="shared" si="144"/>
        <v>5</v>
      </c>
      <c r="Q3121" s="14" t="s">
        <v>8315</v>
      </c>
      <c r="R3121" t="s">
        <v>8355</v>
      </c>
      <c r="S3121" s="19">
        <f t="shared" si="145"/>
        <v>42060.04550925926</v>
      </c>
      <c r="T3121" s="22">
        <f t="shared" si="146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>ROUND((E3122/D3122)*100,0)</f>
        <v>0</v>
      </c>
      <c r="P3122">
        <f t="shared" si="144"/>
        <v>12.8</v>
      </c>
      <c r="Q3122" s="14" t="s">
        <v>8315</v>
      </c>
      <c r="R3122" t="s">
        <v>8355</v>
      </c>
      <c r="S3122" s="19">
        <f t="shared" si="145"/>
        <v>42435.942083333335</v>
      </c>
      <c r="T3122" s="22">
        <f t="shared" si="146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>ROUND((E3123/D3123)*100,0)</f>
        <v>1</v>
      </c>
      <c r="P3123">
        <f t="shared" si="144"/>
        <v>10</v>
      </c>
      <c r="Q3123" s="14" t="s">
        <v>8315</v>
      </c>
      <c r="R3123" t="s">
        <v>8355</v>
      </c>
      <c r="S3123" s="19">
        <f t="shared" si="145"/>
        <v>41848.679803240739</v>
      </c>
      <c r="T3123" s="22">
        <f t="shared" si="146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>ROUND((E3124/D3124)*100,0)</f>
        <v>58</v>
      </c>
      <c r="P3124">
        <f t="shared" si="144"/>
        <v>58</v>
      </c>
      <c r="Q3124" s="14" t="s">
        <v>8315</v>
      </c>
      <c r="R3124" t="s">
        <v>8355</v>
      </c>
      <c r="S3124" s="19">
        <f t="shared" si="145"/>
        <v>42678.932083333333</v>
      </c>
      <c r="T3124" s="22">
        <f t="shared" si="146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>ROUND((E3125/D3125)*100,0)</f>
        <v>68</v>
      </c>
      <c r="P3125">
        <f t="shared" si="144"/>
        <v>244.8</v>
      </c>
      <c r="Q3125" s="14" t="s">
        <v>8315</v>
      </c>
      <c r="R3125" t="s">
        <v>8355</v>
      </c>
      <c r="S3125" s="19">
        <f t="shared" si="145"/>
        <v>42530.993032407408</v>
      </c>
      <c r="T3125" s="22">
        <f t="shared" si="146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>ROUND((E3126/D3126)*100,0)</f>
        <v>0</v>
      </c>
      <c r="P3126">
        <f t="shared" si="144"/>
        <v>6.5</v>
      </c>
      <c r="Q3126" s="14" t="s">
        <v>8315</v>
      </c>
      <c r="R3126" t="s">
        <v>8355</v>
      </c>
      <c r="S3126" s="19">
        <f t="shared" si="145"/>
        <v>41977.780104166668</v>
      </c>
      <c r="T3126" s="22">
        <f t="shared" si="146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>ROUND((E3127/D3127)*100,0)</f>
        <v>0</v>
      </c>
      <c r="P3127">
        <f t="shared" si="144"/>
        <v>0</v>
      </c>
      <c r="Q3127" s="14" t="s">
        <v>8315</v>
      </c>
      <c r="R3127" t="s">
        <v>8355</v>
      </c>
      <c r="S3127" s="19">
        <f t="shared" si="145"/>
        <v>42346.20685185185</v>
      </c>
      <c r="T3127" s="22">
        <f t="shared" si="146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>ROUND((E3128/D3128)*100,0)</f>
        <v>4</v>
      </c>
      <c r="P3128">
        <f t="shared" si="144"/>
        <v>61.18</v>
      </c>
      <c r="Q3128" s="14" t="s">
        <v>8315</v>
      </c>
      <c r="R3128" t="s">
        <v>8355</v>
      </c>
      <c r="S3128" s="19">
        <f t="shared" si="145"/>
        <v>42427.01807870371</v>
      </c>
      <c r="T3128" s="22">
        <f t="shared" si="146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>ROUND((E3129/D3129)*100,0)</f>
        <v>0</v>
      </c>
      <c r="P3129">
        <f t="shared" si="144"/>
        <v>0</v>
      </c>
      <c r="Q3129" s="14" t="s">
        <v>8315</v>
      </c>
      <c r="R3129" t="s">
        <v>8355</v>
      </c>
      <c r="S3129" s="19">
        <f t="shared" si="145"/>
        <v>42034.856817129628</v>
      </c>
      <c r="T3129" s="22">
        <f t="shared" si="146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>ROUND((E3130/D3130)*100,0)</f>
        <v>109</v>
      </c>
      <c r="P3130">
        <f t="shared" si="144"/>
        <v>139.24</v>
      </c>
      <c r="Q3130" s="14" t="s">
        <v>8315</v>
      </c>
      <c r="R3130" t="s">
        <v>8316</v>
      </c>
      <c r="S3130" s="19">
        <f t="shared" si="145"/>
        <v>42780.825706018513</v>
      </c>
      <c r="T3130" s="22">
        <f t="shared" si="146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>ROUND((E3131/D3131)*100,0)</f>
        <v>1</v>
      </c>
      <c r="P3131">
        <f t="shared" si="144"/>
        <v>10</v>
      </c>
      <c r="Q3131" s="14" t="s">
        <v>8315</v>
      </c>
      <c r="R3131" t="s">
        <v>8316</v>
      </c>
      <c r="S3131" s="19">
        <f t="shared" si="145"/>
        <v>42803.842812499999</v>
      </c>
      <c r="T3131" s="22">
        <f t="shared" si="146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>ROUND((E3132/D3132)*100,0)</f>
        <v>4</v>
      </c>
      <c r="P3132">
        <f t="shared" si="144"/>
        <v>93.75</v>
      </c>
      <c r="Q3132" s="14" t="s">
        <v>8315</v>
      </c>
      <c r="R3132" t="s">
        <v>8316</v>
      </c>
      <c r="S3132" s="19">
        <f t="shared" si="145"/>
        <v>42808.640231481477</v>
      </c>
      <c r="T3132" s="22">
        <f t="shared" si="146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>ROUND((E3133/D3133)*100,0)</f>
        <v>16</v>
      </c>
      <c r="P3133">
        <f t="shared" si="144"/>
        <v>53.75</v>
      </c>
      <c r="Q3133" s="14" t="s">
        <v>8315</v>
      </c>
      <c r="R3133" t="s">
        <v>8316</v>
      </c>
      <c r="S3133" s="19">
        <f t="shared" si="145"/>
        <v>42803.579224537039</v>
      </c>
      <c r="T3133" s="22">
        <f t="shared" si="146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>ROUND((E3134/D3134)*100,0)</f>
        <v>0</v>
      </c>
      <c r="P3134">
        <f t="shared" si="144"/>
        <v>10</v>
      </c>
      <c r="Q3134" s="14" t="s">
        <v>8315</v>
      </c>
      <c r="R3134" t="s">
        <v>8316</v>
      </c>
      <c r="S3134" s="19">
        <f t="shared" si="145"/>
        <v>42786.350231481483</v>
      </c>
      <c r="T3134" s="22">
        <f t="shared" si="146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>ROUND((E3135/D3135)*100,0)</f>
        <v>108</v>
      </c>
      <c r="P3135">
        <f t="shared" si="144"/>
        <v>33.75</v>
      </c>
      <c r="Q3135" s="14" t="s">
        <v>8315</v>
      </c>
      <c r="R3135" t="s">
        <v>8316</v>
      </c>
      <c r="S3135" s="19">
        <f t="shared" si="145"/>
        <v>42788.565208333333</v>
      </c>
      <c r="T3135" s="22">
        <f t="shared" si="146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>ROUND((E3136/D3136)*100,0)</f>
        <v>23</v>
      </c>
      <c r="P3136">
        <f t="shared" si="144"/>
        <v>18.75</v>
      </c>
      <c r="Q3136" s="14" t="s">
        <v>8315</v>
      </c>
      <c r="R3136" t="s">
        <v>8316</v>
      </c>
      <c r="S3136" s="19">
        <f t="shared" si="145"/>
        <v>42800.720127314817</v>
      </c>
      <c r="T3136" s="22">
        <f t="shared" si="146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>ROUND((E3137/D3137)*100,0)</f>
        <v>21</v>
      </c>
      <c r="P3137">
        <f t="shared" si="144"/>
        <v>23.14</v>
      </c>
      <c r="Q3137" s="14" t="s">
        <v>8315</v>
      </c>
      <c r="R3137" t="s">
        <v>8316</v>
      </c>
      <c r="S3137" s="19">
        <f t="shared" si="145"/>
        <v>42807.151863425926</v>
      </c>
      <c r="T3137" s="22">
        <f t="shared" si="146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>ROUND((E3138/D3138)*100,0)</f>
        <v>128</v>
      </c>
      <c r="P3138">
        <f t="shared" si="144"/>
        <v>29.05</v>
      </c>
      <c r="Q3138" s="14" t="s">
        <v>8315</v>
      </c>
      <c r="R3138" t="s">
        <v>8316</v>
      </c>
      <c r="S3138" s="19">
        <f t="shared" si="145"/>
        <v>42789.462430555555</v>
      </c>
      <c r="T3138" s="22">
        <f t="shared" si="146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>ROUND((E3139/D3139)*100,0)</f>
        <v>3</v>
      </c>
      <c r="P3139">
        <f t="shared" ref="P3139:P3202" si="147">IFERROR(ROUND(E3139/L3139,2),0)</f>
        <v>50</v>
      </c>
      <c r="Q3139" s="14" t="s">
        <v>8315</v>
      </c>
      <c r="R3139" t="s">
        <v>8316</v>
      </c>
      <c r="S3139" s="19">
        <f t="shared" ref="S3139:S3202" si="148">(((J3139/60)/60)/24)+DATE(1970,1,1)</f>
        <v>42807.885057870371</v>
      </c>
      <c r="T3139" s="22">
        <f t="shared" ref="T3139:T3202" si="149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>ROUND((E3140/D3140)*100,0)</f>
        <v>0</v>
      </c>
      <c r="P3140">
        <f t="shared" si="147"/>
        <v>0</v>
      </c>
      <c r="Q3140" s="14" t="s">
        <v>8315</v>
      </c>
      <c r="R3140" t="s">
        <v>8316</v>
      </c>
      <c r="S3140" s="19">
        <f t="shared" si="148"/>
        <v>42809.645914351851</v>
      </c>
      <c r="T3140" s="22">
        <f t="shared" si="14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>ROUND((E3141/D3141)*100,0)</f>
        <v>5</v>
      </c>
      <c r="P3141">
        <f t="shared" si="147"/>
        <v>450</v>
      </c>
      <c r="Q3141" s="14" t="s">
        <v>8315</v>
      </c>
      <c r="R3141" t="s">
        <v>8316</v>
      </c>
      <c r="S3141" s="19">
        <f t="shared" si="148"/>
        <v>42785.270370370374</v>
      </c>
      <c r="T3141" s="22">
        <f t="shared" si="14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>ROUND((E3142/D3142)*100,0)</f>
        <v>1</v>
      </c>
      <c r="P3142">
        <f t="shared" si="147"/>
        <v>24</v>
      </c>
      <c r="Q3142" s="14" t="s">
        <v>8315</v>
      </c>
      <c r="R3142" t="s">
        <v>8316</v>
      </c>
      <c r="S3142" s="19">
        <f t="shared" si="148"/>
        <v>42802.718784722223</v>
      </c>
      <c r="T3142" s="22">
        <f t="shared" si="14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>ROUND((E3143/D3143)*100,0)</f>
        <v>52</v>
      </c>
      <c r="P3143">
        <f t="shared" si="147"/>
        <v>32.25</v>
      </c>
      <c r="Q3143" s="14" t="s">
        <v>8315</v>
      </c>
      <c r="R3143" t="s">
        <v>8316</v>
      </c>
      <c r="S3143" s="19">
        <f t="shared" si="148"/>
        <v>42800.753333333334</v>
      </c>
      <c r="T3143" s="22">
        <f t="shared" si="14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>ROUND((E3144/D3144)*100,0)</f>
        <v>2</v>
      </c>
      <c r="P3144">
        <f t="shared" si="147"/>
        <v>15</v>
      </c>
      <c r="Q3144" s="14" t="s">
        <v>8315</v>
      </c>
      <c r="R3144" t="s">
        <v>8316</v>
      </c>
      <c r="S3144" s="19">
        <f t="shared" si="148"/>
        <v>42783.513182870374</v>
      </c>
      <c r="T3144" s="22">
        <f t="shared" si="14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>ROUND((E3145/D3145)*100,0)</f>
        <v>0</v>
      </c>
      <c r="P3145">
        <f t="shared" si="147"/>
        <v>0</v>
      </c>
      <c r="Q3145" s="14" t="s">
        <v>8315</v>
      </c>
      <c r="R3145" t="s">
        <v>8316</v>
      </c>
      <c r="S3145" s="19">
        <f t="shared" si="148"/>
        <v>42808.358287037037</v>
      </c>
      <c r="T3145" s="22">
        <f t="shared" si="14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>ROUND((E3146/D3146)*100,0)</f>
        <v>75</v>
      </c>
      <c r="P3146">
        <f t="shared" si="147"/>
        <v>251.33</v>
      </c>
      <c r="Q3146" s="14" t="s">
        <v>8315</v>
      </c>
      <c r="R3146" t="s">
        <v>8316</v>
      </c>
      <c r="S3146" s="19">
        <f t="shared" si="148"/>
        <v>42796.538275462968</v>
      </c>
      <c r="T3146" s="22">
        <f t="shared" si="14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>ROUND((E3147/D3147)*100,0)</f>
        <v>0</v>
      </c>
      <c r="P3147">
        <f t="shared" si="147"/>
        <v>0</v>
      </c>
      <c r="Q3147" s="14" t="s">
        <v>8315</v>
      </c>
      <c r="R3147" t="s">
        <v>8316</v>
      </c>
      <c r="S3147" s="19">
        <f t="shared" si="148"/>
        <v>42762.040902777779</v>
      </c>
      <c r="T3147" s="22">
        <f t="shared" si="14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>ROUND((E3148/D3148)*100,0)</f>
        <v>11</v>
      </c>
      <c r="P3148">
        <f t="shared" si="147"/>
        <v>437.5</v>
      </c>
      <c r="Q3148" s="14" t="s">
        <v>8315</v>
      </c>
      <c r="R3148" t="s">
        <v>8316</v>
      </c>
      <c r="S3148" s="19">
        <f t="shared" si="148"/>
        <v>42796.682476851856</v>
      </c>
      <c r="T3148" s="22">
        <f t="shared" si="14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>ROUND((E3149/D3149)*100,0)</f>
        <v>118</v>
      </c>
      <c r="P3149">
        <f t="shared" si="147"/>
        <v>110.35</v>
      </c>
      <c r="Q3149" s="14" t="s">
        <v>8315</v>
      </c>
      <c r="R3149" t="s">
        <v>8316</v>
      </c>
      <c r="S3149" s="19">
        <f t="shared" si="148"/>
        <v>41909.969386574077</v>
      </c>
      <c r="T3149" s="22">
        <f t="shared" si="14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>ROUND((E3150/D3150)*100,0)</f>
        <v>131</v>
      </c>
      <c r="P3150">
        <f t="shared" si="147"/>
        <v>41.42</v>
      </c>
      <c r="Q3150" s="14" t="s">
        <v>8315</v>
      </c>
      <c r="R3150" t="s">
        <v>8316</v>
      </c>
      <c r="S3150" s="19">
        <f t="shared" si="148"/>
        <v>41891.665324074071</v>
      </c>
      <c r="T3150" s="22">
        <f t="shared" si="14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>ROUND((E3151/D3151)*100,0)</f>
        <v>104</v>
      </c>
      <c r="P3151">
        <f t="shared" si="147"/>
        <v>52</v>
      </c>
      <c r="Q3151" s="14" t="s">
        <v>8315</v>
      </c>
      <c r="R3151" t="s">
        <v>8316</v>
      </c>
      <c r="S3151" s="19">
        <f t="shared" si="148"/>
        <v>41226.017361111109</v>
      </c>
      <c r="T3151" s="22">
        <f t="shared" si="14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>ROUND((E3152/D3152)*100,0)</f>
        <v>101</v>
      </c>
      <c r="P3152">
        <f t="shared" si="147"/>
        <v>33.99</v>
      </c>
      <c r="Q3152" s="14" t="s">
        <v>8315</v>
      </c>
      <c r="R3152" t="s">
        <v>8316</v>
      </c>
      <c r="S3152" s="19">
        <f t="shared" si="148"/>
        <v>40478.263923611114</v>
      </c>
      <c r="T3152" s="22">
        <f t="shared" si="14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>ROUND((E3153/D3153)*100,0)</f>
        <v>100</v>
      </c>
      <c r="P3153">
        <f t="shared" si="147"/>
        <v>103.35</v>
      </c>
      <c r="Q3153" s="14" t="s">
        <v>8315</v>
      </c>
      <c r="R3153" t="s">
        <v>8316</v>
      </c>
      <c r="S3153" s="19">
        <f t="shared" si="148"/>
        <v>41862.83997685185</v>
      </c>
      <c r="T3153" s="22">
        <f t="shared" si="14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>ROUND((E3154/D3154)*100,0)</f>
        <v>106</v>
      </c>
      <c r="P3154">
        <f t="shared" si="147"/>
        <v>34.79</v>
      </c>
      <c r="Q3154" s="14" t="s">
        <v>8315</v>
      </c>
      <c r="R3154" t="s">
        <v>8316</v>
      </c>
      <c r="S3154" s="19">
        <f t="shared" si="148"/>
        <v>41550.867673611108</v>
      </c>
      <c r="T3154" s="22">
        <f t="shared" si="14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>ROUND((E3155/D3155)*100,0)</f>
        <v>336</v>
      </c>
      <c r="P3155">
        <f t="shared" si="147"/>
        <v>41.77</v>
      </c>
      <c r="Q3155" s="14" t="s">
        <v>8315</v>
      </c>
      <c r="R3155" t="s">
        <v>8316</v>
      </c>
      <c r="S3155" s="19">
        <f t="shared" si="148"/>
        <v>40633.154363425929</v>
      </c>
      <c r="T3155" s="22">
        <f t="shared" si="14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>ROUND((E3156/D3156)*100,0)</f>
        <v>113</v>
      </c>
      <c r="P3156">
        <f t="shared" si="147"/>
        <v>64.27</v>
      </c>
      <c r="Q3156" s="14" t="s">
        <v>8315</v>
      </c>
      <c r="R3156" t="s">
        <v>8316</v>
      </c>
      <c r="S3156" s="19">
        <f t="shared" si="148"/>
        <v>40970.875671296293</v>
      </c>
      <c r="T3156" s="22">
        <f t="shared" si="14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>ROUND((E3157/D3157)*100,0)</f>
        <v>189</v>
      </c>
      <c r="P3157">
        <f t="shared" si="147"/>
        <v>31.21</v>
      </c>
      <c r="Q3157" s="14" t="s">
        <v>8315</v>
      </c>
      <c r="R3157" t="s">
        <v>8316</v>
      </c>
      <c r="S3157" s="19">
        <f t="shared" si="148"/>
        <v>41233.499131944445</v>
      </c>
      <c r="T3157" s="22">
        <f t="shared" si="14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>ROUND((E3158/D3158)*100,0)</f>
        <v>102</v>
      </c>
      <c r="P3158">
        <f t="shared" si="147"/>
        <v>62.92</v>
      </c>
      <c r="Q3158" s="14" t="s">
        <v>8315</v>
      </c>
      <c r="R3158" t="s">
        <v>8316</v>
      </c>
      <c r="S3158" s="19">
        <f t="shared" si="148"/>
        <v>41026.953055555554</v>
      </c>
      <c r="T3158" s="22">
        <f t="shared" si="14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>ROUND((E3159/D3159)*100,0)</f>
        <v>101</v>
      </c>
      <c r="P3159">
        <f t="shared" si="147"/>
        <v>98.54</v>
      </c>
      <c r="Q3159" s="14" t="s">
        <v>8315</v>
      </c>
      <c r="R3159" t="s">
        <v>8316</v>
      </c>
      <c r="S3159" s="19">
        <f t="shared" si="148"/>
        <v>41829.788252314815</v>
      </c>
      <c r="T3159" s="22">
        <f t="shared" si="14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>ROUND((E3160/D3160)*100,0)</f>
        <v>114</v>
      </c>
      <c r="P3160">
        <f t="shared" si="147"/>
        <v>82.61</v>
      </c>
      <c r="Q3160" s="14" t="s">
        <v>8315</v>
      </c>
      <c r="R3160" t="s">
        <v>8316</v>
      </c>
      <c r="S3160" s="19">
        <f t="shared" si="148"/>
        <v>41447.839722222219</v>
      </c>
      <c r="T3160" s="22">
        <f t="shared" si="14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>ROUND((E3161/D3161)*100,0)</f>
        <v>133</v>
      </c>
      <c r="P3161">
        <f t="shared" si="147"/>
        <v>38.5</v>
      </c>
      <c r="Q3161" s="14" t="s">
        <v>8315</v>
      </c>
      <c r="R3161" t="s">
        <v>8316</v>
      </c>
      <c r="S3161" s="19">
        <f t="shared" si="148"/>
        <v>40884.066678240742</v>
      </c>
      <c r="T3161" s="22">
        <f t="shared" si="14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>ROUND((E3162/D3162)*100,0)</f>
        <v>102</v>
      </c>
      <c r="P3162">
        <f t="shared" si="147"/>
        <v>80.16</v>
      </c>
      <c r="Q3162" s="14" t="s">
        <v>8315</v>
      </c>
      <c r="R3162" t="s">
        <v>8316</v>
      </c>
      <c r="S3162" s="19">
        <f t="shared" si="148"/>
        <v>41841.26489583333</v>
      </c>
      <c r="T3162" s="22">
        <f t="shared" si="14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>ROUND((E3163/D3163)*100,0)</f>
        <v>105</v>
      </c>
      <c r="P3163">
        <f t="shared" si="147"/>
        <v>28.41</v>
      </c>
      <c r="Q3163" s="14" t="s">
        <v>8315</v>
      </c>
      <c r="R3163" t="s">
        <v>8316</v>
      </c>
      <c r="S3163" s="19">
        <f t="shared" si="148"/>
        <v>41897.536134259259</v>
      </c>
      <c r="T3163" s="22">
        <f t="shared" si="14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>ROUND((E3164/D3164)*100,0)</f>
        <v>127</v>
      </c>
      <c r="P3164">
        <f t="shared" si="147"/>
        <v>80.73</v>
      </c>
      <c r="Q3164" s="14" t="s">
        <v>8315</v>
      </c>
      <c r="R3164" t="s">
        <v>8316</v>
      </c>
      <c r="S3164" s="19">
        <f t="shared" si="148"/>
        <v>41799.685902777775</v>
      </c>
      <c r="T3164" s="22">
        <f t="shared" si="14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>ROUND((E3165/D3165)*100,0)</f>
        <v>111</v>
      </c>
      <c r="P3165">
        <f t="shared" si="147"/>
        <v>200.69</v>
      </c>
      <c r="Q3165" s="14" t="s">
        <v>8315</v>
      </c>
      <c r="R3165" t="s">
        <v>8316</v>
      </c>
      <c r="S3165" s="19">
        <f t="shared" si="148"/>
        <v>41775.753761574073</v>
      </c>
      <c r="T3165" s="22">
        <f t="shared" si="14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>ROUND((E3166/D3166)*100,0)</f>
        <v>107</v>
      </c>
      <c r="P3166">
        <f t="shared" si="147"/>
        <v>37.590000000000003</v>
      </c>
      <c r="Q3166" s="14" t="s">
        <v>8315</v>
      </c>
      <c r="R3166" t="s">
        <v>8316</v>
      </c>
      <c r="S3166" s="19">
        <f t="shared" si="148"/>
        <v>41766.80572916667</v>
      </c>
      <c r="T3166" s="22">
        <f t="shared" si="14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>ROUND((E3167/D3167)*100,0)</f>
        <v>163</v>
      </c>
      <c r="P3167">
        <f t="shared" si="147"/>
        <v>58.1</v>
      </c>
      <c r="Q3167" s="14" t="s">
        <v>8315</v>
      </c>
      <c r="R3167" t="s">
        <v>8316</v>
      </c>
      <c r="S3167" s="19">
        <f t="shared" si="148"/>
        <v>40644.159259259257</v>
      </c>
      <c r="T3167" s="22">
        <f t="shared" si="14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>ROUND((E3168/D3168)*100,0)</f>
        <v>160</v>
      </c>
      <c r="P3168">
        <f t="shared" si="147"/>
        <v>60.3</v>
      </c>
      <c r="Q3168" s="14" t="s">
        <v>8315</v>
      </c>
      <c r="R3168" t="s">
        <v>8316</v>
      </c>
      <c r="S3168" s="19">
        <f t="shared" si="148"/>
        <v>41940.69158564815</v>
      </c>
      <c r="T3168" s="22">
        <f t="shared" si="14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>ROUND((E3169/D3169)*100,0)</f>
        <v>116</v>
      </c>
      <c r="P3169">
        <f t="shared" si="147"/>
        <v>63.36</v>
      </c>
      <c r="Q3169" s="14" t="s">
        <v>8315</v>
      </c>
      <c r="R3169" t="s">
        <v>8316</v>
      </c>
      <c r="S3169" s="19">
        <f t="shared" si="148"/>
        <v>41839.175706018519</v>
      </c>
      <c r="T3169" s="22">
        <f t="shared" si="14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>ROUND((E3170/D3170)*100,0)</f>
        <v>124</v>
      </c>
      <c r="P3170">
        <f t="shared" si="147"/>
        <v>50.9</v>
      </c>
      <c r="Q3170" s="14" t="s">
        <v>8315</v>
      </c>
      <c r="R3170" t="s">
        <v>8316</v>
      </c>
      <c r="S3170" s="19">
        <f t="shared" si="148"/>
        <v>41772.105937500004</v>
      </c>
      <c r="T3170" s="22">
        <f t="shared" si="14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>ROUND((E3171/D3171)*100,0)</f>
        <v>103</v>
      </c>
      <c r="P3171">
        <f t="shared" si="147"/>
        <v>100.5</v>
      </c>
      <c r="Q3171" s="14" t="s">
        <v>8315</v>
      </c>
      <c r="R3171" t="s">
        <v>8316</v>
      </c>
      <c r="S3171" s="19">
        <f t="shared" si="148"/>
        <v>41591.737974537034</v>
      </c>
      <c r="T3171" s="22">
        <f t="shared" si="14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>ROUND((E3172/D3172)*100,0)</f>
        <v>112</v>
      </c>
      <c r="P3172">
        <f t="shared" si="147"/>
        <v>31.62</v>
      </c>
      <c r="Q3172" s="14" t="s">
        <v>8315</v>
      </c>
      <c r="R3172" t="s">
        <v>8316</v>
      </c>
      <c r="S3172" s="19">
        <f t="shared" si="148"/>
        <v>41789.080370370371</v>
      </c>
      <c r="T3172" s="22">
        <f t="shared" si="14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>ROUND((E3173/D3173)*100,0)</f>
        <v>109</v>
      </c>
      <c r="P3173">
        <f t="shared" si="147"/>
        <v>65.099999999999994</v>
      </c>
      <c r="Q3173" s="14" t="s">
        <v>8315</v>
      </c>
      <c r="R3173" t="s">
        <v>8316</v>
      </c>
      <c r="S3173" s="19">
        <f t="shared" si="148"/>
        <v>42466.608310185184</v>
      </c>
      <c r="T3173" s="22">
        <f t="shared" si="14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>ROUND((E3174/D3174)*100,0)</f>
        <v>115</v>
      </c>
      <c r="P3174">
        <f t="shared" si="147"/>
        <v>79.31</v>
      </c>
      <c r="Q3174" s="14" t="s">
        <v>8315</v>
      </c>
      <c r="R3174" t="s">
        <v>8316</v>
      </c>
      <c r="S3174" s="19">
        <f t="shared" si="148"/>
        <v>40923.729953703703</v>
      </c>
      <c r="T3174" s="22">
        <f t="shared" si="14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>ROUND((E3175/D3175)*100,0)</f>
        <v>103</v>
      </c>
      <c r="P3175">
        <f t="shared" si="147"/>
        <v>139.19</v>
      </c>
      <c r="Q3175" s="14" t="s">
        <v>8315</v>
      </c>
      <c r="R3175" t="s">
        <v>8316</v>
      </c>
      <c r="S3175" s="19">
        <f t="shared" si="148"/>
        <v>41878.878379629627</v>
      </c>
      <c r="T3175" s="22">
        <f t="shared" si="14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>ROUND((E3176/D3176)*100,0)</f>
        <v>101</v>
      </c>
      <c r="P3176">
        <f t="shared" si="147"/>
        <v>131.91</v>
      </c>
      <c r="Q3176" s="14" t="s">
        <v>8315</v>
      </c>
      <c r="R3176" t="s">
        <v>8316</v>
      </c>
      <c r="S3176" s="19">
        <f t="shared" si="148"/>
        <v>41862.864675925928</v>
      </c>
      <c r="T3176" s="22">
        <f t="shared" si="14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>ROUND((E3177/D3177)*100,0)</f>
        <v>110</v>
      </c>
      <c r="P3177">
        <f t="shared" si="147"/>
        <v>91.3</v>
      </c>
      <c r="Q3177" s="14" t="s">
        <v>8315</v>
      </c>
      <c r="R3177" t="s">
        <v>8316</v>
      </c>
      <c r="S3177" s="19">
        <f t="shared" si="148"/>
        <v>40531.886886574073</v>
      </c>
      <c r="T3177" s="22">
        <f t="shared" si="14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>ROUND((E3178/D3178)*100,0)</f>
        <v>115</v>
      </c>
      <c r="P3178">
        <f t="shared" si="147"/>
        <v>39.67</v>
      </c>
      <c r="Q3178" s="14" t="s">
        <v>8315</v>
      </c>
      <c r="R3178" t="s">
        <v>8316</v>
      </c>
      <c r="S3178" s="19">
        <f t="shared" si="148"/>
        <v>41477.930914351848</v>
      </c>
      <c r="T3178" s="22">
        <f t="shared" si="14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>ROUND((E3179/D3179)*100,0)</f>
        <v>117</v>
      </c>
      <c r="P3179">
        <f t="shared" si="147"/>
        <v>57.55</v>
      </c>
      <c r="Q3179" s="14" t="s">
        <v>8315</v>
      </c>
      <c r="R3179" t="s">
        <v>8316</v>
      </c>
      <c r="S3179" s="19">
        <f t="shared" si="148"/>
        <v>41781.666770833333</v>
      </c>
      <c r="T3179" s="22">
        <f t="shared" si="14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>ROUND((E3180/D3180)*100,0)</f>
        <v>172</v>
      </c>
      <c r="P3180">
        <f t="shared" si="147"/>
        <v>33.03</v>
      </c>
      <c r="Q3180" s="14" t="s">
        <v>8315</v>
      </c>
      <c r="R3180" t="s">
        <v>8316</v>
      </c>
      <c r="S3180" s="19">
        <f t="shared" si="148"/>
        <v>41806.605034722219</v>
      </c>
      <c r="T3180" s="22">
        <f t="shared" si="14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>ROUND((E3181/D3181)*100,0)</f>
        <v>114</v>
      </c>
      <c r="P3181">
        <f t="shared" si="147"/>
        <v>77.34</v>
      </c>
      <c r="Q3181" s="14" t="s">
        <v>8315</v>
      </c>
      <c r="R3181" t="s">
        <v>8316</v>
      </c>
      <c r="S3181" s="19">
        <f t="shared" si="148"/>
        <v>41375.702210648145</v>
      </c>
      <c r="T3181" s="22">
        <f t="shared" si="14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>ROUND((E3182/D3182)*100,0)</f>
        <v>120</v>
      </c>
      <c r="P3182">
        <f t="shared" si="147"/>
        <v>31.93</v>
      </c>
      <c r="Q3182" s="14" t="s">
        <v>8315</v>
      </c>
      <c r="R3182" t="s">
        <v>8316</v>
      </c>
      <c r="S3182" s="19">
        <f t="shared" si="148"/>
        <v>41780.412604166668</v>
      </c>
      <c r="T3182" s="22">
        <f t="shared" si="14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>ROUND((E3183/D3183)*100,0)</f>
        <v>109</v>
      </c>
      <c r="P3183">
        <f t="shared" si="147"/>
        <v>36.33</v>
      </c>
      <c r="Q3183" s="14" t="s">
        <v>8315</v>
      </c>
      <c r="R3183" t="s">
        <v>8316</v>
      </c>
      <c r="S3183" s="19">
        <f t="shared" si="148"/>
        <v>41779.310034722221</v>
      </c>
      <c r="T3183" s="22">
        <f t="shared" si="14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>ROUND((E3184/D3184)*100,0)</f>
        <v>101</v>
      </c>
      <c r="P3184">
        <f t="shared" si="147"/>
        <v>46.77</v>
      </c>
      <c r="Q3184" s="14" t="s">
        <v>8315</v>
      </c>
      <c r="R3184" t="s">
        <v>8316</v>
      </c>
      <c r="S3184" s="19">
        <f t="shared" si="148"/>
        <v>40883.949317129627</v>
      </c>
      <c r="T3184" s="22">
        <f t="shared" si="14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>ROUND((E3185/D3185)*100,0)</f>
        <v>109</v>
      </c>
      <c r="P3185">
        <f t="shared" si="147"/>
        <v>40.07</v>
      </c>
      <c r="Q3185" s="14" t="s">
        <v>8315</v>
      </c>
      <c r="R3185" t="s">
        <v>8316</v>
      </c>
      <c r="S3185" s="19">
        <f t="shared" si="148"/>
        <v>41491.79478009259</v>
      </c>
      <c r="T3185" s="22">
        <f t="shared" si="14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>ROUND((E3186/D3186)*100,0)</f>
        <v>107</v>
      </c>
      <c r="P3186">
        <f t="shared" si="147"/>
        <v>100.22</v>
      </c>
      <c r="Q3186" s="14" t="s">
        <v>8315</v>
      </c>
      <c r="R3186" t="s">
        <v>8316</v>
      </c>
      <c r="S3186" s="19">
        <f t="shared" si="148"/>
        <v>41791.993414351848</v>
      </c>
      <c r="T3186" s="22">
        <f t="shared" si="149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>ROUND((E3187/D3187)*100,0)</f>
        <v>100</v>
      </c>
      <c r="P3187">
        <f t="shared" si="147"/>
        <v>41.67</v>
      </c>
      <c r="Q3187" s="14" t="s">
        <v>8315</v>
      </c>
      <c r="R3187" t="s">
        <v>8316</v>
      </c>
      <c r="S3187" s="19">
        <f t="shared" si="148"/>
        <v>41829.977326388893</v>
      </c>
      <c r="T3187" s="22">
        <f t="shared" si="149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>ROUND((E3188/D3188)*100,0)</f>
        <v>102</v>
      </c>
      <c r="P3188">
        <f t="shared" si="147"/>
        <v>46.71</v>
      </c>
      <c r="Q3188" s="14" t="s">
        <v>8315</v>
      </c>
      <c r="R3188" t="s">
        <v>8316</v>
      </c>
      <c r="S3188" s="19">
        <f t="shared" si="148"/>
        <v>41868.924050925925</v>
      </c>
      <c r="T3188" s="22">
        <f t="shared" si="14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>ROUND((E3189/D3189)*100,0)</f>
        <v>116</v>
      </c>
      <c r="P3189">
        <f t="shared" si="147"/>
        <v>71.489999999999995</v>
      </c>
      <c r="Q3189" s="14" t="s">
        <v>8315</v>
      </c>
      <c r="R3189" t="s">
        <v>8316</v>
      </c>
      <c r="S3189" s="19">
        <f t="shared" si="148"/>
        <v>41835.666354166664</v>
      </c>
      <c r="T3189" s="22">
        <f t="shared" si="14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>ROUND((E3190/D3190)*100,0)</f>
        <v>65</v>
      </c>
      <c r="P3190">
        <f t="shared" si="147"/>
        <v>14.44</v>
      </c>
      <c r="Q3190" s="14" t="s">
        <v>8315</v>
      </c>
      <c r="R3190" t="s">
        <v>8357</v>
      </c>
      <c r="S3190" s="19">
        <f t="shared" si="148"/>
        <v>42144.415532407409</v>
      </c>
      <c r="T3190" s="22">
        <f t="shared" si="149"/>
        <v>42165.415532407409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>ROUND((E3191/D3191)*100,0)</f>
        <v>12</v>
      </c>
      <c r="P3191">
        <f t="shared" si="147"/>
        <v>356.84</v>
      </c>
      <c r="Q3191" s="14" t="s">
        <v>8315</v>
      </c>
      <c r="R3191" t="s">
        <v>8357</v>
      </c>
      <c r="S3191" s="19">
        <f t="shared" si="148"/>
        <v>42118.346435185187</v>
      </c>
      <c r="T3191" s="22">
        <f t="shared" si="149"/>
        <v>42148.346435185187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>ROUND((E3192/D3192)*100,0)</f>
        <v>0</v>
      </c>
      <c r="P3192">
        <f t="shared" si="147"/>
        <v>0</v>
      </c>
      <c r="Q3192" s="14" t="s">
        <v>8315</v>
      </c>
      <c r="R3192" t="s">
        <v>8357</v>
      </c>
      <c r="S3192" s="19">
        <f t="shared" si="148"/>
        <v>42683.151331018518</v>
      </c>
      <c r="T3192" s="22">
        <f t="shared" si="149"/>
        <v>42713.192997685182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>ROUND((E3193/D3193)*100,0)</f>
        <v>4</v>
      </c>
      <c r="P3193">
        <f t="shared" si="147"/>
        <v>37.75</v>
      </c>
      <c r="Q3193" s="14" t="s">
        <v>8315</v>
      </c>
      <c r="R3193" t="s">
        <v>8357</v>
      </c>
      <c r="S3193" s="19">
        <f t="shared" si="148"/>
        <v>42538.755428240736</v>
      </c>
      <c r="T3193" s="22">
        <f t="shared" si="14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>ROUND((E3194/D3194)*100,0)</f>
        <v>1</v>
      </c>
      <c r="P3194">
        <f t="shared" si="147"/>
        <v>12.75</v>
      </c>
      <c r="Q3194" s="14" t="s">
        <v>8315</v>
      </c>
      <c r="R3194" t="s">
        <v>8357</v>
      </c>
      <c r="S3194" s="19">
        <f t="shared" si="148"/>
        <v>42018.94049768518</v>
      </c>
      <c r="T3194" s="22">
        <f t="shared" si="14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>ROUND((E3195/D3195)*100,0)</f>
        <v>12</v>
      </c>
      <c r="P3195">
        <f t="shared" si="147"/>
        <v>24.46</v>
      </c>
      <c r="Q3195" s="14" t="s">
        <v>8315</v>
      </c>
      <c r="R3195" t="s">
        <v>8357</v>
      </c>
      <c r="S3195" s="19">
        <f t="shared" si="148"/>
        <v>42010.968240740738</v>
      </c>
      <c r="T3195" s="22">
        <f t="shared" si="149"/>
        <v>42055.968240740738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>ROUND((E3196/D3196)*100,0)</f>
        <v>0</v>
      </c>
      <c r="P3196">
        <f t="shared" si="147"/>
        <v>0</v>
      </c>
      <c r="Q3196" s="14" t="s">
        <v>8315</v>
      </c>
      <c r="R3196" t="s">
        <v>8357</v>
      </c>
      <c r="S3196" s="19">
        <f t="shared" si="148"/>
        <v>42182.062476851846</v>
      </c>
      <c r="T3196" s="22">
        <f t="shared" si="149"/>
        <v>42212.062476851846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>ROUND((E3197/D3197)*100,0)</f>
        <v>59</v>
      </c>
      <c r="P3197">
        <f t="shared" si="147"/>
        <v>53.08</v>
      </c>
      <c r="Q3197" s="14" t="s">
        <v>8315</v>
      </c>
      <c r="R3197" t="s">
        <v>8357</v>
      </c>
      <c r="S3197" s="19">
        <f t="shared" si="148"/>
        <v>42017.594236111108</v>
      </c>
      <c r="T3197" s="22">
        <f t="shared" si="149"/>
        <v>42047.594236111108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>ROUND((E3198/D3198)*100,0)</f>
        <v>0</v>
      </c>
      <c r="P3198">
        <f t="shared" si="147"/>
        <v>300</v>
      </c>
      <c r="Q3198" s="14" t="s">
        <v>8315</v>
      </c>
      <c r="R3198" t="s">
        <v>8357</v>
      </c>
      <c r="S3198" s="19">
        <f t="shared" si="148"/>
        <v>42157.598090277781</v>
      </c>
      <c r="T3198" s="22">
        <f t="shared" si="149"/>
        <v>42217.583333333328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>ROUND((E3199/D3199)*100,0)</f>
        <v>11</v>
      </c>
      <c r="P3199">
        <f t="shared" si="147"/>
        <v>286.25</v>
      </c>
      <c r="Q3199" s="14" t="s">
        <v>8315</v>
      </c>
      <c r="R3199" t="s">
        <v>8357</v>
      </c>
      <c r="S3199" s="19">
        <f t="shared" si="148"/>
        <v>42009.493263888886</v>
      </c>
      <c r="T3199" s="22">
        <f t="shared" si="149"/>
        <v>42039.493263888886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>ROUND((E3200/D3200)*100,0)</f>
        <v>0</v>
      </c>
      <c r="P3200">
        <f t="shared" si="147"/>
        <v>36.67</v>
      </c>
      <c r="Q3200" s="14" t="s">
        <v>8315</v>
      </c>
      <c r="R3200" t="s">
        <v>8357</v>
      </c>
      <c r="S3200" s="19">
        <f t="shared" si="148"/>
        <v>42013.424502314811</v>
      </c>
      <c r="T3200" s="22">
        <f t="shared" si="149"/>
        <v>42051.424502314811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>ROUND((E3201/D3201)*100,0)</f>
        <v>52</v>
      </c>
      <c r="P3201">
        <f t="shared" si="147"/>
        <v>49.21</v>
      </c>
      <c r="Q3201" s="14" t="s">
        <v>8315</v>
      </c>
      <c r="R3201" t="s">
        <v>8357</v>
      </c>
      <c r="S3201" s="19">
        <f t="shared" si="148"/>
        <v>41858.761782407404</v>
      </c>
      <c r="T3201" s="22">
        <f t="shared" si="149"/>
        <v>41888.875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>ROUND((E3202/D3202)*100,0)</f>
        <v>0</v>
      </c>
      <c r="P3202">
        <f t="shared" si="147"/>
        <v>1</v>
      </c>
      <c r="Q3202" s="14" t="s">
        <v>8315</v>
      </c>
      <c r="R3202" t="s">
        <v>8357</v>
      </c>
      <c r="S3202" s="19">
        <f t="shared" si="148"/>
        <v>42460.320613425924</v>
      </c>
      <c r="T3202" s="22">
        <f t="shared" si="14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>ROUND((E3203/D3203)*100,0)</f>
        <v>1</v>
      </c>
      <c r="P3203">
        <f t="shared" ref="P3203:P3266" si="150">IFERROR(ROUND(E3203/L3203,2),0)</f>
        <v>12.5</v>
      </c>
      <c r="Q3203" s="14" t="s">
        <v>8315</v>
      </c>
      <c r="R3203" t="s">
        <v>8357</v>
      </c>
      <c r="S3203" s="19">
        <f t="shared" ref="S3203:S3266" si="151">(((J3203/60)/60)/24)+DATE(1970,1,1)</f>
        <v>41861.767094907409</v>
      </c>
      <c r="T3203" s="22">
        <f t="shared" ref="T3203:T3266" si="152">(((I3203/60)/60)/24)+DATE(1970,1,1)</f>
        <v>41882.767094907409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>ROUND((E3204/D3204)*100,0)</f>
        <v>55</v>
      </c>
      <c r="P3204">
        <f t="shared" si="150"/>
        <v>109.04</v>
      </c>
      <c r="Q3204" s="14" t="s">
        <v>8315</v>
      </c>
      <c r="R3204" t="s">
        <v>8357</v>
      </c>
      <c r="S3204" s="19">
        <f t="shared" si="151"/>
        <v>42293.853541666671</v>
      </c>
      <c r="T3204" s="22">
        <f t="shared" si="152"/>
        <v>42352.249305555553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>ROUND((E3205/D3205)*100,0)</f>
        <v>25</v>
      </c>
      <c r="P3205">
        <f t="shared" si="150"/>
        <v>41.67</v>
      </c>
      <c r="Q3205" s="14" t="s">
        <v>8315</v>
      </c>
      <c r="R3205" t="s">
        <v>8357</v>
      </c>
      <c r="S3205" s="19">
        <f t="shared" si="151"/>
        <v>42242.988680555558</v>
      </c>
      <c r="T3205" s="22">
        <f t="shared" si="152"/>
        <v>42272.988680555558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>ROUND((E3206/D3206)*100,0)</f>
        <v>0</v>
      </c>
      <c r="P3206">
        <f t="shared" si="150"/>
        <v>0</v>
      </c>
      <c r="Q3206" s="14" t="s">
        <v>8315</v>
      </c>
      <c r="R3206" t="s">
        <v>8357</v>
      </c>
      <c r="S3206" s="19">
        <f t="shared" si="151"/>
        <v>42172.686099537037</v>
      </c>
      <c r="T3206" s="22">
        <f t="shared" si="152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>ROUND((E3207/D3207)*100,0)</f>
        <v>3</v>
      </c>
      <c r="P3207">
        <f t="shared" si="150"/>
        <v>22.75</v>
      </c>
      <c r="Q3207" s="14" t="s">
        <v>8315</v>
      </c>
      <c r="R3207" t="s">
        <v>8357</v>
      </c>
      <c r="S3207" s="19">
        <f t="shared" si="151"/>
        <v>42095.374675925923</v>
      </c>
      <c r="T3207" s="22">
        <f t="shared" si="152"/>
        <v>42125.374675925923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>ROUND((E3208/D3208)*100,0)</f>
        <v>0</v>
      </c>
      <c r="P3208">
        <f t="shared" si="150"/>
        <v>0</v>
      </c>
      <c r="Q3208" s="14" t="s">
        <v>8315</v>
      </c>
      <c r="R3208" t="s">
        <v>8357</v>
      </c>
      <c r="S3208" s="19">
        <f t="shared" si="151"/>
        <v>42236.276053240741</v>
      </c>
      <c r="T3208" s="22">
        <f t="shared" si="152"/>
        <v>42266.276053240741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>ROUND((E3209/D3209)*100,0)</f>
        <v>46</v>
      </c>
      <c r="P3209">
        <f t="shared" si="150"/>
        <v>70.83</v>
      </c>
      <c r="Q3209" s="14" t="s">
        <v>8315</v>
      </c>
      <c r="R3209" t="s">
        <v>8357</v>
      </c>
      <c r="S3209" s="19">
        <f t="shared" si="151"/>
        <v>42057.277858796297</v>
      </c>
      <c r="T3209" s="22">
        <f t="shared" si="152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>ROUND((E3210/D3210)*100,0)</f>
        <v>104</v>
      </c>
      <c r="P3210">
        <f t="shared" si="150"/>
        <v>63.11</v>
      </c>
      <c r="Q3210" s="14" t="s">
        <v>8315</v>
      </c>
      <c r="R3210" t="s">
        <v>8316</v>
      </c>
      <c r="S3210" s="19">
        <f t="shared" si="151"/>
        <v>41827.605057870373</v>
      </c>
      <c r="T3210" s="22">
        <f t="shared" si="152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>ROUND((E3211/D3211)*100,0)</f>
        <v>119</v>
      </c>
      <c r="P3211">
        <f t="shared" si="150"/>
        <v>50.16</v>
      </c>
      <c r="Q3211" s="14" t="s">
        <v>8315</v>
      </c>
      <c r="R3211" t="s">
        <v>8316</v>
      </c>
      <c r="S3211" s="19">
        <f t="shared" si="151"/>
        <v>41778.637245370373</v>
      </c>
      <c r="T3211" s="22">
        <f t="shared" si="152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>ROUND((E3212/D3212)*100,0)</f>
        <v>126</v>
      </c>
      <c r="P3212">
        <f t="shared" si="150"/>
        <v>62.88</v>
      </c>
      <c r="Q3212" s="14" t="s">
        <v>8315</v>
      </c>
      <c r="R3212" t="s">
        <v>8316</v>
      </c>
      <c r="S3212" s="19">
        <f t="shared" si="151"/>
        <v>41013.936562499999</v>
      </c>
      <c r="T3212" s="22">
        <f t="shared" si="152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>ROUND((E3213/D3213)*100,0)</f>
        <v>120</v>
      </c>
      <c r="P3213">
        <f t="shared" si="150"/>
        <v>85.53</v>
      </c>
      <c r="Q3213" s="14" t="s">
        <v>8315</v>
      </c>
      <c r="R3213" t="s">
        <v>8316</v>
      </c>
      <c r="S3213" s="19">
        <f t="shared" si="151"/>
        <v>41834.586574074077</v>
      </c>
      <c r="T3213" s="22">
        <f t="shared" si="152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>ROUND((E3214/D3214)*100,0)</f>
        <v>126</v>
      </c>
      <c r="P3214">
        <f t="shared" si="150"/>
        <v>53.72</v>
      </c>
      <c r="Q3214" s="14" t="s">
        <v>8315</v>
      </c>
      <c r="R3214" t="s">
        <v>8316</v>
      </c>
      <c r="S3214" s="19">
        <f t="shared" si="151"/>
        <v>41829.795729166668</v>
      </c>
      <c r="T3214" s="22">
        <f t="shared" si="152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>ROUND((E3215/D3215)*100,0)</f>
        <v>100</v>
      </c>
      <c r="P3215">
        <f t="shared" si="150"/>
        <v>127.81</v>
      </c>
      <c r="Q3215" s="14" t="s">
        <v>8315</v>
      </c>
      <c r="R3215" t="s">
        <v>8316</v>
      </c>
      <c r="S3215" s="19">
        <f t="shared" si="151"/>
        <v>42171.763414351852</v>
      </c>
      <c r="T3215" s="22">
        <f t="shared" si="152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>ROUND((E3216/D3216)*100,0)</f>
        <v>102</v>
      </c>
      <c r="P3216">
        <f t="shared" si="150"/>
        <v>106.57</v>
      </c>
      <c r="Q3216" s="14" t="s">
        <v>8315</v>
      </c>
      <c r="R3216" t="s">
        <v>8316</v>
      </c>
      <c r="S3216" s="19">
        <f t="shared" si="151"/>
        <v>42337.792511574073</v>
      </c>
      <c r="T3216" s="22">
        <f t="shared" si="152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>ROUND((E3217/D3217)*100,0)</f>
        <v>100</v>
      </c>
      <c r="P3217">
        <f t="shared" si="150"/>
        <v>262.11</v>
      </c>
      <c r="Q3217" s="14" t="s">
        <v>8315</v>
      </c>
      <c r="R3217" t="s">
        <v>8316</v>
      </c>
      <c r="S3217" s="19">
        <f t="shared" si="151"/>
        <v>42219.665173611109</v>
      </c>
      <c r="T3217" s="22">
        <f t="shared" si="152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>ROUND((E3218/D3218)*100,0)</f>
        <v>100</v>
      </c>
      <c r="P3218">
        <f t="shared" si="150"/>
        <v>57.17</v>
      </c>
      <c r="Q3218" s="14" t="s">
        <v>8315</v>
      </c>
      <c r="R3218" t="s">
        <v>8316</v>
      </c>
      <c r="S3218" s="19">
        <f t="shared" si="151"/>
        <v>42165.462627314817</v>
      </c>
      <c r="T3218" s="22">
        <f t="shared" si="152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>ROUND((E3219/D3219)*100,0)</f>
        <v>116</v>
      </c>
      <c r="P3219">
        <f t="shared" si="150"/>
        <v>50.2</v>
      </c>
      <c r="Q3219" s="14" t="s">
        <v>8315</v>
      </c>
      <c r="R3219" t="s">
        <v>8316</v>
      </c>
      <c r="S3219" s="19">
        <f t="shared" si="151"/>
        <v>42648.546111111107</v>
      </c>
      <c r="T3219" s="22">
        <f t="shared" si="152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>ROUND((E3220/D3220)*100,0)</f>
        <v>102</v>
      </c>
      <c r="P3220">
        <f t="shared" si="150"/>
        <v>66.59</v>
      </c>
      <c r="Q3220" s="14" t="s">
        <v>8315</v>
      </c>
      <c r="R3220" t="s">
        <v>8316</v>
      </c>
      <c r="S3220" s="19">
        <f t="shared" si="151"/>
        <v>41971.002152777779</v>
      </c>
      <c r="T3220" s="22">
        <f t="shared" si="152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>ROUND((E3221/D3221)*100,0)</f>
        <v>100</v>
      </c>
      <c r="P3221">
        <f t="shared" si="150"/>
        <v>168.25</v>
      </c>
      <c r="Q3221" s="14" t="s">
        <v>8315</v>
      </c>
      <c r="R3221" t="s">
        <v>8316</v>
      </c>
      <c r="S3221" s="19">
        <f t="shared" si="151"/>
        <v>42050.983182870375</v>
      </c>
      <c r="T3221" s="22">
        <f t="shared" si="152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>ROUND((E3222/D3222)*100,0)</f>
        <v>101</v>
      </c>
      <c r="P3222">
        <f t="shared" si="150"/>
        <v>256.37</v>
      </c>
      <c r="Q3222" s="14" t="s">
        <v>8315</v>
      </c>
      <c r="R3222" t="s">
        <v>8316</v>
      </c>
      <c r="S3222" s="19">
        <f t="shared" si="151"/>
        <v>42772.833379629628</v>
      </c>
      <c r="T3222" s="22">
        <f t="shared" si="152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>ROUND((E3223/D3223)*100,0)</f>
        <v>103</v>
      </c>
      <c r="P3223">
        <f t="shared" si="150"/>
        <v>36.61</v>
      </c>
      <c r="Q3223" s="14" t="s">
        <v>8315</v>
      </c>
      <c r="R3223" t="s">
        <v>8316</v>
      </c>
      <c r="S3223" s="19">
        <f t="shared" si="151"/>
        <v>42155.696793981479</v>
      </c>
      <c r="T3223" s="22">
        <f t="shared" si="152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>ROUND((E3224/D3224)*100,0)</f>
        <v>125</v>
      </c>
      <c r="P3224">
        <f t="shared" si="150"/>
        <v>37.14</v>
      </c>
      <c r="Q3224" s="14" t="s">
        <v>8315</v>
      </c>
      <c r="R3224" t="s">
        <v>8316</v>
      </c>
      <c r="S3224" s="19">
        <f t="shared" si="151"/>
        <v>42270.582141203704</v>
      </c>
      <c r="T3224" s="22">
        <f t="shared" si="152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>ROUND((E3225/D3225)*100,0)</f>
        <v>110</v>
      </c>
      <c r="P3225">
        <f t="shared" si="150"/>
        <v>45.88</v>
      </c>
      <c r="Q3225" s="14" t="s">
        <v>8315</v>
      </c>
      <c r="R3225" t="s">
        <v>8316</v>
      </c>
      <c r="S3225" s="19">
        <f t="shared" si="151"/>
        <v>42206.835370370376</v>
      </c>
      <c r="T3225" s="22">
        <f t="shared" si="152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>ROUND((E3226/D3226)*100,0)</f>
        <v>102</v>
      </c>
      <c r="P3226">
        <f t="shared" si="150"/>
        <v>141.71</v>
      </c>
      <c r="Q3226" s="14" t="s">
        <v>8315</v>
      </c>
      <c r="R3226" t="s">
        <v>8316</v>
      </c>
      <c r="S3226" s="19">
        <f t="shared" si="151"/>
        <v>42697.850844907407</v>
      </c>
      <c r="T3226" s="22">
        <f t="shared" si="152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>ROUND((E3227/D3227)*100,0)</f>
        <v>102</v>
      </c>
      <c r="P3227">
        <f t="shared" si="150"/>
        <v>52.49</v>
      </c>
      <c r="Q3227" s="14" t="s">
        <v>8315</v>
      </c>
      <c r="R3227" t="s">
        <v>8316</v>
      </c>
      <c r="S3227" s="19">
        <f t="shared" si="151"/>
        <v>42503.559467592597</v>
      </c>
      <c r="T3227" s="22">
        <f t="shared" si="152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>ROUND((E3228/D3228)*100,0)</f>
        <v>104</v>
      </c>
      <c r="P3228">
        <f t="shared" si="150"/>
        <v>59.52</v>
      </c>
      <c r="Q3228" s="14" t="s">
        <v>8315</v>
      </c>
      <c r="R3228" t="s">
        <v>8316</v>
      </c>
      <c r="S3228" s="19">
        <f t="shared" si="151"/>
        <v>42277.583472222221</v>
      </c>
      <c r="T3228" s="22">
        <f t="shared" si="152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>ROUND((E3229/D3229)*100,0)</f>
        <v>125</v>
      </c>
      <c r="P3229">
        <f t="shared" si="150"/>
        <v>50</v>
      </c>
      <c r="Q3229" s="14" t="s">
        <v>8315</v>
      </c>
      <c r="R3229" t="s">
        <v>8316</v>
      </c>
      <c r="S3229" s="19">
        <f t="shared" si="151"/>
        <v>42722.882361111115</v>
      </c>
      <c r="T3229" s="22">
        <f t="shared" si="152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>ROUND((E3230/D3230)*100,0)</f>
        <v>102</v>
      </c>
      <c r="P3230">
        <f t="shared" si="150"/>
        <v>193.62</v>
      </c>
      <c r="Q3230" s="14" t="s">
        <v>8315</v>
      </c>
      <c r="R3230" t="s">
        <v>8316</v>
      </c>
      <c r="S3230" s="19">
        <f t="shared" si="151"/>
        <v>42323.70930555556</v>
      </c>
      <c r="T3230" s="22">
        <f t="shared" si="152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>ROUND((E3231/D3231)*100,0)</f>
        <v>108</v>
      </c>
      <c r="P3231">
        <f t="shared" si="150"/>
        <v>106.8</v>
      </c>
      <c r="Q3231" s="14" t="s">
        <v>8315</v>
      </c>
      <c r="R3231" t="s">
        <v>8316</v>
      </c>
      <c r="S3231" s="19">
        <f t="shared" si="151"/>
        <v>41933.291643518518</v>
      </c>
      <c r="T3231" s="22">
        <f t="shared" si="152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>ROUND((E3232/D3232)*100,0)</f>
        <v>110</v>
      </c>
      <c r="P3232">
        <f t="shared" si="150"/>
        <v>77.22</v>
      </c>
      <c r="Q3232" s="14" t="s">
        <v>8315</v>
      </c>
      <c r="R3232" t="s">
        <v>8316</v>
      </c>
      <c r="S3232" s="19">
        <f t="shared" si="151"/>
        <v>41898.168125000004</v>
      </c>
      <c r="T3232" s="22">
        <f t="shared" si="152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>ROUND((E3233/D3233)*100,0)</f>
        <v>161</v>
      </c>
      <c r="P3233">
        <f t="shared" si="150"/>
        <v>57.5</v>
      </c>
      <c r="Q3233" s="14" t="s">
        <v>8315</v>
      </c>
      <c r="R3233" t="s">
        <v>8316</v>
      </c>
      <c r="S3233" s="19">
        <f t="shared" si="151"/>
        <v>42446.943831018521</v>
      </c>
      <c r="T3233" s="22">
        <f t="shared" si="152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>ROUND((E3234/D3234)*100,0)</f>
        <v>131</v>
      </c>
      <c r="P3234">
        <f t="shared" si="150"/>
        <v>50.46</v>
      </c>
      <c r="Q3234" s="14" t="s">
        <v>8315</v>
      </c>
      <c r="R3234" t="s">
        <v>8316</v>
      </c>
      <c r="S3234" s="19">
        <f t="shared" si="151"/>
        <v>42463.81385416667</v>
      </c>
      <c r="T3234" s="22">
        <f t="shared" si="152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>ROUND((E3235/D3235)*100,0)</f>
        <v>119</v>
      </c>
      <c r="P3235">
        <f t="shared" si="150"/>
        <v>97.38</v>
      </c>
      <c r="Q3235" s="14" t="s">
        <v>8315</v>
      </c>
      <c r="R3235" t="s">
        <v>8316</v>
      </c>
      <c r="S3235" s="19">
        <f t="shared" si="151"/>
        <v>42766.805034722223</v>
      </c>
      <c r="T3235" s="22">
        <f t="shared" si="152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>ROUND((E3236/D3236)*100,0)</f>
        <v>100</v>
      </c>
      <c r="P3236">
        <f t="shared" si="150"/>
        <v>34.92</v>
      </c>
      <c r="Q3236" s="14" t="s">
        <v>8315</v>
      </c>
      <c r="R3236" t="s">
        <v>8316</v>
      </c>
      <c r="S3236" s="19">
        <f t="shared" si="151"/>
        <v>42734.789444444439</v>
      </c>
      <c r="T3236" s="22">
        <f t="shared" si="152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>ROUND((E3237/D3237)*100,0)</f>
        <v>103</v>
      </c>
      <c r="P3237">
        <f t="shared" si="150"/>
        <v>85.53</v>
      </c>
      <c r="Q3237" s="14" t="s">
        <v>8315</v>
      </c>
      <c r="R3237" t="s">
        <v>8316</v>
      </c>
      <c r="S3237" s="19">
        <f t="shared" si="151"/>
        <v>42522.347812499997</v>
      </c>
      <c r="T3237" s="22">
        <f t="shared" si="152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>ROUND((E3238/D3238)*100,0)</f>
        <v>101</v>
      </c>
      <c r="P3238">
        <f t="shared" si="150"/>
        <v>182.91</v>
      </c>
      <c r="Q3238" s="14" t="s">
        <v>8315</v>
      </c>
      <c r="R3238" t="s">
        <v>8316</v>
      </c>
      <c r="S3238" s="19">
        <f t="shared" si="151"/>
        <v>42702.917048611111</v>
      </c>
      <c r="T3238" s="22">
        <f t="shared" si="152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>ROUND((E3239/D3239)*100,0)</f>
        <v>101</v>
      </c>
      <c r="P3239">
        <f t="shared" si="150"/>
        <v>131.13999999999999</v>
      </c>
      <c r="Q3239" s="14" t="s">
        <v>8315</v>
      </c>
      <c r="R3239" t="s">
        <v>8316</v>
      </c>
      <c r="S3239" s="19">
        <f t="shared" si="151"/>
        <v>42252.474351851852</v>
      </c>
      <c r="T3239" s="22">
        <f t="shared" si="152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>ROUND((E3240/D3240)*100,0)</f>
        <v>112</v>
      </c>
      <c r="P3240">
        <f t="shared" si="150"/>
        <v>39.81</v>
      </c>
      <c r="Q3240" s="14" t="s">
        <v>8315</v>
      </c>
      <c r="R3240" t="s">
        <v>8316</v>
      </c>
      <c r="S3240" s="19">
        <f t="shared" si="151"/>
        <v>42156.510393518518</v>
      </c>
      <c r="T3240" s="22">
        <f t="shared" si="152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>ROUND((E3241/D3241)*100,0)</f>
        <v>106</v>
      </c>
      <c r="P3241">
        <f t="shared" si="150"/>
        <v>59.7</v>
      </c>
      <c r="Q3241" s="14" t="s">
        <v>8315</v>
      </c>
      <c r="R3241" t="s">
        <v>8316</v>
      </c>
      <c r="S3241" s="19">
        <f t="shared" si="151"/>
        <v>42278.089039351849</v>
      </c>
      <c r="T3241" s="22">
        <f t="shared" si="152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>ROUND((E3242/D3242)*100,0)</f>
        <v>101</v>
      </c>
      <c r="P3242">
        <f t="shared" si="150"/>
        <v>88.74</v>
      </c>
      <c r="Q3242" s="14" t="s">
        <v>8315</v>
      </c>
      <c r="R3242" t="s">
        <v>8316</v>
      </c>
      <c r="S3242" s="19">
        <f t="shared" si="151"/>
        <v>42754.693842592591</v>
      </c>
      <c r="T3242" s="22">
        <f t="shared" si="152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>ROUND((E3243/D3243)*100,0)</f>
        <v>115</v>
      </c>
      <c r="P3243">
        <f t="shared" si="150"/>
        <v>58.69</v>
      </c>
      <c r="Q3243" s="14" t="s">
        <v>8315</v>
      </c>
      <c r="R3243" t="s">
        <v>8316</v>
      </c>
      <c r="S3243" s="19">
        <f t="shared" si="151"/>
        <v>41893.324884259258</v>
      </c>
      <c r="T3243" s="22">
        <f t="shared" si="152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>ROUND((E3244/D3244)*100,0)</f>
        <v>127</v>
      </c>
      <c r="P3244">
        <f t="shared" si="150"/>
        <v>69.569999999999993</v>
      </c>
      <c r="Q3244" s="14" t="s">
        <v>8315</v>
      </c>
      <c r="R3244" t="s">
        <v>8316</v>
      </c>
      <c r="S3244" s="19">
        <f t="shared" si="151"/>
        <v>41871.755694444444</v>
      </c>
      <c r="T3244" s="22">
        <f t="shared" si="152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>ROUND((E3245/D3245)*100,0)</f>
        <v>103</v>
      </c>
      <c r="P3245">
        <f t="shared" si="150"/>
        <v>115.87</v>
      </c>
      <c r="Q3245" s="14" t="s">
        <v>8315</v>
      </c>
      <c r="R3245" t="s">
        <v>8316</v>
      </c>
      <c r="S3245" s="19">
        <f t="shared" si="151"/>
        <v>42262.096782407403</v>
      </c>
      <c r="T3245" s="22">
        <f t="shared" si="152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>ROUND((E3246/D3246)*100,0)</f>
        <v>103</v>
      </c>
      <c r="P3246">
        <f t="shared" si="150"/>
        <v>23.87</v>
      </c>
      <c r="Q3246" s="14" t="s">
        <v>8315</v>
      </c>
      <c r="R3246" t="s">
        <v>8316</v>
      </c>
      <c r="S3246" s="19">
        <f t="shared" si="151"/>
        <v>42675.694236111114</v>
      </c>
      <c r="T3246" s="22">
        <f t="shared" si="152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>ROUND((E3247/D3247)*100,0)</f>
        <v>104</v>
      </c>
      <c r="P3247">
        <f t="shared" si="150"/>
        <v>81.13</v>
      </c>
      <c r="Q3247" s="14" t="s">
        <v>8315</v>
      </c>
      <c r="R3247" t="s">
        <v>8316</v>
      </c>
      <c r="S3247" s="19">
        <f t="shared" si="151"/>
        <v>42135.60020833333</v>
      </c>
      <c r="T3247" s="22">
        <f t="shared" si="152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>ROUND((E3248/D3248)*100,0)</f>
        <v>111</v>
      </c>
      <c r="P3248">
        <f t="shared" si="150"/>
        <v>57.63</v>
      </c>
      <c r="Q3248" s="14" t="s">
        <v>8315</v>
      </c>
      <c r="R3248" t="s">
        <v>8316</v>
      </c>
      <c r="S3248" s="19">
        <f t="shared" si="151"/>
        <v>42230.472222222219</v>
      </c>
      <c r="T3248" s="22">
        <f t="shared" si="152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>ROUND((E3249/D3249)*100,0)</f>
        <v>106</v>
      </c>
      <c r="P3249">
        <f t="shared" si="150"/>
        <v>46.43</v>
      </c>
      <c r="Q3249" s="14" t="s">
        <v>8315</v>
      </c>
      <c r="R3249" t="s">
        <v>8316</v>
      </c>
      <c r="S3249" s="19">
        <f t="shared" si="151"/>
        <v>42167.434166666666</v>
      </c>
      <c r="T3249" s="22">
        <f t="shared" si="152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>ROUND((E3250/D3250)*100,0)</f>
        <v>101</v>
      </c>
      <c r="P3250">
        <f t="shared" si="150"/>
        <v>60.48</v>
      </c>
      <c r="Q3250" s="14" t="s">
        <v>8315</v>
      </c>
      <c r="R3250" t="s">
        <v>8316</v>
      </c>
      <c r="S3250" s="19">
        <f t="shared" si="151"/>
        <v>42068.888391203705</v>
      </c>
      <c r="T3250" s="22">
        <f t="shared" si="152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>ROUND((E3251/D3251)*100,0)</f>
        <v>105</v>
      </c>
      <c r="P3251">
        <f t="shared" si="150"/>
        <v>65.58</v>
      </c>
      <c r="Q3251" s="14" t="s">
        <v>8315</v>
      </c>
      <c r="R3251" t="s">
        <v>8316</v>
      </c>
      <c r="S3251" s="19">
        <f t="shared" si="151"/>
        <v>42145.746689814812</v>
      </c>
      <c r="T3251" s="22">
        <f t="shared" si="152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>ROUND((E3252/D3252)*100,0)</f>
        <v>102</v>
      </c>
      <c r="P3252">
        <f t="shared" si="150"/>
        <v>119.19</v>
      </c>
      <c r="Q3252" s="14" t="s">
        <v>8315</v>
      </c>
      <c r="R3252" t="s">
        <v>8316</v>
      </c>
      <c r="S3252" s="19">
        <f t="shared" si="151"/>
        <v>41918.742175925923</v>
      </c>
      <c r="T3252" s="22">
        <f t="shared" si="152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>ROUND((E3253/D3253)*100,0)</f>
        <v>111</v>
      </c>
      <c r="P3253">
        <f t="shared" si="150"/>
        <v>83.05</v>
      </c>
      <c r="Q3253" s="14" t="s">
        <v>8315</v>
      </c>
      <c r="R3253" t="s">
        <v>8316</v>
      </c>
      <c r="S3253" s="19">
        <f t="shared" si="151"/>
        <v>42146.731087962966</v>
      </c>
      <c r="T3253" s="22">
        <f t="shared" si="152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>ROUND((E3254/D3254)*100,0)</f>
        <v>128</v>
      </c>
      <c r="P3254">
        <f t="shared" si="150"/>
        <v>57.52</v>
      </c>
      <c r="Q3254" s="14" t="s">
        <v>8315</v>
      </c>
      <c r="R3254" t="s">
        <v>8316</v>
      </c>
      <c r="S3254" s="19">
        <f t="shared" si="151"/>
        <v>42590.472685185188</v>
      </c>
      <c r="T3254" s="22">
        <f t="shared" si="152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>ROUND((E3255/D3255)*100,0)</f>
        <v>102</v>
      </c>
      <c r="P3255">
        <f t="shared" si="150"/>
        <v>177.09</v>
      </c>
      <c r="Q3255" s="14" t="s">
        <v>8315</v>
      </c>
      <c r="R3255" t="s">
        <v>8316</v>
      </c>
      <c r="S3255" s="19">
        <f t="shared" si="151"/>
        <v>42602.576712962968</v>
      </c>
      <c r="T3255" s="22">
        <f t="shared" si="152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>ROUND((E3256/D3256)*100,0)</f>
        <v>101</v>
      </c>
      <c r="P3256">
        <f t="shared" si="150"/>
        <v>70.77</v>
      </c>
      <c r="Q3256" s="14" t="s">
        <v>8315</v>
      </c>
      <c r="R3256" t="s">
        <v>8316</v>
      </c>
      <c r="S3256" s="19">
        <f t="shared" si="151"/>
        <v>42059.085752314815</v>
      </c>
      <c r="T3256" s="22">
        <f t="shared" si="152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>ROUND((E3257/D3257)*100,0)</f>
        <v>175</v>
      </c>
      <c r="P3257">
        <f t="shared" si="150"/>
        <v>29.17</v>
      </c>
      <c r="Q3257" s="14" t="s">
        <v>8315</v>
      </c>
      <c r="R3257" t="s">
        <v>8316</v>
      </c>
      <c r="S3257" s="19">
        <f t="shared" si="151"/>
        <v>41889.768229166664</v>
      </c>
      <c r="T3257" s="22">
        <f t="shared" si="152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>ROUND((E3258/D3258)*100,0)</f>
        <v>128</v>
      </c>
      <c r="P3258">
        <f t="shared" si="150"/>
        <v>72.760000000000005</v>
      </c>
      <c r="Q3258" s="14" t="s">
        <v>8315</v>
      </c>
      <c r="R3258" t="s">
        <v>8316</v>
      </c>
      <c r="S3258" s="19">
        <f t="shared" si="151"/>
        <v>42144.573807870373</v>
      </c>
      <c r="T3258" s="22">
        <f t="shared" si="152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>ROUND((E3259/D3259)*100,0)</f>
        <v>106</v>
      </c>
      <c r="P3259">
        <f t="shared" si="150"/>
        <v>51.85</v>
      </c>
      <c r="Q3259" s="14" t="s">
        <v>8315</v>
      </c>
      <c r="R3259" t="s">
        <v>8316</v>
      </c>
      <c r="S3259" s="19">
        <f t="shared" si="151"/>
        <v>42758.559629629628</v>
      </c>
      <c r="T3259" s="22">
        <f t="shared" si="152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>ROUND((E3260/D3260)*100,0)</f>
        <v>105</v>
      </c>
      <c r="P3260">
        <f t="shared" si="150"/>
        <v>98.2</v>
      </c>
      <c r="Q3260" s="14" t="s">
        <v>8315</v>
      </c>
      <c r="R3260" t="s">
        <v>8316</v>
      </c>
      <c r="S3260" s="19">
        <f t="shared" si="151"/>
        <v>41982.887280092589</v>
      </c>
      <c r="T3260" s="22">
        <f t="shared" si="152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>ROUND((E3261/D3261)*100,0)</f>
        <v>106</v>
      </c>
      <c r="P3261">
        <f t="shared" si="150"/>
        <v>251.74</v>
      </c>
      <c r="Q3261" s="14" t="s">
        <v>8315</v>
      </c>
      <c r="R3261" t="s">
        <v>8316</v>
      </c>
      <c r="S3261" s="19">
        <f t="shared" si="151"/>
        <v>42614.760937500003</v>
      </c>
      <c r="T3261" s="22">
        <f t="shared" si="152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>ROUND((E3262/D3262)*100,0)</f>
        <v>109</v>
      </c>
      <c r="P3262">
        <f t="shared" si="150"/>
        <v>74.819999999999993</v>
      </c>
      <c r="Q3262" s="14" t="s">
        <v>8315</v>
      </c>
      <c r="R3262" t="s">
        <v>8316</v>
      </c>
      <c r="S3262" s="19">
        <f t="shared" si="151"/>
        <v>42303.672662037032</v>
      </c>
      <c r="T3262" s="22">
        <f t="shared" si="152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>ROUND((E3263/D3263)*100,0)</f>
        <v>100</v>
      </c>
      <c r="P3263">
        <f t="shared" si="150"/>
        <v>67.650000000000006</v>
      </c>
      <c r="Q3263" s="14" t="s">
        <v>8315</v>
      </c>
      <c r="R3263" t="s">
        <v>8316</v>
      </c>
      <c r="S3263" s="19">
        <f t="shared" si="151"/>
        <v>42171.725416666668</v>
      </c>
      <c r="T3263" s="22">
        <f t="shared" si="152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>ROUND((E3264/D3264)*100,0)</f>
        <v>103</v>
      </c>
      <c r="P3264">
        <f t="shared" si="150"/>
        <v>93.81</v>
      </c>
      <c r="Q3264" s="14" t="s">
        <v>8315</v>
      </c>
      <c r="R3264" t="s">
        <v>8316</v>
      </c>
      <c r="S3264" s="19">
        <f t="shared" si="151"/>
        <v>41964.315532407403</v>
      </c>
      <c r="T3264" s="22">
        <f t="shared" si="152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>ROUND((E3265/D3265)*100,0)</f>
        <v>112</v>
      </c>
      <c r="P3265">
        <f t="shared" si="150"/>
        <v>41.24</v>
      </c>
      <c r="Q3265" s="14" t="s">
        <v>8315</v>
      </c>
      <c r="R3265" t="s">
        <v>8316</v>
      </c>
      <c r="S3265" s="19">
        <f t="shared" si="151"/>
        <v>42284.516064814816</v>
      </c>
      <c r="T3265" s="22">
        <f t="shared" si="152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>ROUND((E3266/D3266)*100,0)</f>
        <v>103</v>
      </c>
      <c r="P3266">
        <f t="shared" si="150"/>
        <v>52.55</v>
      </c>
      <c r="Q3266" s="14" t="s">
        <v>8315</v>
      </c>
      <c r="R3266" t="s">
        <v>8316</v>
      </c>
      <c r="S3266" s="19">
        <f t="shared" si="151"/>
        <v>42016.800208333334</v>
      </c>
      <c r="T3266" s="22">
        <f t="shared" si="152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>ROUND((E3267/D3267)*100,0)</f>
        <v>164</v>
      </c>
      <c r="P3267">
        <f t="shared" ref="P3267:P3330" si="153">IFERROR(ROUND(E3267/L3267,2),0)</f>
        <v>70.290000000000006</v>
      </c>
      <c r="Q3267" s="14" t="s">
        <v>8315</v>
      </c>
      <c r="R3267" t="s">
        <v>8316</v>
      </c>
      <c r="S3267" s="19">
        <f t="shared" ref="S3267:S3330" si="154">(((J3267/60)/60)/24)+DATE(1970,1,1)</f>
        <v>42311.711979166663</v>
      </c>
      <c r="T3267" s="22">
        <f t="shared" ref="T3267:T3330" si="155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>ROUND((E3268/D3268)*100,0)</f>
        <v>131</v>
      </c>
      <c r="P3268">
        <f t="shared" si="153"/>
        <v>48.33</v>
      </c>
      <c r="Q3268" s="14" t="s">
        <v>8315</v>
      </c>
      <c r="R3268" t="s">
        <v>8316</v>
      </c>
      <c r="S3268" s="19">
        <f t="shared" si="154"/>
        <v>42136.536134259266</v>
      </c>
      <c r="T3268" s="22">
        <f t="shared" si="155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>ROUND((E3269/D3269)*100,0)</f>
        <v>102</v>
      </c>
      <c r="P3269">
        <f t="shared" si="153"/>
        <v>53.18</v>
      </c>
      <c r="Q3269" s="14" t="s">
        <v>8315</v>
      </c>
      <c r="R3269" t="s">
        <v>8316</v>
      </c>
      <c r="S3269" s="19">
        <f t="shared" si="154"/>
        <v>42172.757638888885</v>
      </c>
      <c r="T3269" s="22">
        <f t="shared" si="155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>ROUND((E3270/D3270)*100,0)</f>
        <v>128</v>
      </c>
      <c r="P3270">
        <f t="shared" si="153"/>
        <v>60.95</v>
      </c>
      <c r="Q3270" s="14" t="s">
        <v>8315</v>
      </c>
      <c r="R3270" t="s">
        <v>8316</v>
      </c>
      <c r="S3270" s="19">
        <f t="shared" si="154"/>
        <v>42590.90425925926</v>
      </c>
      <c r="T3270" s="22">
        <f t="shared" si="155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>ROUND((E3271/D3271)*100,0)</f>
        <v>102</v>
      </c>
      <c r="P3271">
        <f t="shared" si="153"/>
        <v>116</v>
      </c>
      <c r="Q3271" s="14" t="s">
        <v>8315</v>
      </c>
      <c r="R3271" t="s">
        <v>8316</v>
      </c>
      <c r="S3271" s="19">
        <f t="shared" si="154"/>
        <v>42137.395798611105</v>
      </c>
      <c r="T3271" s="22">
        <f t="shared" si="155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>ROUND((E3272/D3272)*100,0)</f>
        <v>102</v>
      </c>
      <c r="P3272">
        <f t="shared" si="153"/>
        <v>61</v>
      </c>
      <c r="Q3272" s="14" t="s">
        <v>8315</v>
      </c>
      <c r="R3272" t="s">
        <v>8316</v>
      </c>
      <c r="S3272" s="19">
        <f t="shared" si="154"/>
        <v>42167.533159722225</v>
      </c>
      <c r="T3272" s="22">
        <f t="shared" si="155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>ROUND((E3273/D3273)*100,0)</f>
        <v>130</v>
      </c>
      <c r="P3273">
        <f t="shared" si="153"/>
        <v>38.24</v>
      </c>
      <c r="Q3273" s="14" t="s">
        <v>8315</v>
      </c>
      <c r="R3273" t="s">
        <v>8316</v>
      </c>
      <c r="S3273" s="19">
        <f t="shared" si="154"/>
        <v>41915.437210648146</v>
      </c>
      <c r="T3273" s="22">
        <f t="shared" si="155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>ROUND((E3274/D3274)*100,0)</f>
        <v>154</v>
      </c>
      <c r="P3274">
        <f t="shared" si="153"/>
        <v>106.5</v>
      </c>
      <c r="Q3274" s="14" t="s">
        <v>8315</v>
      </c>
      <c r="R3274" t="s">
        <v>8316</v>
      </c>
      <c r="S3274" s="19">
        <f t="shared" si="154"/>
        <v>42284.500104166669</v>
      </c>
      <c r="T3274" s="22">
        <f t="shared" si="155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>ROUND((E3275/D3275)*100,0)</f>
        <v>107</v>
      </c>
      <c r="P3275">
        <f t="shared" si="153"/>
        <v>204.57</v>
      </c>
      <c r="Q3275" s="14" t="s">
        <v>8315</v>
      </c>
      <c r="R3275" t="s">
        <v>8316</v>
      </c>
      <c r="S3275" s="19">
        <f t="shared" si="154"/>
        <v>42611.801412037035</v>
      </c>
      <c r="T3275" s="22">
        <f t="shared" si="155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>ROUND((E3276/D3276)*100,0)</f>
        <v>101</v>
      </c>
      <c r="P3276">
        <f t="shared" si="153"/>
        <v>54.91</v>
      </c>
      <c r="Q3276" s="14" t="s">
        <v>8315</v>
      </c>
      <c r="R3276" t="s">
        <v>8316</v>
      </c>
      <c r="S3276" s="19">
        <f t="shared" si="154"/>
        <v>42400.704537037032</v>
      </c>
      <c r="T3276" s="22">
        <f t="shared" si="155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>ROUND((E3277/D3277)*100,0)</f>
        <v>100</v>
      </c>
      <c r="P3277">
        <f t="shared" si="153"/>
        <v>150.41999999999999</v>
      </c>
      <c r="Q3277" s="14" t="s">
        <v>8315</v>
      </c>
      <c r="R3277" t="s">
        <v>8316</v>
      </c>
      <c r="S3277" s="19">
        <f t="shared" si="154"/>
        <v>42017.88045138889</v>
      </c>
      <c r="T3277" s="22">
        <f t="shared" si="155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>ROUND((E3278/D3278)*100,0)</f>
        <v>117</v>
      </c>
      <c r="P3278">
        <f t="shared" si="153"/>
        <v>52.58</v>
      </c>
      <c r="Q3278" s="14" t="s">
        <v>8315</v>
      </c>
      <c r="R3278" t="s">
        <v>8316</v>
      </c>
      <c r="S3278" s="19">
        <f t="shared" si="154"/>
        <v>42426.949988425928</v>
      </c>
      <c r="T3278" s="22">
        <f t="shared" si="155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>ROUND((E3279/D3279)*100,0)</f>
        <v>109</v>
      </c>
      <c r="P3279">
        <f t="shared" si="153"/>
        <v>54.3</v>
      </c>
      <c r="Q3279" s="14" t="s">
        <v>8315</v>
      </c>
      <c r="R3279" t="s">
        <v>8316</v>
      </c>
      <c r="S3279" s="19">
        <f t="shared" si="154"/>
        <v>41931.682939814818</v>
      </c>
      <c r="T3279" s="22">
        <f t="shared" si="155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>ROUND((E3280/D3280)*100,0)</f>
        <v>103</v>
      </c>
      <c r="P3280">
        <f t="shared" si="153"/>
        <v>76.03</v>
      </c>
      <c r="Q3280" s="14" t="s">
        <v>8315</v>
      </c>
      <c r="R3280" t="s">
        <v>8316</v>
      </c>
      <c r="S3280" s="19">
        <f t="shared" si="154"/>
        <v>42124.848414351851</v>
      </c>
      <c r="T3280" s="22">
        <f t="shared" si="155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>ROUND((E3281/D3281)*100,0)</f>
        <v>114</v>
      </c>
      <c r="P3281">
        <f t="shared" si="153"/>
        <v>105.21</v>
      </c>
      <c r="Q3281" s="14" t="s">
        <v>8315</v>
      </c>
      <c r="R3281" t="s">
        <v>8316</v>
      </c>
      <c r="S3281" s="19">
        <f t="shared" si="154"/>
        <v>42431.102534722217</v>
      </c>
      <c r="T3281" s="22">
        <f t="shared" si="155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>ROUND((E3282/D3282)*100,0)</f>
        <v>103</v>
      </c>
      <c r="P3282">
        <f t="shared" si="153"/>
        <v>68.67</v>
      </c>
      <c r="Q3282" s="14" t="s">
        <v>8315</v>
      </c>
      <c r="R3282" t="s">
        <v>8316</v>
      </c>
      <c r="S3282" s="19">
        <f t="shared" si="154"/>
        <v>42121.756921296299</v>
      </c>
      <c r="T3282" s="22">
        <f t="shared" si="155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>ROUND((E3283/D3283)*100,0)</f>
        <v>122</v>
      </c>
      <c r="P3283">
        <f t="shared" si="153"/>
        <v>129.36000000000001</v>
      </c>
      <c r="Q3283" s="14" t="s">
        <v>8315</v>
      </c>
      <c r="R3283" t="s">
        <v>8316</v>
      </c>
      <c r="S3283" s="19">
        <f t="shared" si="154"/>
        <v>42219.019733796296</v>
      </c>
      <c r="T3283" s="22">
        <f t="shared" si="155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>ROUND((E3284/D3284)*100,0)</f>
        <v>103</v>
      </c>
      <c r="P3284">
        <f t="shared" si="153"/>
        <v>134.26</v>
      </c>
      <c r="Q3284" s="14" t="s">
        <v>8315</v>
      </c>
      <c r="R3284" t="s">
        <v>8316</v>
      </c>
      <c r="S3284" s="19">
        <f t="shared" si="154"/>
        <v>42445.19430555556</v>
      </c>
      <c r="T3284" s="22">
        <f t="shared" si="155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>ROUND((E3285/D3285)*100,0)</f>
        <v>105</v>
      </c>
      <c r="P3285">
        <f t="shared" si="153"/>
        <v>17.829999999999998</v>
      </c>
      <c r="Q3285" s="14" t="s">
        <v>8315</v>
      </c>
      <c r="R3285" t="s">
        <v>8316</v>
      </c>
      <c r="S3285" s="19">
        <f t="shared" si="154"/>
        <v>42379.74418981481</v>
      </c>
      <c r="T3285" s="22">
        <f t="shared" si="155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>ROUND((E3286/D3286)*100,0)</f>
        <v>102</v>
      </c>
      <c r="P3286">
        <f t="shared" si="153"/>
        <v>203.2</v>
      </c>
      <c r="Q3286" s="14" t="s">
        <v>8315</v>
      </c>
      <c r="R3286" t="s">
        <v>8316</v>
      </c>
      <c r="S3286" s="19">
        <f t="shared" si="154"/>
        <v>42380.884872685187</v>
      </c>
      <c r="T3286" s="22">
        <f t="shared" si="155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>ROUND((E3287/D3287)*100,0)</f>
        <v>112</v>
      </c>
      <c r="P3287">
        <f t="shared" si="153"/>
        <v>69.19</v>
      </c>
      <c r="Q3287" s="14" t="s">
        <v>8315</v>
      </c>
      <c r="R3287" t="s">
        <v>8316</v>
      </c>
      <c r="S3287" s="19">
        <f t="shared" si="154"/>
        <v>42762.942430555559</v>
      </c>
      <c r="T3287" s="22">
        <f t="shared" si="155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>ROUND((E3288/D3288)*100,0)</f>
        <v>102</v>
      </c>
      <c r="P3288">
        <f t="shared" si="153"/>
        <v>125.12</v>
      </c>
      <c r="Q3288" s="14" t="s">
        <v>8315</v>
      </c>
      <c r="R3288" t="s">
        <v>8316</v>
      </c>
      <c r="S3288" s="19">
        <f t="shared" si="154"/>
        <v>42567.840069444443</v>
      </c>
      <c r="T3288" s="22">
        <f t="shared" si="155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>ROUND((E3289/D3289)*100,0)</f>
        <v>100</v>
      </c>
      <c r="P3289">
        <f t="shared" si="153"/>
        <v>73.53</v>
      </c>
      <c r="Q3289" s="14" t="s">
        <v>8315</v>
      </c>
      <c r="R3289" t="s">
        <v>8316</v>
      </c>
      <c r="S3289" s="19">
        <f t="shared" si="154"/>
        <v>42311.750324074077</v>
      </c>
      <c r="T3289" s="22">
        <f t="shared" si="155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>ROUND((E3290/D3290)*100,0)</f>
        <v>100</v>
      </c>
      <c r="P3290">
        <f t="shared" si="153"/>
        <v>48.44</v>
      </c>
      <c r="Q3290" s="14" t="s">
        <v>8315</v>
      </c>
      <c r="R3290" t="s">
        <v>8316</v>
      </c>
      <c r="S3290" s="19">
        <f t="shared" si="154"/>
        <v>42505.774479166663</v>
      </c>
      <c r="T3290" s="22">
        <f t="shared" si="155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>ROUND((E3291/D3291)*100,0)</f>
        <v>133</v>
      </c>
      <c r="P3291">
        <f t="shared" si="153"/>
        <v>26.61</v>
      </c>
      <c r="Q3291" s="14" t="s">
        <v>8315</v>
      </c>
      <c r="R3291" t="s">
        <v>8316</v>
      </c>
      <c r="S3291" s="19">
        <f t="shared" si="154"/>
        <v>42758.368078703701</v>
      </c>
      <c r="T3291" s="22">
        <f t="shared" si="155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>ROUND((E3292/D3292)*100,0)</f>
        <v>121</v>
      </c>
      <c r="P3292">
        <f t="shared" si="153"/>
        <v>33.67</v>
      </c>
      <c r="Q3292" s="14" t="s">
        <v>8315</v>
      </c>
      <c r="R3292" t="s">
        <v>8316</v>
      </c>
      <c r="S3292" s="19">
        <f t="shared" si="154"/>
        <v>42775.51494212963</v>
      </c>
      <c r="T3292" s="22">
        <f t="shared" si="155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>ROUND((E3293/D3293)*100,0)</f>
        <v>114</v>
      </c>
      <c r="P3293">
        <f t="shared" si="153"/>
        <v>40.71</v>
      </c>
      <c r="Q3293" s="14" t="s">
        <v>8315</v>
      </c>
      <c r="R3293" t="s">
        <v>8316</v>
      </c>
      <c r="S3293" s="19">
        <f t="shared" si="154"/>
        <v>42232.702546296292</v>
      </c>
      <c r="T3293" s="22">
        <f t="shared" si="155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>ROUND((E3294/D3294)*100,0)</f>
        <v>286</v>
      </c>
      <c r="P3294">
        <f t="shared" si="153"/>
        <v>19.27</v>
      </c>
      <c r="Q3294" s="14" t="s">
        <v>8315</v>
      </c>
      <c r="R3294" t="s">
        <v>8316</v>
      </c>
      <c r="S3294" s="19">
        <f t="shared" si="154"/>
        <v>42282.770231481481</v>
      </c>
      <c r="T3294" s="22">
        <f t="shared" si="155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>ROUND((E3295/D3295)*100,0)</f>
        <v>170</v>
      </c>
      <c r="P3295">
        <f t="shared" si="153"/>
        <v>84.29</v>
      </c>
      <c r="Q3295" s="14" t="s">
        <v>8315</v>
      </c>
      <c r="R3295" t="s">
        <v>8316</v>
      </c>
      <c r="S3295" s="19">
        <f t="shared" si="154"/>
        <v>42768.425370370373</v>
      </c>
      <c r="T3295" s="22">
        <f t="shared" si="155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>ROUND((E3296/D3296)*100,0)</f>
        <v>118</v>
      </c>
      <c r="P3296">
        <f t="shared" si="153"/>
        <v>29.58</v>
      </c>
      <c r="Q3296" s="14" t="s">
        <v>8315</v>
      </c>
      <c r="R3296" t="s">
        <v>8316</v>
      </c>
      <c r="S3296" s="19">
        <f t="shared" si="154"/>
        <v>42141.541134259256</v>
      </c>
      <c r="T3296" s="22">
        <f t="shared" si="155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>ROUND((E3297/D3297)*100,0)</f>
        <v>103</v>
      </c>
      <c r="P3297">
        <f t="shared" si="153"/>
        <v>26.67</v>
      </c>
      <c r="Q3297" s="14" t="s">
        <v>8315</v>
      </c>
      <c r="R3297" t="s">
        <v>8316</v>
      </c>
      <c r="S3297" s="19">
        <f t="shared" si="154"/>
        <v>42609.442465277782</v>
      </c>
      <c r="T3297" s="22">
        <f t="shared" si="155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>ROUND((E3298/D3298)*100,0)</f>
        <v>144</v>
      </c>
      <c r="P3298">
        <f t="shared" si="153"/>
        <v>45.98</v>
      </c>
      <c r="Q3298" s="14" t="s">
        <v>8315</v>
      </c>
      <c r="R3298" t="s">
        <v>8316</v>
      </c>
      <c r="S3298" s="19">
        <f t="shared" si="154"/>
        <v>42309.756620370375</v>
      </c>
      <c r="T3298" s="22">
        <f t="shared" si="155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>ROUND((E3299/D3299)*100,0)</f>
        <v>100</v>
      </c>
      <c r="P3299">
        <f t="shared" si="153"/>
        <v>125.09</v>
      </c>
      <c r="Q3299" s="14" t="s">
        <v>8315</v>
      </c>
      <c r="R3299" t="s">
        <v>8316</v>
      </c>
      <c r="S3299" s="19">
        <f t="shared" si="154"/>
        <v>42193.771481481483</v>
      </c>
      <c r="T3299" s="22">
        <f t="shared" si="155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>ROUND((E3300/D3300)*100,0)</f>
        <v>102</v>
      </c>
      <c r="P3300">
        <f t="shared" si="153"/>
        <v>141.29</v>
      </c>
      <c r="Q3300" s="14" t="s">
        <v>8315</v>
      </c>
      <c r="R3300" t="s">
        <v>8316</v>
      </c>
      <c r="S3300" s="19">
        <f t="shared" si="154"/>
        <v>42239.957962962959</v>
      </c>
      <c r="T3300" s="22">
        <f t="shared" si="155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>ROUND((E3301/D3301)*100,0)</f>
        <v>116</v>
      </c>
      <c r="P3301">
        <f t="shared" si="153"/>
        <v>55.33</v>
      </c>
      <c r="Q3301" s="14" t="s">
        <v>8315</v>
      </c>
      <c r="R3301" t="s">
        <v>8316</v>
      </c>
      <c r="S3301" s="19">
        <f t="shared" si="154"/>
        <v>42261.917395833334</v>
      </c>
      <c r="T3301" s="22">
        <f t="shared" si="155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>ROUND((E3302/D3302)*100,0)</f>
        <v>136</v>
      </c>
      <c r="P3302">
        <f t="shared" si="153"/>
        <v>46.42</v>
      </c>
      <c r="Q3302" s="14" t="s">
        <v>8315</v>
      </c>
      <c r="R3302" t="s">
        <v>8316</v>
      </c>
      <c r="S3302" s="19">
        <f t="shared" si="154"/>
        <v>42102.743773148148</v>
      </c>
      <c r="T3302" s="22">
        <f t="shared" si="155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>ROUND((E3303/D3303)*100,0)</f>
        <v>133</v>
      </c>
      <c r="P3303">
        <f t="shared" si="153"/>
        <v>57.2</v>
      </c>
      <c r="Q3303" s="14" t="s">
        <v>8315</v>
      </c>
      <c r="R3303" t="s">
        <v>8316</v>
      </c>
      <c r="S3303" s="19">
        <f t="shared" si="154"/>
        <v>42538.73583333334</v>
      </c>
      <c r="T3303" s="22">
        <f t="shared" si="155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>ROUND((E3304/D3304)*100,0)</f>
        <v>103</v>
      </c>
      <c r="P3304">
        <f t="shared" si="153"/>
        <v>173.7</v>
      </c>
      <c r="Q3304" s="14" t="s">
        <v>8315</v>
      </c>
      <c r="R3304" t="s">
        <v>8316</v>
      </c>
      <c r="S3304" s="19">
        <f t="shared" si="154"/>
        <v>42681.35157407407</v>
      </c>
      <c r="T3304" s="22">
        <f t="shared" si="155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>ROUND((E3305/D3305)*100,0)</f>
        <v>116</v>
      </c>
      <c r="P3305">
        <f t="shared" si="153"/>
        <v>59.6</v>
      </c>
      <c r="Q3305" s="14" t="s">
        <v>8315</v>
      </c>
      <c r="R3305" t="s">
        <v>8316</v>
      </c>
      <c r="S3305" s="19">
        <f t="shared" si="154"/>
        <v>42056.65143518518</v>
      </c>
      <c r="T3305" s="22">
        <f t="shared" si="155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>ROUND((E3306/D3306)*100,0)</f>
        <v>105</v>
      </c>
      <c r="P3306">
        <f t="shared" si="153"/>
        <v>89.59</v>
      </c>
      <c r="Q3306" s="14" t="s">
        <v>8315</v>
      </c>
      <c r="R3306" t="s">
        <v>8316</v>
      </c>
      <c r="S3306" s="19">
        <f t="shared" si="154"/>
        <v>42696.624444444446</v>
      </c>
      <c r="T3306" s="22">
        <f t="shared" si="155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>ROUND((E3307/D3307)*100,0)</f>
        <v>102</v>
      </c>
      <c r="P3307">
        <f t="shared" si="153"/>
        <v>204.05</v>
      </c>
      <c r="Q3307" s="14" t="s">
        <v>8315</v>
      </c>
      <c r="R3307" t="s">
        <v>8316</v>
      </c>
      <c r="S3307" s="19">
        <f t="shared" si="154"/>
        <v>42186.855879629627</v>
      </c>
      <c r="T3307" s="22">
        <f t="shared" si="155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>ROUND((E3308/D3308)*100,0)</f>
        <v>175</v>
      </c>
      <c r="P3308">
        <f t="shared" si="153"/>
        <v>48.7</v>
      </c>
      <c r="Q3308" s="14" t="s">
        <v>8315</v>
      </c>
      <c r="R3308" t="s">
        <v>8316</v>
      </c>
      <c r="S3308" s="19">
        <f t="shared" si="154"/>
        <v>42493.219236111108</v>
      </c>
      <c r="T3308" s="22">
        <f t="shared" si="155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>ROUND((E3309/D3309)*100,0)</f>
        <v>107</v>
      </c>
      <c r="P3309">
        <f t="shared" si="153"/>
        <v>53.34</v>
      </c>
      <c r="Q3309" s="14" t="s">
        <v>8315</v>
      </c>
      <c r="R3309" t="s">
        <v>8316</v>
      </c>
      <c r="S3309" s="19">
        <f t="shared" si="154"/>
        <v>42475.057164351849</v>
      </c>
      <c r="T3309" s="22">
        <f t="shared" si="155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>ROUND((E3310/D3310)*100,0)</f>
        <v>122</v>
      </c>
      <c r="P3310">
        <f t="shared" si="153"/>
        <v>75.09</v>
      </c>
      <c r="Q3310" s="14" t="s">
        <v>8315</v>
      </c>
      <c r="R3310" t="s">
        <v>8316</v>
      </c>
      <c r="S3310" s="19">
        <f t="shared" si="154"/>
        <v>42452.876909722225</v>
      </c>
      <c r="T3310" s="22">
        <f t="shared" si="155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>ROUND((E3311/D3311)*100,0)</f>
        <v>159</v>
      </c>
      <c r="P3311">
        <f t="shared" si="153"/>
        <v>18</v>
      </c>
      <c r="Q3311" s="14" t="s">
        <v>8315</v>
      </c>
      <c r="R3311" t="s">
        <v>8316</v>
      </c>
      <c r="S3311" s="19">
        <f t="shared" si="154"/>
        <v>42628.650208333333</v>
      </c>
      <c r="T3311" s="22">
        <f t="shared" si="155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>ROUND((E3312/D3312)*100,0)</f>
        <v>100</v>
      </c>
      <c r="P3312">
        <f t="shared" si="153"/>
        <v>209.84</v>
      </c>
      <c r="Q3312" s="14" t="s">
        <v>8315</v>
      </c>
      <c r="R3312" t="s">
        <v>8316</v>
      </c>
      <c r="S3312" s="19">
        <f t="shared" si="154"/>
        <v>42253.928530092591</v>
      </c>
      <c r="T3312" s="22">
        <f t="shared" si="155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>ROUND((E3313/D3313)*100,0)</f>
        <v>110</v>
      </c>
      <c r="P3313">
        <f t="shared" si="153"/>
        <v>61.02</v>
      </c>
      <c r="Q3313" s="14" t="s">
        <v>8315</v>
      </c>
      <c r="R3313" t="s">
        <v>8316</v>
      </c>
      <c r="S3313" s="19">
        <f t="shared" si="154"/>
        <v>42264.29178240741</v>
      </c>
      <c r="T3313" s="22">
        <f t="shared" si="155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>ROUND((E3314/D3314)*100,0)</f>
        <v>100</v>
      </c>
      <c r="P3314">
        <f t="shared" si="153"/>
        <v>61</v>
      </c>
      <c r="Q3314" s="14" t="s">
        <v>8315</v>
      </c>
      <c r="R3314" t="s">
        <v>8316</v>
      </c>
      <c r="S3314" s="19">
        <f t="shared" si="154"/>
        <v>42664.809560185182</v>
      </c>
      <c r="T3314" s="22">
        <f t="shared" si="155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>ROUND((E3315/D3315)*100,0)</f>
        <v>116</v>
      </c>
      <c r="P3315">
        <f t="shared" si="153"/>
        <v>80.03</v>
      </c>
      <c r="Q3315" s="14" t="s">
        <v>8315</v>
      </c>
      <c r="R3315" t="s">
        <v>8316</v>
      </c>
      <c r="S3315" s="19">
        <f t="shared" si="154"/>
        <v>42382.244409722218</v>
      </c>
      <c r="T3315" s="22">
        <f t="shared" si="155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>ROUND((E3316/D3316)*100,0)</f>
        <v>211</v>
      </c>
      <c r="P3316">
        <f t="shared" si="153"/>
        <v>29.07</v>
      </c>
      <c r="Q3316" s="14" t="s">
        <v>8315</v>
      </c>
      <c r="R3316" t="s">
        <v>8316</v>
      </c>
      <c r="S3316" s="19">
        <f t="shared" si="154"/>
        <v>42105.267488425925</v>
      </c>
      <c r="T3316" s="22">
        <f t="shared" si="155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>ROUND((E3317/D3317)*100,0)</f>
        <v>110</v>
      </c>
      <c r="P3317">
        <f t="shared" si="153"/>
        <v>49.44</v>
      </c>
      <c r="Q3317" s="14" t="s">
        <v>8315</v>
      </c>
      <c r="R3317" t="s">
        <v>8316</v>
      </c>
      <c r="S3317" s="19">
        <f t="shared" si="154"/>
        <v>42466.303715277783</v>
      </c>
      <c r="T3317" s="22">
        <f t="shared" si="155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>ROUND((E3318/D3318)*100,0)</f>
        <v>100</v>
      </c>
      <c r="P3318">
        <f t="shared" si="153"/>
        <v>93.98</v>
      </c>
      <c r="Q3318" s="14" t="s">
        <v>8315</v>
      </c>
      <c r="R3318" t="s">
        <v>8316</v>
      </c>
      <c r="S3318" s="19">
        <f t="shared" si="154"/>
        <v>41826.871238425927</v>
      </c>
      <c r="T3318" s="22">
        <f t="shared" si="155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>ROUND((E3319/D3319)*100,0)</f>
        <v>106</v>
      </c>
      <c r="P3319">
        <f t="shared" si="153"/>
        <v>61.94</v>
      </c>
      <c r="Q3319" s="14" t="s">
        <v>8315</v>
      </c>
      <c r="R3319" t="s">
        <v>8316</v>
      </c>
      <c r="S3319" s="19">
        <f t="shared" si="154"/>
        <v>42499.039629629624</v>
      </c>
      <c r="T3319" s="22">
        <f t="shared" si="155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>ROUND((E3320/D3320)*100,0)</f>
        <v>126</v>
      </c>
      <c r="P3320">
        <f t="shared" si="153"/>
        <v>78.5</v>
      </c>
      <c r="Q3320" s="14" t="s">
        <v>8315</v>
      </c>
      <c r="R3320" t="s">
        <v>8316</v>
      </c>
      <c r="S3320" s="19">
        <f t="shared" si="154"/>
        <v>42431.302002314813</v>
      </c>
      <c r="T3320" s="22">
        <f t="shared" si="155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>ROUND((E3321/D3321)*100,0)</f>
        <v>108</v>
      </c>
      <c r="P3321">
        <f t="shared" si="153"/>
        <v>33.75</v>
      </c>
      <c r="Q3321" s="14" t="s">
        <v>8315</v>
      </c>
      <c r="R3321" t="s">
        <v>8316</v>
      </c>
      <c r="S3321" s="19">
        <f t="shared" si="154"/>
        <v>41990.585486111115</v>
      </c>
      <c r="T3321" s="22">
        <f t="shared" si="155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>ROUND((E3322/D3322)*100,0)</f>
        <v>101</v>
      </c>
      <c r="P3322">
        <f t="shared" si="153"/>
        <v>66.45</v>
      </c>
      <c r="Q3322" s="14" t="s">
        <v>8315</v>
      </c>
      <c r="R3322" t="s">
        <v>8316</v>
      </c>
      <c r="S3322" s="19">
        <f t="shared" si="154"/>
        <v>42513.045798611114</v>
      </c>
      <c r="T3322" s="22">
        <f t="shared" si="155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>ROUND((E3323/D3323)*100,0)</f>
        <v>107</v>
      </c>
      <c r="P3323">
        <f t="shared" si="153"/>
        <v>35.799999999999997</v>
      </c>
      <c r="Q3323" s="14" t="s">
        <v>8315</v>
      </c>
      <c r="R3323" t="s">
        <v>8316</v>
      </c>
      <c r="S3323" s="19">
        <f t="shared" si="154"/>
        <v>41914.100289351853</v>
      </c>
      <c r="T3323" s="22">
        <f t="shared" si="155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>ROUND((E3324/D3324)*100,0)</f>
        <v>102</v>
      </c>
      <c r="P3324">
        <f t="shared" si="153"/>
        <v>145.65</v>
      </c>
      <c r="Q3324" s="14" t="s">
        <v>8315</v>
      </c>
      <c r="R3324" t="s">
        <v>8316</v>
      </c>
      <c r="S3324" s="19">
        <f t="shared" si="154"/>
        <v>42521.010370370372</v>
      </c>
      <c r="T3324" s="22">
        <f t="shared" si="155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>ROUND((E3325/D3325)*100,0)</f>
        <v>126</v>
      </c>
      <c r="P3325">
        <f t="shared" si="153"/>
        <v>25.69</v>
      </c>
      <c r="Q3325" s="14" t="s">
        <v>8315</v>
      </c>
      <c r="R3325" t="s">
        <v>8316</v>
      </c>
      <c r="S3325" s="19">
        <f t="shared" si="154"/>
        <v>42608.36583333333</v>
      </c>
      <c r="T3325" s="22">
        <f t="shared" si="155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>ROUND((E3326/D3326)*100,0)</f>
        <v>102</v>
      </c>
      <c r="P3326">
        <f t="shared" si="153"/>
        <v>152.5</v>
      </c>
      <c r="Q3326" s="14" t="s">
        <v>8315</v>
      </c>
      <c r="R3326" t="s">
        <v>8316</v>
      </c>
      <c r="S3326" s="19">
        <f t="shared" si="154"/>
        <v>42512.58321759259</v>
      </c>
      <c r="T3326" s="22">
        <f t="shared" si="155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>ROUND((E3327/D3327)*100,0)</f>
        <v>113</v>
      </c>
      <c r="P3327">
        <f t="shared" si="153"/>
        <v>30</v>
      </c>
      <c r="Q3327" s="14" t="s">
        <v>8315</v>
      </c>
      <c r="R3327" t="s">
        <v>8316</v>
      </c>
      <c r="S3327" s="19">
        <f t="shared" si="154"/>
        <v>42064.785613425927</v>
      </c>
      <c r="T3327" s="22">
        <f t="shared" si="155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>ROUND((E3328/D3328)*100,0)</f>
        <v>101</v>
      </c>
      <c r="P3328">
        <f t="shared" si="153"/>
        <v>142.28</v>
      </c>
      <c r="Q3328" s="14" t="s">
        <v>8315</v>
      </c>
      <c r="R3328" t="s">
        <v>8316</v>
      </c>
      <c r="S3328" s="19">
        <f t="shared" si="154"/>
        <v>42041.714178240742</v>
      </c>
      <c r="T3328" s="22">
        <f t="shared" si="155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>ROUND((E3329/D3329)*100,0)</f>
        <v>101</v>
      </c>
      <c r="P3329">
        <f t="shared" si="153"/>
        <v>24.55</v>
      </c>
      <c r="Q3329" s="14" t="s">
        <v>8315</v>
      </c>
      <c r="R3329" t="s">
        <v>8316</v>
      </c>
      <c r="S3329" s="19">
        <f t="shared" si="154"/>
        <v>42468.374606481477</v>
      </c>
      <c r="T3329" s="22">
        <f t="shared" si="155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>ROUND((E3330/D3330)*100,0)</f>
        <v>146</v>
      </c>
      <c r="P3330">
        <f t="shared" si="153"/>
        <v>292.77999999999997</v>
      </c>
      <c r="Q3330" s="14" t="s">
        <v>8315</v>
      </c>
      <c r="R3330" t="s">
        <v>8316</v>
      </c>
      <c r="S3330" s="19">
        <f t="shared" si="154"/>
        <v>41822.57503472222</v>
      </c>
      <c r="T3330" s="22">
        <f t="shared" si="155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>ROUND((E3331/D3331)*100,0)</f>
        <v>117</v>
      </c>
      <c r="P3331">
        <f t="shared" ref="P3331:P3394" si="156">IFERROR(ROUND(E3331/L3331,2),0)</f>
        <v>44.92</v>
      </c>
      <c r="Q3331" s="14" t="s">
        <v>8315</v>
      </c>
      <c r="R3331" t="s">
        <v>8316</v>
      </c>
      <c r="S3331" s="19">
        <f t="shared" ref="S3331:S3394" si="157">(((J3331/60)/60)/24)+DATE(1970,1,1)</f>
        <v>41837.323009259257</v>
      </c>
      <c r="T3331" s="22">
        <f t="shared" ref="T3331:T3394" si="158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>ROUND((E3332/D3332)*100,0)</f>
        <v>106</v>
      </c>
      <c r="P3332">
        <f t="shared" si="156"/>
        <v>23.1</v>
      </c>
      <c r="Q3332" s="14" t="s">
        <v>8315</v>
      </c>
      <c r="R3332" t="s">
        <v>8316</v>
      </c>
      <c r="S3332" s="19">
        <f t="shared" si="157"/>
        <v>42065.887361111112</v>
      </c>
      <c r="T3332" s="22">
        <f t="shared" si="158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>ROUND((E3333/D3333)*100,0)</f>
        <v>105</v>
      </c>
      <c r="P3333">
        <f t="shared" si="156"/>
        <v>80.400000000000006</v>
      </c>
      <c r="Q3333" s="14" t="s">
        <v>8315</v>
      </c>
      <c r="R3333" t="s">
        <v>8316</v>
      </c>
      <c r="S3333" s="19">
        <f t="shared" si="157"/>
        <v>42248.697754629626</v>
      </c>
      <c r="T3333" s="22">
        <f t="shared" si="158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>ROUND((E3334/D3334)*100,0)</f>
        <v>100</v>
      </c>
      <c r="P3334">
        <f t="shared" si="156"/>
        <v>72.290000000000006</v>
      </c>
      <c r="Q3334" s="14" t="s">
        <v>8315</v>
      </c>
      <c r="R3334" t="s">
        <v>8316</v>
      </c>
      <c r="S3334" s="19">
        <f t="shared" si="157"/>
        <v>41809.860300925924</v>
      </c>
      <c r="T3334" s="22">
        <f t="shared" si="158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>ROUND((E3335/D3335)*100,0)</f>
        <v>105</v>
      </c>
      <c r="P3335">
        <f t="shared" si="156"/>
        <v>32.97</v>
      </c>
      <c r="Q3335" s="14" t="s">
        <v>8315</v>
      </c>
      <c r="R3335" t="s">
        <v>8316</v>
      </c>
      <c r="S3335" s="19">
        <f t="shared" si="157"/>
        <v>42148.676851851851</v>
      </c>
      <c r="T3335" s="22">
        <f t="shared" si="158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>ROUND((E3336/D3336)*100,0)</f>
        <v>139</v>
      </c>
      <c r="P3336">
        <f t="shared" si="156"/>
        <v>116.65</v>
      </c>
      <c r="Q3336" s="14" t="s">
        <v>8315</v>
      </c>
      <c r="R3336" t="s">
        <v>8316</v>
      </c>
      <c r="S3336" s="19">
        <f t="shared" si="157"/>
        <v>42185.521087962959</v>
      </c>
      <c r="T3336" s="22">
        <f t="shared" si="158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>ROUND((E3337/D3337)*100,0)</f>
        <v>100</v>
      </c>
      <c r="P3337">
        <f t="shared" si="156"/>
        <v>79.62</v>
      </c>
      <c r="Q3337" s="14" t="s">
        <v>8315</v>
      </c>
      <c r="R3337" t="s">
        <v>8316</v>
      </c>
      <c r="S3337" s="19">
        <f t="shared" si="157"/>
        <v>41827.674143518518</v>
      </c>
      <c r="T3337" s="22">
        <f t="shared" si="158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>ROUND((E3338/D3338)*100,0)</f>
        <v>100</v>
      </c>
      <c r="P3338">
        <f t="shared" si="156"/>
        <v>27.78</v>
      </c>
      <c r="Q3338" s="14" t="s">
        <v>8315</v>
      </c>
      <c r="R3338" t="s">
        <v>8316</v>
      </c>
      <c r="S3338" s="19">
        <f t="shared" si="157"/>
        <v>42437.398680555561</v>
      </c>
      <c r="T3338" s="22">
        <f t="shared" si="158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>ROUND((E3339/D3339)*100,0)</f>
        <v>110</v>
      </c>
      <c r="P3339">
        <f t="shared" si="156"/>
        <v>81.03</v>
      </c>
      <c r="Q3339" s="14" t="s">
        <v>8315</v>
      </c>
      <c r="R3339" t="s">
        <v>8316</v>
      </c>
      <c r="S3339" s="19">
        <f t="shared" si="157"/>
        <v>41901.282025462962</v>
      </c>
      <c r="T3339" s="22">
        <f t="shared" si="158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>ROUND((E3340/D3340)*100,0)</f>
        <v>102</v>
      </c>
      <c r="P3340">
        <f t="shared" si="156"/>
        <v>136.85</v>
      </c>
      <c r="Q3340" s="14" t="s">
        <v>8315</v>
      </c>
      <c r="R3340" t="s">
        <v>8316</v>
      </c>
      <c r="S3340" s="19">
        <f t="shared" si="157"/>
        <v>42769.574999999997</v>
      </c>
      <c r="T3340" s="22">
        <f t="shared" si="158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>ROUND((E3341/D3341)*100,0)</f>
        <v>104</v>
      </c>
      <c r="P3341">
        <f t="shared" si="156"/>
        <v>177.62</v>
      </c>
      <c r="Q3341" s="14" t="s">
        <v>8315</v>
      </c>
      <c r="R3341" t="s">
        <v>8316</v>
      </c>
      <c r="S3341" s="19">
        <f t="shared" si="157"/>
        <v>42549.665717592594</v>
      </c>
      <c r="T3341" s="22">
        <f t="shared" si="158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>ROUND((E3342/D3342)*100,0)</f>
        <v>138</v>
      </c>
      <c r="P3342">
        <f t="shared" si="156"/>
        <v>109.08</v>
      </c>
      <c r="Q3342" s="14" t="s">
        <v>8315</v>
      </c>
      <c r="R3342" t="s">
        <v>8316</v>
      </c>
      <c r="S3342" s="19">
        <f t="shared" si="157"/>
        <v>42685.974004629628</v>
      </c>
      <c r="T3342" s="22">
        <f t="shared" si="158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>ROUND((E3343/D3343)*100,0)</f>
        <v>100</v>
      </c>
      <c r="P3343">
        <f t="shared" si="156"/>
        <v>119.64</v>
      </c>
      <c r="Q3343" s="14" t="s">
        <v>8315</v>
      </c>
      <c r="R3343" t="s">
        <v>8316</v>
      </c>
      <c r="S3343" s="19">
        <f t="shared" si="157"/>
        <v>42510.798854166671</v>
      </c>
      <c r="T3343" s="22">
        <f t="shared" si="158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>ROUND((E3344/D3344)*100,0)</f>
        <v>102</v>
      </c>
      <c r="P3344">
        <f t="shared" si="156"/>
        <v>78.209999999999994</v>
      </c>
      <c r="Q3344" s="14" t="s">
        <v>8315</v>
      </c>
      <c r="R3344" t="s">
        <v>8316</v>
      </c>
      <c r="S3344" s="19">
        <f t="shared" si="157"/>
        <v>42062.296412037031</v>
      </c>
      <c r="T3344" s="22">
        <f t="shared" si="158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>ROUND((E3345/D3345)*100,0)</f>
        <v>171</v>
      </c>
      <c r="P3345">
        <f t="shared" si="156"/>
        <v>52.17</v>
      </c>
      <c r="Q3345" s="14" t="s">
        <v>8315</v>
      </c>
      <c r="R3345" t="s">
        <v>8316</v>
      </c>
      <c r="S3345" s="19">
        <f t="shared" si="157"/>
        <v>42452.916481481487</v>
      </c>
      <c r="T3345" s="22">
        <f t="shared" si="158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>ROUND((E3346/D3346)*100,0)</f>
        <v>101</v>
      </c>
      <c r="P3346">
        <f t="shared" si="156"/>
        <v>114.13</v>
      </c>
      <c r="Q3346" s="14" t="s">
        <v>8315</v>
      </c>
      <c r="R3346" t="s">
        <v>8316</v>
      </c>
      <c r="S3346" s="19">
        <f t="shared" si="157"/>
        <v>41851.200150462959</v>
      </c>
      <c r="T3346" s="22">
        <f t="shared" si="158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>ROUND((E3347/D3347)*100,0)</f>
        <v>130</v>
      </c>
      <c r="P3347">
        <f t="shared" si="156"/>
        <v>50</v>
      </c>
      <c r="Q3347" s="14" t="s">
        <v>8315</v>
      </c>
      <c r="R3347" t="s">
        <v>8316</v>
      </c>
      <c r="S3347" s="19">
        <f t="shared" si="157"/>
        <v>42053.106111111112</v>
      </c>
      <c r="T3347" s="22">
        <f t="shared" si="158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>ROUND((E3348/D3348)*100,0)</f>
        <v>110</v>
      </c>
      <c r="P3348">
        <f t="shared" si="156"/>
        <v>91.67</v>
      </c>
      <c r="Q3348" s="14" t="s">
        <v>8315</v>
      </c>
      <c r="R3348" t="s">
        <v>8316</v>
      </c>
      <c r="S3348" s="19">
        <f t="shared" si="157"/>
        <v>42054.024421296301</v>
      </c>
      <c r="T3348" s="22">
        <f t="shared" si="158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>ROUND((E3349/D3349)*100,0)</f>
        <v>119</v>
      </c>
      <c r="P3349">
        <f t="shared" si="156"/>
        <v>108.59</v>
      </c>
      <c r="Q3349" s="14" t="s">
        <v>8315</v>
      </c>
      <c r="R3349" t="s">
        <v>8316</v>
      </c>
      <c r="S3349" s="19">
        <f t="shared" si="157"/>
        <v>42484.551550925928</v>
      </c>
      <c r="T3349" s="22">
        <f t="shared" si="158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>ROUND((E3350/D3350)*100,0)</f>
        <v>100</v>
      </c>
      <c r="P3350">
        <f t="shared" si="156"/>
        <v>69.819999999999993</v>
      </c>
      <c r="Q3350" s="14" t="s">
        <v>8315</v>
      </c>
      <c r="R3350" t="s">
        <v>8316</v>
      </c>
      <c r="S3350" s="19">
        <f t="shared" si="157"/>
        <v>42466.558796296296</v>
      </c>
      <c r="T3350" s="22">
        <f t="shared" si="158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>ROUND((E3351/D3351)*100,0)</f>
        <v>153</v>
      </c>
      <c r="P3351">
        <f t="shared" si="156"/>
        <v>109.57</v>
      </c>
      <c r="Q3351" s="14" t="s">
        <v>8315</v>
      </c>
      <c r="R3351" t="s">
        <v>8316</v>
      </c>
      <c r="S3351" s="19">
        <f t="shared" si="157"/>
        <v>42513.110787037032</v>
      </c>
      <c r="T3351" s="22">
        <f t="shared" si="158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>ROUND((E3352/D3352)*100,0)</f>
        <v>104</v>
      </c>
      <c r="P3352">
        <f t="shared" si="156"/>
        <v>71.67</v>
      </c>
      <c r="Q3352" s="14" t="s">
        <v>8315</v>
      </c>
      <c r="R3352" t="s">
        <v>8316</v>
      </c>
      <c r="S3352" s="19">
        <f t="shared" si="157"/>
        <v>42302.701516203699</v>
      </c>
      <c r="T3352" s="22">
        <f t="shared" si="158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>ROUND((E3353/D3353)*100,0)</f>
        <v>101</v>
      </c>
      <c r="P3353">
        <f t="shared" si="156"/>
        <v>93.61</v>
      </c>
      <c r="Q3353" s="14" t="s">
        <v>8315</v>
      </c>
      <c r="R3353" t="s">
        <v>8316</v>
      </c>
      <c r="S3353" s="19">
        <f t="shared" si="157"/>
        <v>41806.395428240743</v>
      </c>
      <c r="T3353" s="22">
        <f t="shared" si="158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>ROUND((E3354/D3354)*100,0)</f>
        <v>108</v>
      </c>
      <c r="P3354">
        <f t="shared" si="156"/>
        <v>76.8</v>
      </c>
      <c r="Q3354" s="14" t="s">
        <v>8315</v>
      </c>
      <c r="R3354" t="s">
        <v>8316</v>
      </c>
      <c r="S3354" s="19">
        <f t="shared" si="157"/>
        <v>42495.992800925931</v>
      </c>
      <c r="T3354" s="22">
        <f t="shared" si="158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>ROUND((E3355/D3355)*100,0)</f>
        <v>315</v>
      </c>
      <c r="P3355">
        <f t="shared" si="156"/>
        <v>35.799999999999997</v>
      </c>
      <c r="Q3355" s="14" t="s">
        <v>8315</v>
      </c>
      <c r="R3355" t="s">
        <v>8316</v>
      </c>
      <c r="S3355" s="19">
        <f t="shared" si="157"/>
        <v>42479.432291666672</v>
      </c>
      <c r="T3355" s="22">
        <f t="shared" si="158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>ROUND((E3356/D3356)*100,0)</f>
        <v>102</v>
      </c>
      <c r="P3356">
        <f t="shared" si="156"/>
        <v>55.6</v>
      </c>
      <c r="Q3356" s="14" t="s">
        <v>8315</v>
      </c>
      <c r="R3356" t="s">
        <v>8316</v>
      </c>
      <c r="S3356" s="19">
        <f t="shared" si="157"/>
        <v>42270.7269212963</v>
      </c>
      <c r="T3356" s="22">
        <f t="shared" si="158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>ROUND((E3357/D3357)*100,0)</f>
        <v>126</v>
      </c>
      <c r="P3357">
        <f t="shared" si="156"/>
        <v>147.33000000000001</v>
      </c>
      <c r="Q3357" s="14" t="s">
        <v>8315</v>
      </c>
      <c r="R3357" t="s">
        <v>8316</v>
      </c>
      <c r="S3357" s="19">
        <f t="shared" si="157"/>
        <v>42489.619525462964</v>
      </c>
      <c r="T3357" s="22">
        <f t="shared" si="158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>ROUND((E3358/D3358)*100,0)</f>
        <v>101</v>
      </c>
      <c r="P3358">
        <f t="shared" si="156"/>
        <v>56.33</v>
      </c>
      <c r="Q3358" s="14" t="s">
        <v>8315</v>
      </c>
      <c r="R3358" t="s">
        <v>8316</v>
      </c>
      <c r="S3358" s="19">
        <f t="shared" si="157"/>
        <v>42536.815648148149</v>
      </c>
      <c r="T3358" s="22">
        <f t="shared" si="158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>ROUND((E3359/D3359)*100,0)</f>
        <v>101</v>
      </c>
      <c r="P3359">
        <f t="shared" si="156"/>
        <v>96.19</v>
      </c>
      <c r="Q3359" s="14" t="s">
        <v>8315</v>
      </c>
      <c r="R3359" t="s">
        <v>8316</v>
      </c>
      <c r="S3359" s="19">
        <f t="shared" si="157"/>
        <v>41822.417939814812</v>
      </c>
      <c r="T3359" s="22">
        <f t="shared" si="158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>ROUND((E3360/D3360)*100,0)</f>
        <v>103</v>
      </c>
      <c r="P3360">
        <f t="shared" si="156"/>
        <v>63.57</v>
      </c>
      <c r="Q3360" s="14" t="s">
        <v>8315</v>
      </c>
      <c r="R3360" t="s">
        <v>8316</v>
      </c>
      <c r="S3360" s="19">
        <f t="shared" si="157"/>
        <v>41932.311099537037</v>
      </c>
      <c r="T3360" s="22">
        <f t="shared" si="158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>ROUND((E3361/D3361)*100,0)</f>
        <v>106</v>
      </c>
      <c r="P3361">
        <f t="shared" si="156"/>
        <v>184.78</v>
      </c>
      <c r="Q3361" s="14" t="s">
        <v>8315</v>
      </c>
      <c r="R3361" t="s">
        <v>8316</v>
      </c>
      <c r="S3361" s="19">
        <f t="shared" si="157"/>
        <v>42746.057106481487</v>
      </c>
      <c r="T3361" s="22">
        <f t="shared" si="158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>ROUND((E3362/D3362)*100,0)</f>
        <v>101</v>
      </c>
      <c r="P3362">
        <f t="shared" si="156"/>
        <v>126.72</v>
      </c>
      <c r="Q3362" s="14" t="s">
        <v>8315</v>
      </c>
      <c r="R3362" t="s">
        <v>8316</v>
      </c>
      <c r="S3362" s="19">
        <f t="shared" si="157"/>
        <v>42697.082673611112</v>
      </c>
      <c r="T3362" s="22">
        <f t="shared" si="158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>ROUND((E3363/D3363)*100,0)</f>
        <v>113</v>
      </c>
      <c r="P3363">
        <f t="shared" si="156"/>
        <v>83.43</v>
      </c>
      <c r="Q3363" s="14" t="s">
        <v>8315</v>
      </c>
      <c r="R3363" t="s">
        <v>8316</v>
      </c>
      <c r="S3363" s="19">
        <f t="shared" si="157"/>
        <v>41866.025347222225</v>
      </c>
      <c r="T3363" s="22">
        <f t="shared" si="158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>ROUND((E3364/D3364)*100,0)</f>
        <v>218</v>
      </c>
      <c r="P3364">
        <f t="shared" si="156"/>
        <v>54.5</v>
      </c>
      <c r="Q3364" s="14" t="s">
        <v>8315</v>
      </c>
      <c r="R3364" t="s">
        <v>8316</v>
      </c>
      <c r="S3364" s="19">
        <f t="shared" si="157"/>
        <v>42056.091631944444</v>
      </c>
      <c r="T3364" s="22">
        <f t="shared" si="158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>ROUND((E3365/D3365)*100,0)</f>
        <v>101</v>
      </c>
      <c r="P3365">
        <f t="shared" si="156"/>
        <v>302.31</v>
      </c>
      <c r="Q3365" s="14" t="s">
        <v>8315</v>
      </c>
      <c r="R3365" t="s">
        <v>8316</v>
      </c>
      <c r="S3365" s="19">
        <f t="shared" si="157"/>
        <v>41851.771354166667</v>
      </c>
      <c r="T3365" s="22">
        <f t="shared" si="158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>ROUND((E3366/D3366)*100,0)</f>
        <v>106</v>
      </c>
      <c r="P3366">
        <f t="shared" si="156"/>
        <v>44.14</v>
      </c>
      <c r="Q3366" s="14" t="s">
        <v>8315</v>
      </c>
      <c r="R3366" t="s">
        <v>8316</v>
      </c>
      <c r="S3366" s="19">
        <f t="shared" si="157"/>
        <v>42422.977418981478</v>
      </c>
      <c r="T3366" s="22">
        <f t="shared" si="158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>ROUND((E3367/D3367)*100,0)</f>
        <v>104</v>
      </c>
      <c r="P3367">
        <f t="shared" si="156"/>
        <v>866.67</v>
      </c>
      <c r="Q3367" s="14" t="s">
        <v>8315</v>
      </c>
      <c r="R3367" t="s">
        <v>8316</v>
      </c>
      <c r="S3367" s="19">
        <f t="shared" si="157"/>
        <v>42321.101759259262</v>
      </c>
      <c r="T3367" s="22">
        <f t="shared" si="158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>ROUND((E3368/D3368)*100,0)</f>
        <v>221</v>
      </c>
      <c r="P3368">
        <f t="shared" si="156"/>
        <v>61.39</v>
      </c>
      <c r="Q3368" s="14" t="s">
        <v>8315</v>
      </c>
      <c r="R3368" t="s">
        <v>8316</v>
      </c>
      <c r="S3368" s="19">
        <f t="shared" si="157"/>
        <v>42107.067557870367</v>
      </c>
      <c r="T3368" s="22">
        <f t="shared" si="158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>ROUND((E3369/D3369)*100,0)</f>
        <v>119</v>
      </c>
      <c r="P3369">
        <f t="shared" si="156"/>
        <v>29.67</v>
      </c>
      <c r="Q3369" s="14" t="s">
        <v>8315</v>
      </c>
      <c r="R3369" t="s">
        <v>8316</v>
      </c>
      <c r="S3369" s="19">
        <f t="shared" si="157"/>
        <v>42192.933958333335</v>
      </c>
      <c r="T3369" s="22">
        <f t="shared" si="158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>ROUND((E3370/D3370)*100,0)</f>
        <v>105</v>
      </c>
      <c r="P3370">
        <f t="shared" si="156"/>
        <v>45.48</v>
      </c>
      <c r="Q3370" s="14" t="s">
        <v>8315</v>
      </c>
      <c r="R3370" t="s">
        <v>8316</v>
      </c>
      <c r="S3370" s="19">
        <f t="shared" si="157"/>
        <v>41969.199756944443</v>
      </c>
      <c r="T3370" s="22">
        <f t="shared" si="158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>ROUND((E3371/D3371)*100,0)</f>
        <v>104</v>
      </c>
      <c r="P3371">
        <f t="shared" si="156"/>
        <v>96.2</v>
      </c>
      <c r="Q3371" s="14" t="s">
        <v>8315</v>
      </c>
      <c r="R3371" t="s">
        <v>8316</v>
      </c>
      <c r="S3371" s="19">
        <f t="shared" si="157"/>
        <v>42690.041435185187</v>
      </c>
      <c r="T3371" s="22">
        <f t="shared" si="158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>ROUND((E3372/D3372)*100,0)</f>
        <v>118</v>
      </c>
      <c r="P3372">
        <f t="shared" si="156"/>
        <v>67.92</v>
      </c>
      <c r="Q3372" s="14" t="s">
        <v>8315</v>
      </c>
      <c r="R3372" t="s">
        <v>8316</v>
      </c>
      <c r="S3372" s="19">
        <f t="shared" si="157"/>
        <v>42690.334317129629</v>
      </c>
      <c r="T3372" s="22">
        <f t="shared" si="158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>ROUND((E3373/D3373)*100,0)</f>
        <v>139</v>
      </c>
      <c r="P3373">
        <f t="shared" si="156"/>
        <v>30.78</v>
      </c>
      <c r="Q3373" s="14" t="s">
        <v>8315</v>
      </c>
      <c r="R3373" t="s">
        <v>8316</v>
      </c>
      <c r="S3373" s="19">
        <f t="shared" si="157"/>
        <v>42312.874594907407</v>
      </c>
      <c r="T3373" s="22">
        <f t="shared" si="158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>ROUND((E3374/D3374)*100,0)</f>
        <v>104</v>
      </c>
      <c r="P3374">
        <f t="shared" si="156"/>
        <v>38.33</v>
      </c>
      <c r="Q3374" s="14" t="s">
        <v>8315</v>
      </c>
      <c r="R3374" t="s">
        <v>8316</v>
      </c>
      <c r="S3374" s="19">
        <f t="shared" si="157"/>
        <v>41855.548101851848</v>
      </c>
      <c r="T3374" s="22">
        <f t="shared" si="158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>ROUND((E3375/D3375)*100,0)</f>
        <v>100</v>
      </c>
      <c r="P3375">
        <f t="shared" si="156"/>
        <v>66.83</v>
      </c>
      <c r="Q3375" s="14" t="s">
        <v>8315</v>
      </c>
      <c r="R3375" t="s">
        <v>8316</v>
      </c>
      <c r="S3375" s="19">
        <f t="shared" si="157"/>
        <v>42179.854629629626</v>
      </c>
      <c r="T3375" s="22">
        <f t="shared" si="158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>ROUND((E3376/D3376)*100,0)</f>
        <v>107</v>
      </c>
      <c r="P3376">
        <f t="shared" si="156"/>
        <v>71.73</v>
      </c>
      <c r="Q3376" s="14" t="s">
        <v>8315</v>
      </c>
      <c r="R3376" t="s">
        <v>8316</v>
      </c>
      <c r="S3376" s="19">
        <f t="shared" si="157"/>
        <v>42275.731666666667</v>
      </c>
      <c r="T3376" s="22">
        <f t="shared" si="158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>ROUND((E3377/D3377)*100,0)</f>
        <v>100</v>
      </c>
      <c r="P3377">
        <f t="shared" si="156"/>
        <v>176.47</v>
      </c>
      <c r="Q3377" s="14" t="s">
        <v>8315</v>
      </c>
      <c r="R3377" t="s">
        <v>8316</v>
      </c>
      <c r="S3377" s="19">
        <f t="shared" si="157"/>
        <v>41765.610798611109</v>
      </c>
      <c r="T3377" s="22">
        <f t="shared" si="158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>ROUND((E3378/D3378)*100,0)</f>
        <v>100</v>
      </c>
      <c r="P3378">
        <f t="shared" si="156"/>
        <v>421.11</v>
      </c>
      <c r="Q3378" s="14" t="s">
        <v>8315</v>
      </c>
      <c r="R3378" t="s">
        <v>8316</v>
      </c>
      <c r="S3378" s="19">
        <f t="shared" si="157"/>
        <v>42059.701319444444</v>
      </c>
      <c r="T3378" s="22">
        <f t="shared" si="158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>ROUND((E3379/D3379)*100,0)</f>
        <v>101</v>
      </c>
      <c r="P3379">
        <f t="shared" si="156"/>
        <v>104.99</v>
      </c>
      <c r="Q3379" s="14" t="s">
        <v>8315</v>
      </c>
      <c r="R3379" t="s">
        <v>8316</v>
      </c>
      <c r="S3379" s="19">
        <f t="shared" si="157"/>
        <v>42053.732627314821</v>
      </c>
      <c r="T3379" s="22">
        <f t="shared" si="158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>ROUND((E3380/D3380)*100,0)</f>
        <v>108</v>
      </c>
      <c r="P3380">
        <f t="shared" si="156"/>
        <v>28.19</v>
      </c>
      <c r="Q3380" s="14" t="s">
        <v>8315</v>
      </c>
      <c r="R3380" t="s">
        <v>8316</v>
      </c>
      <c r="S3380" s="19">
        <f t="shared" si="157"/>
        <v>41858.355393518519</v>
      </c>
      <c r="T3380" s="22">
        <f t="shared" si="158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>ROUND((E3381/D3381)*100,0)</f>
        <v>104</v>
      </c>
      <c r="P3381">
        <f t="shared" si="156"/>
        <v>54.55</v>
      </c>
      <c r="Q3381" s="14" t="s">
        <v>8315</v>
      </c>
      <c r="R3381" t="s">
        <v>8316</v>
      </c>
      <c r="S3381" s="19">
        <f t="shared" si="157"/>
        <v>42225.513888888891</v>
      </c>
      <c r="T3381" s="22">
        <f t="shared" si="158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>ROUND((E3382/D3382)*100,0)</f>
        <v>104</v>
      </c>
      <c r="P3382">
        <f t="shared" si="156"/>
        <v>111.89</v>
      </c>
      <c r="Q3382" s="14" t="s">
        <v>8315</v>
      </c>
      <c r="R3382" t="s">
        <v>8316</v>
      </c>
      <c r="S3382" s="19">
        <f t="shared" si="157"/>
        <v>41937.95344907407</v>
      </c>
      <c r="T3382" s="22">
        <f t="shared" si="158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>ROUND((E3383/D3383)*100,0)</f>
        <v>102</v>
      </c>
      <c r="P3383">
        <f t="shared" si="156"/>
        <v>85.21</v>
      </c>
      <c r="Q3383" s="14" t="s">
        <v>8315</v>
      </c>
      <c r="R3383" t="s">
        <v>8316</v>
      </c>
      <c r="S3383" s="19">
        <f t="shared" si="157"/>
        <v>42044.184988425928</v>
      </c>
      <c r="T3383" s="22">
        <f t="shared" si="158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>ROUND((E3384/D3384)*100,0)</f>
        <v>101</v>
      </c>
      <c r="P3384">
        <f t="shared" si="156"/>
        <v>76.650000000000006</v>
      </c>
      <c r="Q3384" s="14" t="s">
        <v>8315</v>
      </c>
      <c r="R3384" t="s">
        <v>8316</v>
      </c>
      <c r="S3384" s="19">
        <f t="shared" si="157"/>
        <v>42559.431203703702</v>
      </c>
      <c r="T3384" s="22">
        <f t="shared" si="158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>ROUND((E3385/D3385)*100,0)</f>
        <v>112</v>
      </c>
      <c r="P3385">
        <f t="shared" si="156"/>
        <v>65.17</v>
      </c>
      <c r="Q3385" s="14" t="s">
        <v>8315</v>
      </c>
      <c r="R3385" t="s">
        <v>8316</v>
      </c>
      <c r="S3385" s="19">
        <f t="shared" si="157"/>
        <v>42524.782638888893</v>
      </c>
      <c r="T3385" s="22">
        <f t="shared" si="158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>ROUND((E3386/D3386)*100,0)</f>
        <v>100</v>
      </c>
      <c r="P3386">
        <f t="shared" si="156"/>
        <v>93.76</v>
      </c>
      <c r="Q3386" s="14" t="s">
        <v>8315</v>
      </c>
      <c r="R3386" t="s">
        <v>8316</v>
      </c>
      <c r="S3386" s="19">
        <f t="shared" si="157"/>
        <v>42292.087592592594</v>
      </c>
      <c r="T3386" s="22">
        <f t="shared" si="158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>ROUND((E3387/D3387)*100,0)</f>
        <v>100</v>
      </c>
      <c r="P3387">
        <f t="shared" si="156"/>
        <v>133.33000000000001</v>
      </c>
      <c r="Q3387" s="14" t="s">
        <v>8315</v>
      </c>
      <c r="R3387" t="s">
        <v>8316</v>
      </c>
      <c r="S3387" s="19">
        <f t="shared" si="157"/>
        <v>41953.8675</v>
      </c>
      <c r="T3387" s="22">
        <f t="shared" si="158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>ROUND((E3388/D3388)*100,0)</f>
        <v>105</v>
      </c>
      <c r="P3388">
        <f t="shared" si="156"/>
        <v>51.22</v>
      </c>
      <c r="Q3388" s="14" t="s">
        <v>8315</v>
      </c>
      <c r="R3388" t="s">
        <v>8316</v>
      </c>
      <c r="S3388" s="19">
        <f t="shared" si="157"/>
        <v>41946.644745370373</v>
      </c>
      <c r="T3388" s="22">
        <f t="shared" si="158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>ROUND((E3389/D3389)*100,0)</f>
        <v>117</v>
      </c>
      <c r="P3389">
        <f t="shared" si="156"/>
        <v>100.17</v>
      </c>
      <c r="Q3389" s="14" t="s">
        <v>8315</v>
      </c>
      <c r="R3389" t="s">
        <v>8316</v>
      </c>
      <c r="S3389" s="19">
        <f t="shared" si="157"/>
        <v>41947.762592592589</v>
      </c>
      <c r="T3389" s="22">
        <f t="shared" si="158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>ROUND((E3390/D3390)*100,0)</f>
        <v>104</v>
      </c>
      <c r="P3390">
        <f t="shared" si="156"/>
        <v>34.6</v>
      </c>
      <c r="Q3390" s="14" t="s">
        <v>8315</v>
      </c>
      <c r="R3390" t="s">
        <v>8316</v>
      </c>
      <c r="S3390" s="19">
        <f t="shared" si="157"/>
        <v>42143.461122685185</v>
      </c>
      <c r="T3390" s="22">
        <f t="shared" si="158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>ROUND((E3391/D3391)*100,0)</f>
        <v>115</v>
      </c>
      <c r="P3391">
        <f t="shared" si="156"/>
        <v>184.68</v>
      </c>
      <c r="Q3391" s="14" t="s">
        <v>8315</v>
      </c>
      <c r="R3391" t="s">
        <v>8316</v>
      </c>
      <c r="S3391" s="19">
        <f t="shared" si="157"/>
        <v>42494.563449074078</v>
      </c>
      <c r="T3391" s="22">
        <f t="shared" si="158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>ROUND((E3392/D3392)*100,0)</f>
        <v>102</v>
      </c>
      <c r="P3392">
        <f t="shared" si="156"/>
        <v>69.819999999999993</v>
      </c>
      <c r="Q3392" s="14" t="s">
        <v>8315</v>
      </c>
      <c r="R3392" t="s">
        <v>8316</v>
      </c>
      <c r="S3392" s="19">
        <f t="shared" si="157"/>
        <v>41815.774826388886</v>
      </c>
      <c r="T3392" s="22">
        <f t="shared" si="158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>ROUND((E3393/D3393)*100,0)</f>
        <v>223</v>
      </c>
      <c r="P3393">
        <f t="shared" si="156"/>
        <v>61.94</v>
      </c>
      <c r="Q3393" s="14" t="s">
        <v>8315</v>
      </c>
      <c r="R3393" t="s">
        <v>8316</v>
      </c>
      <c r="S3393" s="19">
        <f t="shared" si="157"/>
        <v>41830.545694444445</v>
      </c>
      <c r="T3393" s="22">
        <f t="shared" si="158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>ROUND((E3394/D3394)*100,0)</f>
        <v>100</v>
      </c>
      <c r="P3394">
        <f t="shared" si="156"/>
        <v>41.67</v>
      </c>
      <c r="Q3394" s="14" t="s">
        <v>8315</v>
      </c>
      <c r="R3394" t="s">
        <v>8316</v>
      </c>
      <c r="S3394" s="19">
        <f t="shared" si="157"/>
        <v>42446.845543981486</v>
      </c>
      <c r="T3394" s="22">
        <f t="shared" si="158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>ROUND((E3395/D3395)*100,0)</f>
        <v>106</v>
      </c>
      <c r="P3395">
        <f t="shared" ref="P3395:P3458" si="159">IFERROR(ROUND(E3395/L3395,2),0)</f>
        <v>36.07</v>
      </c>
      <c r="Q3395" s="14" t="s">
        <v>8315</v>
      </c>
      <c r="R3395" t="s">
        <v>8316</v>
      </c>
      <c r="S3395" s="19">
        <f t="shared" ref="S3395:S3458" si="160">(((J3395/60)/60)/24)+DATE(1970,1,1)</f>
        <v>41923.921643518523</v>
      </c>
      <c r="T3395" s="22">
        <f t="shared" ref="T3395:T3458" si="161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>ROUND((E3396/D3396)*100,0)</f>
        <v>142</v>
      </c>
      <c r="P3396">
        <f t="shared" si="159"/>
        <v>29</v>
      </c>
      <c r="Q3396" s="14" t="s">
        <v>8315</v>
      </c>
      <c r="R3396" t="s">
        <v>8316</v>
      </c>
      <c r="S3396" s="19">
        <f t="shared" si="160"/>
        <v>41817.59542824074</v>
      </c>
      <c r="T3396" s="22">
        <f t="shared" si="161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>ROUND((E3397/D3397)*100,0)</f>
        <v>184</v>
      </c>
      <c r="P3397">
        <f t="shared" si="159"/>
        <v>24.21</v>
      </c>
      <c r="Q3397" s="14" t="s">
        <v>8315</v>
      </c>
      <c r="R3397" t="s">
        <v>8316</v>
      </c>
      <c r="S3397" s="19">
        <f t="shared" si="160"/>
        <v>42140.712314814817</v>
      </c>
      <c r="T3397" s="22">
        <f t="shared" si="161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>ROUND((E3398/D3398)*100,0)</f>
        <v>104</v>
      </c>
      <c r="P3398">
        <f t="shared" si="159"/>
        <v>55.89</v>
      </c>
      <c r="Q3398" s="14" t="s">
        <v>8315</v>
      </c>
      <c r="R3398" t="s">
        <v>8316</v>
      </c>
      <c r="S3398" s="19">
        <f t="shared" si="160"/>
        <v>41764.44663194444</v>
      </c>
      <c r="T3398" s="22">
        <f t="shared" si="161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>ROUND((E3399/D3399)*100,0)</f>
        <v>112</v>
      </c>
      <c r="P3399">
        <f t="shared" si="159"/>
        <v>11.67</v>
      </c>
      <c r="Q3399" s="14" t="s">
        <v>8315</v>
      </c>
      <c r="R3399" t="s">
        <v>8316</v>
      </c>
      <c r="S3399" s="19">
        <f t="shared" si="160"/>
        <v>42378.478344907402</v>
      </c>
      <c r="T3399" s="22">
        <f t="shared" si="161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>ROUND((E3400/D3400)*100,0)</f>
        <v>111</v>
      </c>
      <c r="P3400">
        <f t="shared" si="159"/>
        <v>68.349999999999994</v>
      </c>
      <c r="Q3400" s="14" t="s">
        <v>8315</v>
      </c>
      <c r="R3400" t="s">
        <v>8316</v>
      </c>
      <c r="S3400" s="19">
        <f t="shared" si="160"/>
        <v>41941.75203703704</v>
      </c>
      <c r="T3400" s="22">
        <f t="shared" si="161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>ROUND((E3401/D3401)*100,0)</f>
        <v>104</v>
      </c>
      <c r="P3401">
        <f t="shared" si="159"/>
        <v>27.07</v>
      </c>
      <c r="Q3401" s="14" t="s">
        <v>8315</v>
      </c>
      <c r="R3401" t="s">
        <v>8316</v>
      </c>
      <c r="S3401" s="19">
        <f t="shared" si="160"/>
        <v>42026.920428240745</v>
      </c>
      <c r="T3401" s="22">
        <f t="shared" si="161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>ROUND((E3402/D3402)*100,0)</f>
        <v>100</v>
      </c>
      <c r="P3402">
        <f t="shared" si="159"/>
        <v>118.13</v>
      </c>
      <c r="Q3402" s="14" t="s">
        <v>8315</v>
      </c>
      <c r="R3402" t="s">
        <v>8316</v>
      </c>
      <c r="S3402" s="19">
        <f t="shared" si="160"/>
        <v>41834.953865740739</v>
      </c>
      <c r="T3402" s="22">
        <f t="shared" si="161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>ROUND((E3403/D3403)*100,0)</f>
        <v>102</v>
      </c>
      <c r="P3403">
        <f t="shared" si="159"/>
        <v>44.76</v>
      </c>
      <c r="Q3403" s="14" t="s">
        <v>8315</v>
      </c>
      <c r="R3403" t="s">
        <v>8316</v>
      </c>
      <c r="S3403" s="19">
        <f t="shared" si="160"/>
        <v>42193.723912037036</v>
      </c>
      <c r="T3403" s="22">
        <f t="shared" si="161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>ROUND((E3404/D3404)*100,0)</f>
        <v>110</v>
      </c>
      <c r="P3404">
        <f t="shared" si="159"/>
        <v>99.79</v>
      </c>
      <c r="Q3404" s="14" t="s">
        <v>8315</v>
      </c>
      <c r="R3404" t="s">
        <v>8316</v>
      </c>
      <c r="S3404" s="19">
        <f t="shared" si="160"/>
        <v>42290.61855324074</v>
      </c>
      <c r="T3404" s="22">
        <f t="shared" si="161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>ROUND((E3405/D3405)*100,0)</f>
        <v>100</v>
      </c>
      <c r="P3405">
        <f t="shared" si="159"/>
        <v>117.65</v>
      </c>
      <c r="Q3405" s="14" t="s">
        <v>8315</v>
      </c>
      <c r="R3405" t="s">
        <v>8316</v>
      </c>
      <c r="S3405" s="19">
        <f t="shared" si="160"/>
        <v>42150.462083333332</v>
      </c>
      <c r="T3405" s="22">
        <f t="shared" si="161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>ROUND((E3406/D3406)*100,0)</f>
        <v>122</v>
      </c>
      <c r="P3406">
        <f t="shared" si="159"/>
        <v>203.33</v>
      </c>
      <c r="Q3406" s="14" t="s">
        <v>8315</v>
      </c>
      <c r="R3406" t="s">
        <v>8316</v>
      </c>
      <c r="S3406" s="19">
        <f t="shared" si="160"/>
        <v>42152.503495370373</v>
      </c>
      <c r="T3406" s="22">
        <f t="shared" si="161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>ROUND((E3407/D3407)*100,0)</f>
        <v>138</v>
      </c>
      <c r="P3407">
        <f t="shared" si="159"/>
        <v>28.32</v>
      </c>
      <c r="Q3407" s="14" t="s">
        <v>8315</v>
      </c>
      <c r="R3407" t="s">
        <v>8316</v>
      </c>
      <c r="S3407" s="19">
        <f t="shared" si="160"/>
        <v>42410.017199074078</v>
      </c>
      <c r="T3407" s="22">
        <f t="shared" si="161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>ROUND((E3408/D3408)*100,0)</f>
        <v>100</v>
      </c>
      <c r="P3408">
        <f t="shared" si="159"/>
        <v>110.23</v>
      </c>
      <c r="Q3408" s="14" t="s">
        <v>8315</v>
      </c>
      <c r="R3408" t="s">
        <v>8316</v>
      </c>
      <c r="S3408" s="19">
        <f t="shared" si="160"/>
        <v>41791.492777777778</v>
      </c>
      <c r="T3408" s="22">
        <f t="shared" si="161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>ROUND((E3409/D3409)*100,0)</f>
        <v>107</v>
      </c>
      <c r="P3409">
        <f t="shared" si="159"/>
        <v>31.97</v>
      </c>
      <c r="Q3409" s="14" t="s">
        <v>8315</v>
      </c>
      <c r="R3409" t="s">
        <v>8316</v>
      </c>
      <c r="S3409" s="19">
        <f t="shared" si="160"/>
        <v>41796.422326388885</v>
      </c>
      <c r="T3409" s="22">
        <f t="shared" si="161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>ROUND((E3410/D3410)*100,0)</f>
        <v>211</v>
      </c>
      <c r="P3410">
        <f t="shared" si="159"/>
        <v>58.61</v>
      </c>
      <c r="Q3410" s="14" t="s">
        <v>8315</v>
      </c>
      <c r="R3410" t="s">
        <v>8316</v>
      </c>
      <c r="S3410" s="19">
        <f t="shared" si="160"/>
        <v>41808.991944444446</v>
      </c>
      <c r="T3410" s="22">
        <f t="shared" si="161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>ROUND((E3411/D3411)*100,0)</f>
        <v>124</v>
      </c>
      <c r="P3411">
        <f t="shared" si="159"/>
        <v>29.43</v>
      </c>
      <c r="Q3411" s="14" t="s">
        <v>8315</v>
      </c>
      <c r="R3411" t="s">
        <v>8316</v>
      </c>
      <c r="S3411" s="19">
        <f t="shared" si="160"/>
        <v>42544.814328703709</v>
      </c>
      <c r="T3411" s="22">
        <f t="shared" si="161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>ROUND((E3412/D3412)*100,0)</f>
        <v>109</v>
      </c>
      <c r="P3412">
        <f t="shared" si="159"/>
        <v>81.38</v>
      </c>
      <c r="Q3412" s="14" t="s">
        <v>8315</v>
      </c>
      <c r="R3412" t="s">
        <v>8316</v>
      </c>
      <c r="S3412" s="19">
        <f t="shared" si="160"/>
        <v>42500.041550925926</v>
      </c>
      <c r="T3412" s="22">
        <f t="shared" si="161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>ROUND((E3413/D3413)*100,0)</f>
        <v>104</v>
      </c>
      <c r="P3413">
        <f t="shared" si="159"/>
        <v>199.17</v>
      </c>
      <c r="Q3413" s="14" t="s">
        <v>8315</v>
      </c>
      <c r="R3413" t="s">
        <v>8316</v>
      </c>
      <c r="S3413" s="19">
        <f t="shared" si="160"/>
        <v>42265.022824074069</v>
      </c>
      <c r="T3413" s="22">
        <f t="shared" si="161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>ROUND((E3414/D3414)*100,0)</f>
        <v>100</v>
      </c>
      <c r="P3414">
        <f t="shared" si="159"/>
        <v>115.38</v>
      </c>
      <c r="Q3414" s="14" t="s">
        <v>8315</v>
      </c>
      <c r="R3414" t="s">
        <v>8316</v>
      </c>
      <c r="S3414" s="19">
        <f t="shared" si="160"/>
        <v>41879.959050925929</v>
      </c>
      <c r="T3414" s="22">
        <f t="shared" si="161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>ROUND((E3415/D3415)*100,0)</f>
        <v>130</v>
      </c>
      <c r="P3415">
        <f t="shared" si="159"/>
        <v>46.43</v>
      </c>
      <c r="Q3415" s="14" t="s">
        <v>8315</v>
      </c>
      <c r="R3415" t="s">
        <v>8316</v>
      </c>
      <c r="S3415" s="19">
        <f t="shared" si="160"/>
        <v>42053.733078703706</v>
      </c>
      <c r="T3415" s="22">
        <f t="shared" si="161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>ROUND((E3416/D3416)*100,0)</f>
        <v>104</v>
      </c>
      <c r="P3416">
        <f t="shared" si="159"/>
        <v>70.569999999999993</v>
      </c>
      <c r="Q3416" s="14" t="s">
        <v>8315</v>
      </c>
      <c r="R3416" t="s">
        <v>8316</v>
      </c>
      <c r="S3416" s="19">
        <f t="shared" si="160"/>
        <v>42675.832465277781</v>
      </c>
      <c r="T3416" s="22">
        <f t="shared" si="161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>ROUND((E3417/D3417)*100,0)</f>
        <v>100</v>
      </c>
      <c r="P3417">
        <f t="shared" si="159"/>
        <v>22.22</v>
      </c>
      <c r="Q3417" s="14" t="s">
        <v>8315</v>
      </c>
      <c r="R3417" t="s">
        <v>8316</v>
      </c>
      <c r="S3417" s="19">
        <f t="shared" si="160"/>
        <v>42467.144166666665</v>
      </c>
      <c r="T3417" s="22">
        <f t="shared" si="161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>ROUND((E3418/D3418)*100,0)</f>
        <v>120</v>
      </c>
      <c r="P3418">
        <f t="shared" si="159"/>
        <v>159.47</v>
      </c>
      <c r="Q3418" s="14" t="s">
        <v>8315</v>
      </c>
      <c r="R3418" t="s">
        <v>8316</v>
      </c>
      <c r="S3418" s="19">
        <f t="shared" si="160"/>
        <v>42089.412557870368</v>
      </c>
      <c r="T3418" s="22">
        <f t="shared" si="161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>ROUND((E3419/D3419)*100,0)</f>
        <v>100</v>
      </c>
      <c r="P3419">
        <f t="shared" si="159"/>
        <v>37.78</v>
      </c>
      <c r="Q3419" s="14" t="s">
        <v>8315</v>
      </c>
      <c r="R3419" t="s">
        <v>8316</v>
      </c>
      <c r="S3419" s="19">
        <f t="shared" si="160"/>
        <v>41894.91375</v>
      </c>
      <c r="T3419" s="22">
        <f t="shared" si="161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>ROUND((E3420/D3420)*100,0)</f>
        <v>101</v>
      </c>
      <c r="P3420">
        <f t="shared" si="159"/>
        <v>72.05</v>
      </c>
      <c r="Q3420" s="14" t="s">
        <v>8315</v>
      </c>
      <c r="R3420" t="s">
        <v>8316</v>
      </c>
      <c r="S3420" s="19">
        <f t="shared" si="160"/>
        <v>41752.83457175926</v>
      </c>
      <c r="T3420" s="22">
        <f t="shared" si="161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>ROUND((E3421/D3421)*100,0)</f>
        <v>107</v>
      </c>
      <c r="P3421">
        <f t="shared" si="159"/>
        <v>63.7</v>
      </c>
      <c r="Q3421" s="14" t="s">
        <v>8315</v>
      </c>
      <c r="R3421" t="s">
        <v>8316</v>
      </c>
      <c r="S3421" s="19">
        <f t="shared" si="160"/>
        <v>42448.821585648147</v>
      </c>
      <c r="T3421" s="22">
        <f t="shared" si="161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>ROUND((E3422/D3422)*100,0)</f>
        <v>138</v>
      </c>
      <c r="P3422">
        <f t="shared" si="159"/>
        <v>28.41</v>
      </c>
      <c r="Q3422" s="14" t="s">
        <v>8315</v>
      </c>
      <c r="R3422" t="s">
        <v>8316</v>
      </c>
      <c r="S3422" s="19">
        <f t="shared" si="160"/>
        <v>42405.090300925927</v>
      </c>
      <c r="T3422" s="22">
        <f t="shared" si="161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>ROUND((E3423/D3423)*100,0)</f>
        <v>101</v>
      </c>
      <c r="P3423">
        <f t="shared" si="159"/>
        <v>103.21</v>
      </c>
      <c r="Q3423" s="14" t="s">
        <v>8315</v>
      </c>
      <c r="R3423" t="s">
        <v>8316</v>
      </c>
      <c r="S3423" s="19">
        <f t="shared" si="160"/>
        <v>42037.791238425925</v>
      </c>
      <c r="T3423" s="22">
        <f t="shared" si="161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>ROUND((E3424/D3424)*100,0)</f>
        <v>109</v>
      </c>
      <c r="P3424">
        <f t="shared" si="159"/>
        <v>71.150000000000006</v>
      </c>
      <c r="Q3424" s="14" t="s">
        <v>8315</v>
      </c>
      <c r="R3424" t="s">
        <v>8316</v>
      </c>
      <c r="S3424" s="19">
        <f t="shared" si="160"/>
        <v>42323.562222222223</v>
      </c>
      <c r="T3424" s="22">
        <f t="shared" si="161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>ROUND((E3425/D3425)*100,0)</f>
        <v>140</v>
      </c>
      <c r="P3425">
        <f t="shared" si="159"/>
        <v>35</v>
      </c>
      <c r="Q3425" s="14" t="s">
        <v>8315</v>
      </c>
      <c r="R3425" t="s">
        <v>8316</v>
      </c>
      <c r="S3425" s="19">
        <f t="shared" si="160"/>
        <v>42088.911354166667</v>
      </c>
      <c r="T3425" s="22">
        <f t="shared" si="161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>ROUND((E3426/D3426)*100,0)</f>
        <v>104</v>
      </c>
      <c r="P3426">
        <f t="shared" si="159"/>
        <v>81.78</v>
      </c>
      <c r="Q3426" s="14" t="s">
        <v>8315</v>
      </c>
      <c r="R3426" t="s">
        <v>8316</v>
      </c>
      <c r="S3426" s="19">
        <f t="shared" si="160"/>
        <v>42018.676898148144</v>
      </c>
      <c r="T3426" s="22">
        <f t="shared" si="161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>ROUND((E3427/D3427)*100,0)</f>
        <v>103</v>
      </c>
      <c r="P3427">
        <f t="shared" si="159"/>
        <v>297.02999999999997</v>
      </c>
      <c r="Q3427" s="14" t="s">
        <v>8315</v>
      </c>
      <c r="R3427" t="s">
        <v>8316</v>
      </c>
      <c r="S3427" s="19">
        <f t="shared" si="160"/>
        <v>41884.617314814815</v>
      </c>
      <c r="T3427" s="22">
        <f t="shared" si="161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>ROUND((E3428/D3428)*100,0)</f>
        <v>108</v>
      </c>
      <c r="P3428">
        <f t="shared" si="159"/>
        <v>46.61</v>
      </c>
      <c r="Q3428" s="14" t="s">
        <v>8315</v>
      </c>
      <c r="R3428" t="s">
        <v>8316</v>
      </c>
      <c r="S3428" s="19">
        <f t="shared" si="160"/>
        <v>41884.056747685187</v>
      </c>
      <c r="T3428" s="22">
        <f t="shared" si="161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>ROUND((E3429/D3429)*100,0)</f>
        <v>100</v>
      </c>
      <c r="P3429">
        <f t="shared" si="159"/>
        <v>51.72</v>
      </c>
      <c r="Q3429" s="14" t="s">
        <v>8315</v>
      </c>
      <c r="R3429" t="s">
        <v>8316</v>
      </c>
      <c r="S3429" s="19">
        <f t="shared" si="160"/>
        <v>41792.645277777774</v>
      </c>
      <c r="T3429" s="22">
        <f t="shared" si="161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>ROUND((E3430/D3430)*100,0)</f>
        <v>103</v>
      </c>
      <c r="P3430">
        <f t="shared" si="159"/>
        <v>40.29</v>
      </c>
      <c r="Q3430" s="14" t="s">
        <v>8315</v>
      </c>
      <c r="R3430" t="s">
        <v>8316</v>
      </c>
      <c r="S3430" s="19">
        <f t="shared" si="160"/>
        <v>42038.720451388886</v>
      </c>
      <c r="T3430" s="22">
        <f t="shared" si="161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>ROUND((E3431/D3431)*100,0)</f>
        <v>130</v>
      </c>
      <c r="P3431">
        <f t="shared" si="159"/>
        <v>16.25</v>
      </c>
      <c r="Q3431" s="14" t="s">
        <v>8315</v>
      </c>
      <c r="R3431" t="s">
        <v>8316</v>
      </c>
      <c r="S3431" s="19">
        <f t="shared" si="160"/>
        <v>42662.021539351852</v>
      </c>
      <c r="T3431" s="22">
        <f t="shared" si="161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>ROUND((E3432/D3432)*100,0)</f>
        <v>109</v>
      </c>
      <c r="P3432">
        <f t="shared" si="159"/>
        <v>30.15</v>
      </c>
      <c r="Q3432" s="14" t="s">
        <v>8315</v>
      </c>
      <c r="R3432" t="s">
        <v>8316</v>
      </c>
      <c r="S3432" s="19">
        <f t="shared" si="160"/>
        <v>41820.945613425924</v>
      </c>
      <c r="T3432" s="22">
        <f t="shared" si="161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>ROUND((E3433/D3433)*100,0)</f>
        <v>100</v>
      </c>
      <c r="P3433">
        <f t="shared" si="159"/>
        <v>95.24</v>
      </c>
      <c r="Q3433" s="14" t="s">
        <v>8315</v>
      </c>
      <c r="R3433" t="s">
        <v>8316</v>
      </c>
      <c r="S3433" s="19">
        <f t="shared" si="160"/>
        <v>41839.730937500004</v>
      </c>
      <c r="T3433" s="22">
        <f t="shared" si="161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>ROUND((E3434/D3434)*100,0)</f>
        <v>110</v>
      </c>
      <c r="P3434">
        <f t="shared" si="159"/>
        <v>52.21</v>
      </c>
      <c r="Q3434" s="14" t="s">
        <v>8315</v>
      </c>
      <c r="R3434" t="s">
        <v>8316</v>
      </c>
      <c r="S3434" s="19">
        <f t="shared" si="160"/>
        <v>42380.581180555557</v>
      </c>
      <c r="T3434" s="22">
        <f t="shared" si="161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>ROUND((E3435/D3435)*100,0)</f>
        <v>100</v>
      </c>
      <c r="P3435">
        <f t="shared" si="159"/>
        <v>134.15</v>
      </c>
      <c r="Q3435" s="14" t="s">
        <v>8315</v>
      </c>
      <c r="R3435" t="s">
        <v>8316</v>
      </c>
      <c r="S3435" s="19">
        <f t="shared" si="160"/>
        <v>41776.063136574077</v>
      </c>
      <c r="T3435" s="22">
        <f t="shared" si="161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>ROUND((E3436/D3436)*100,0)</f>
        <v>106</v>
      </c>
      <c r="P3436">
        <f t="shared" si="159"/>
        <v>62.83</v>
      </c>
      <c r="Q3436" s="14" t="s">
        <v>8315</v>
      </c>
      <c r="R3436" t="s">
        <v>8316</v>
      </c>
      <c r="S3436" s="19">
        <f t="shared" si="160"/>
        <v>41800.380428240744</v>
      </c>
      <c r="T3436" s="22">
        <f t="shared" si="161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>ROUND((E3437/D3437)*100,0)</f>
        <v>112</v>
      </c>
      <c r="P3437">
        <f t="shared" si="159"/>
        <v>58.95</v>
      </c>
      <c r="Q3437" s="14" t="s">
        <v>8315</v>
      </c>
      <c r="R3437" t="s">
        <v>8316</v>
      </c>
      <c r="S3437" s="19">
        <f t="shared" si="160"/>
        <v>42572.61681712963</v>
      </c>
      <c r="T3437" s="22">
        <f t="shared" si="161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>ROUND((E3438/D3438)*100,0)</f>
        <v>106</v>
      </c>
      <c r="P3438">
        <f t="shared" si="159"/>
        <v>143.11000000000001</v>
      </c>
      <c r="Q3438" s="14" t="s">
        <v>8315</v>
      </c>
      <c r="R3438" t="s">
        <v>8316</v>
      </c>
      <c r="S3438" s="19">
        <f t="shared" si="160"/>
        <v>41851.541585648149</v>
      </c>
      <c r="T3438" s="22">
        <f t="shared" si="161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>ROUND((E3439/D3439)*100,0)</f>
        <v>101</v>
      </c>
      <c r="P3439">
        <f t="shared" si="159"/>
        <v>84.17</v>
      </c>
      <c r="Q3439" s="14" t="s">
        <v>8315</v>
      </c>
      <c r="R3439" t="s">
        <v>8316</v>
      </c>
      <c r="S3439" s="19">
        <f t="shared" si="160"/>
        <v>42205.710879629631</v>
      </c>
      <c r="T3439" s="22">
        <f t="shared" si="161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>ROUND((E3440/D3440)*100,0)</f>
        <v>104</v>
      </c>
      <c r="P3440">
        <f t="shared" si="159"/>
        <v>186.07</v>
      </c>
      <c r="Q3440" s="14" t="s">
        <v>8315</v>
      </c>
      <c r="R3440" t="s">
        <v>8316</v>
      </c>
      <c r="S3440" s="19">
        <f t="shared" si="160"/>
        <v>42100.927858796291</v>
      </c>
      <c r="T3440" s="22">
        <f t="shared" si="161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>ROUND((E3441/D3441)*100,0)</f>
        <v>135</v>
      </c>
      <c r="P3441">
        <f t="shared" si="159"/>
        <v>89.79</v>
      </c>
      <c r="Q3441" s="14" t="s">
        <v>8315</v>
      </c>
      <c r="R3441" t="s">
        <v>8316</v>
      </c>
      <c r="S3441" s="19">
        <f t="shared" si="160"/>
        <v>42374.911226851851</v>
      </c>
      <c r="T3441" s="22">
        <f t="shared" si="161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>ROUND((E3442/D3442)*100,0)</f>
        <v>105</v>
      </c>
      <c r="P3442">
        <f t="shared" si="159"/>
        <v>64.16</v>
      </c>
      <c r="Q3442" s="14" t="s">
        <v>8315</v>
      </c>
      <c r="R3442" t="s">
        <v>8316</v>
      </c>
      <c r="S3442" s="19">
        <f t="shared" si="160"/>
        <v>41809.12300925926</v>
      </c>
      <c r="T3442" s="22">
        <f t="shared" si="161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>ROUND((E3443/D3443)*100,0)</f>
        <v>103</v>
      </c>
      <c r="P3443">
        <f t="shared" si="159"/>
        <v>59.65</v>
      </c>
      <c r="Q3443" s="14" t="s">
        <v>8315</v>
      </c>
      <c r="R3443" t="s">
        <v>8316</v>
      </c>
      <c r="S3443" s="19">
        <f t="shared" si="160"/>
        <v>42294.429641203707</v>
      </c>
      <c r="T3443" s="22">
        <f t="shared" si="161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>ROUND((E3444/D3444)*100,0)</f>
        <v>100</v>
      </c>
      <c r="P3444">
        <f t="shared" si="159"/>
        <v>31.25</v>
      </c>
      <c r="Q3444" s="14" t="s">
        <v>8315</v>
      </c>
      <c r="R3444" t="s">
        <v>8316</v>
      </c>
      <c r="S3444" s="19">
        <f t="shared" si="160"/>
        <v>42124.841111111105</v>
      </c>
      <c r="T3444" s="22">
        <f t="shared" si="161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>ROUND((E3445/D3445)*100,0)</f>
        <v>186</v>
      </c>
      <c r="P3445">
        <f t="shared" si="159"/>
        <v>41.22</v>
      </c>
      <c r="Q3445" s="14" t="s">
        <v>8315</v>
      </c>
      <c r="R3445" t="s">
        <v>8316</v>
      </c>
      <c r="S3445" s="19">
        <f t="shared" si="160"/>
        <v>41861.524837962963</v>
      </c>
      <c r="T3445" s="22">
        <f t="shared" si="161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>ROUND((E3446/D3446)*100,0)</f>
        <v>289</v>
      </c>
      <c r="P3446">
        <f t="shared" si="159"/>
        <v>43.35</v>
      </c>
      <c r="Q3446" s="14" t="s">
        <v>8315</v>
      </c>
      <c r="R3446" t="s">
        <v>8316</v>
      </c>
      <c r="S3446" s="19">
        <f t="shared" si="160"/>
        <v>42521.291504629626</v>
      </c>
      <c r="T3446" s="22">
        <f t="shared" si="161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>ROUND((E3447/D3447)*100,0)</f>
        <v>100</v>
      </c>
      <c r="P3447">
        <f t="shared" si="159"/>
        <v>64.52</v>
      </c>
      <c r="Q3447" s="14" t="s">
        <v>8315</v>
      </c>
      <c r="R3447" t="s">
        <v>8316</v>
      </c>
      <c r="S3447" s="19">
        <f t="shared" si="160"/>
        <v>42272.530509259261</v>
      </c>
      <c r="T3447" s="22">
        <f t="shared" si="161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>ROUND((E3448/D3448)*100,0)</f>
        <v>108</v>
      </c>
      <c r="P3448">
        <f t="shared" si="159"/>
        <v>43.28</v>
      </c>
      <c r="Q3448" s="14" t="s">
        <v>8315</v>
      </c>
      <c r="R3448" t="s">
        <v>8316</v>
      </c>
      <c r="S3448" s="19">
        <f t="shared" si="160"/>
        <v>42016.832465277781</v>
      </c>
      <c r="T3448" s="22">
        <f t="shared" si="161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>ROUND((E3449/D3449)*100,0)</f>
        <v>108</v>
      </c>
      <c r="P3449">
        <f t="shared" si="159"/>
        <v>77</v>
      </c>
      <c r="Q3449" s="14" t="s">
        <v>8315</v>
      </c>
      <c r="R3449" t="s">
        <v>8316</v>
      </c>
      <c r="S3449" s="19">
        <f t="shared" si="160"/>
        <v>42402.889027777783</v>
      </c>
      <c r="T3449" s="22">
        <f t="shared" si="161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>ROUND((E3450/D3450)*100,0)</f>
        <v>110</v>
      </c>
      <c r="P3450">
        <f t="shared" si="159"/>
        <v>51.22</v>
      </c>
      <c r="Q3450" s="14" t="s">
        <v>8315</v>
      </c>
      <c r="R3450" t="s">
        <v>8316</v>
      </c>
      <c r="S3450" s="19">
        <f t="shared" si="160"/>
        <v>41960.119085648148</v>
      </c>
      <c r="T3450" s="22">
        <f t="shared" si="161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>ROUND((E3451/D3451)*100,0)</f>
        <v>171</v>
      </c>
      <c r="P3451">
        <f t="shared" si="159"/>
        <v>68.25</v>
      </c>
      <c r="Q3451" s="14" t="s">
        <v>8315</v>
      </c>
      <c r="R3451" t="s">
        <v>8316</v>
      </c>
      <c r="S3451" s="19">
        <f t="shared" si="160"/>
        <v>42532.052523148144</v>
      </c>
      <c r="T3451" s="22">
        <f t="shared" si="161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>ROUND((E3452/D3452)*100,0)</f>
        <v>152</v>
      </c>
      <c r="P3452">
        <f t="shared" si="159"/>
        <v>19.489999999999998</v>
      </c>
      <c r="Q3452" s="14" t="s">
        <v>8315</v>
      </c>
      <c r="R3452" t="s">
        <v>8316</v>
      </c>
      <c r="S3452" s="19">
        <f t="shared" si="160"/>
        <v>42036.704525462963</v>
      </c>
      <c r="T3452" s="22">
        <f t="shared" si="161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>ROUND((E3453/D3453)*100,0)</f>
        <v>101</v>
      </c>
      <c r="P3453">
        <f t="shared" si="159"/>
        <v>41.13</v>
      </c>
      <c r="Q3453" s="14" t="s">
        <v>8315</v>
      </c>
      <c r="R3453" t="s">
        <v>8316</v>
      </c>
      <c r="S3453" s="19">
        <f t="shared" si="160"/>
        <v>42088.723692129628</v>
      </c>
      <c r="T3453" s="22">
        <f t="shared" si="161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>ROUND((E3454/D3454)*100,0)</f>
        <v>153</v>
      </c>
      <c r="P3454">
        <f t="shared" si="159"/>
        <v>41.41</v>
      </c>
      <c r="Q3454" s="14" t="s">
        <v>8315</v>
      </c>
      <c r="R3454" t="s">
        <v>8316</v>
      </c>
      <c r="S3454" s="19">
        <f t="shared" si="160"/>
        <v>41820.639189814814</v>
      </c>
      <c r="T3454" s="22">
        <f t="shared" si="161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>ROUND((E3455/D3455)*100,0)</f>
        <v>128</v>
      </c>
      <c r="P3455">
        <f t="shared" si="159"/>
        <v>27.5</v>
      </c>
      <c r="Q3455" s="14" t="s">
        <v>8315</v>
      </c>
      <c r="R3455" t="s">
        <v>8316</v>
      </c>
      <c r="S3455" s="19">
        <f t="shared" si="160"/>
        <v>42535.97865740741</v>
      </c>
      <c r="T3455" s="22">
        <f t="shared" si="161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>ROUND((E3456/D3456)*100,0)</f>
        <v>101</v>
      </c>
      <c r="P3456">
        <f t="shared" si="159"/>
        <v>33.57</v>
      </c>
      <c r="Q3456" s="14" t="s">
        <v>8315</v>
      </c>
      <c r="R3456" t="s">
        <v>8316</v>
      </c>
      <c r="S3456" s="19">
        <f t="shared" si="160"/>
        <v>41821.698599537034</v>
      </c>
      <c r="T3456" s="22">
        <f t="shared" si="161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>ROUND((E3457/D3457)*100,0)</f>
        <v>101</v>
      </c>
      <c r="P3457">
        <f t="shared" si="159"/>
        <v>145.87</v>
      </c>
      <c r="Q3457" s="14" t="s">
        <v>8315</v>
      </c>
      <c r="R3457" t="s">
        <v>8316</v>
      </c>
      <c r="S3457" s="19">
        <f t="shared" si="160"/>
        <v>42626.7503125</v>
      </c>
      <c r="T3457" s="22">
        <f t="shared" si="161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>ROUND((E3458/D3458)*100,0)</f>
        <v>191</v>
      </c>
      <c r="P3458">
        <f t="shared" si="159"/>
        <v>358.69</v>
      </c>
      <c r="Q3458" s="14" t="s">
        <v>8315</v>
      </c>
      <c r="R3458" t="s">
        <v>8316</v>
      </c>
      <c r="S3458" s="19">
        <f t="shared" si="160"/>
        <v>41821.205636574072</v>
      </c>
      <c r="T3458" s="22">
        <f t="shared" si="161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>ROUND((E3459/D3459)*100,0)</f>
        <v>140</v>
      </c>
      <c r="P3459">
        <f t="shared" ref="P3459:P3522" si="162">IFERROR(ROUND(E3459/L3459,2),0)</f>
        <v>50.98</v>
      </c>
      <c r="Q3459" s="14" t="s">
        <v>8315</v>
      </c>
      <c r="R3459" t="s">
        <v>8316</v>
      </c>
      <c r="S3459" s="19">
        <f t="shared" ref="S3459:S3522" si="163">(((J3459/60)/60)/24)+DATE(1970,1,1)</f>
        <v>42016.706678240742</v>
      </c>
      <c r="T3459" s="22">
        <f t="shared" ref="T3459:T3522" si="164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>ROUND((E3460/D3460)*100,0)</f>
        <v>124</v>
      </c>
      <c r="P3460">
        <f t="shared" si="162"/>
        <v>45.04</v>
      </c>
      <c r="Q3460" s="14" t="s">
        <v>8315</v>
      </c>
      <c r="R3460" t="s">
        <v>8316</v>
      </c>
      <c r="S3460" s="19">
        <f t="shared" si="163"/>
        <v>42011.202581018515</v>
      </c>
      <c r="T3460" s="22">
        <f t="shared" si="164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>ROUND((E3461/D3461)*100,0)</f>
        <v>126</v>
      </c>
      <c r="P3461">
        <f t="shared" si="162"/>
        <v>17.53</v>
      </c>
      <c r="Q3461" s="14" t="s">
        <v>8315</v>
      </c>
      <c r="R3461" t="s">
        <v>8316</v>
      </c>
      <c r="S3461" s="19">
        <f t="shared" si="163"/>
        <v>42480.479861111111</v>
      </c>
      <c r="T3461" s="22">
        <f t="shared" si="164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>ROUND((E3462/D3462)*100,0)</f>
        <v>190</v>
      </c>
      <c r="P3462">
        <f t="shared" si="162"/>
        <v>50</v>
      </c>
      <c r="Q3462" s="14" t="s">
        <v>8315</v>
      </c>
      <c r="R3462" t="s">
        <v>8316</v>
      </c>
      <c r="S3462" s="19">
        <f t="shared" si="163"/>
        <v>41852.527222222219</v>
      </c>
      <c r="T3462" s="22">
        <f t="shared" si="164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>ROUND((E3463/D3463)*100,0)</f>
        <v>139</v>
      </c>
      <c r="P3463">
        <f t="shared" si="162"/>
        <v>57.92</v>
      </c>
      <c r="Q3463" s="14" t="s">
        <v>8315</v>
      </c>
      <c r="R3463" t="s">
        <v>8316</v>
      </c>
      <c r="S3463" s="19">
        <f t="shared" si="163"/>
        <v>42643.632858796293</v>
      </c>
      <c r="T3463" s="22">
        <f t="shared" si="164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>ROUND((E3464/D3464)*100,0)</f>
        <v>202</v>
      </c>
      <c r="P3464">
        <f t="shared" si="162"/>
        <v>29.71</v>
      </c>
      <c r="Q3464" s="14" t="s">
        <v>8315</v>
      </c>
      <c r="R3464" t="s">
        <v>8316</v>
      </c>
      <c r="S3464" s="19">
        <f t="shared" si="163"/>
        <v>42179.898472222223</v>
      </c>
      <c r="T3464" s="22">
        <f t="shared" si="164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>ROUND((E3465/D3465)*100,0)</f>
        <v>103</v>
      </c>
      <c r="P3465">
        <f t="shared" si="162"/>
        <v>90.68</v>
      </c>
      <c r="Q3465" s="14" t="s">
        <v>8315</v>
      </c>
      <c r="R3465" t="s">
        <v>8316</v>
      </c>
      <c r="S3465" s="19">
        <f t="shared" si="163"/>
        <v>42612.918807870374</v>
      </c>
      <c r="T3465" s="22">
        <f t="shared" si="164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>ROUND((E3466/D3466)*100,0)</f>
        <v>102</v>
      </c>
      <c r="P3466">
        <f t="shared" si="162"/>
        <v>55.01</v>
      </c>
      <c r="Q3466" s="14" t="s">
        <v>8315</v>
      </c>
      <c r="R3466" t="s">
        <v>8316</v>
      </c>
      <c r="S3466" s="19">
        <f t="shared" si="163"/>
        <v>42575.130057870367</v>
      </c>
      <c r="T3466" s="22">
        <f t="shared" si="164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>ROUND((E3467/D3467)*100,0)</f>
        <v>103</v>
      </c>
      <c r="P3467">
        <f t="shared" si="162"/>
        <v>57.22</v>
      </c>
      <c r="Q3467" s="14" t="s">
        <v>8315</v>
      </c>
      <c r="R3467" t="s">
        <v>8316</v>
      </c>
      <c r="S3467" s="19">
        <f t="shared" si="163"/>
        <v>42200.625833333332</v>
      </c>
      <c r="T3467" s="22">
        <f t="shared" si="164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>ROUND((E3468/D3468)*100,0)</f>
        <v>127</v>
      </c>
      <c r="P3468">
        <f t="shared" si="162"/>
        <v>72.95</v>
      </c>
      <c r="Q3468" s="14" t="s">
        <v>8315</v>
      </c>
      <c r="R3468" t="s">
        <v>8316</v>
      </c>
      <c r="S3468" s="19">
        <f t="shared" si="163"/>
        <v>42420.019097222219</v>
      </c>
      <c r="T3468" s="22">
        <f t="shared" si="164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>ROUND((E3469/D3469)*100,0)</f>
        <v>101</v>
      </c>
      <c r="P3469">
        <f t="shared" si="162"/>
        <v>64.47</v>
      </c>
      <c r="Q3469" s="14" t="s">
        <v>8315</v>
      </c>
      <c r="R3469" t="s">
        <v>8316</v>
      </c>
      <c r="S3469" s="19">
        <f t="shared" si="163"/>
        <v>42053.671666666662</v>
      </c>
      <c r="T3469" s="22">
        <f t="shared" si="164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>ROUND((E3470/D3470)*100,0)</f>
        <v>122</v>
      </c>
      <c r="P3470">
        <f t="shared" si="162"/>
        <v>716.35</v>
      </c>
      <c r="Q3470" s="14" t="s">
        <v>8315</v>
      </c>
      <c r="R3470" t="s">
        <v>8316</v>
      </c>
      <c r="S3470" s="19">
        <f t="shared" si="163"/>
        <v>42605.765381944439</v>
      </c>
      <c r="T3470" s="22">
        <f t="shared" si="164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>ROUND((E3471/D3471)*100,0)</f>
        <v>113</v>
      </c>
      <c r="P3471">
        <f t="shared" si="162"/>
        <v>50.4</v>
      </c>
      <c r="Q3471" s="14" t="s">
        <v>8315</v>
      </c>
      <c r="R3471" t="s">
        <v>8316</v>
      </c>
      <c r="S3471" s="19">
        <f t="shared" si="163"/>
        <v>42458.641724537039</v>
      </c>
      <c r="T3471" s="22">
        <f t="shared" si="164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>ROUND((E3472/D3472)*100,0)</f>
        <v>150</v>
      </c>
      <c r="P3472">
        <f t="shared" si="162"/>
        <v>41.67</v>
      </c>
      <c r="Q3472" s="14" t="s">
        <v>8315</v>
      </c>
      <c r="R3472" t="s">
        <v>8316</v>
      </c>
      <c r="S3472" s="19">
        <f t="shared" si="163"/>
        <v>42529.022013888884</v>
      </c>
      <c r="T3472" s="22">
        <f t="shared" si="164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>ROUND((E3473/D3473)*100,0)</f>
        <v>215</v>
      </c>
      <c r="P3473">
        <f t="shared" si="162"/>
        <v>35.770000000000003</v>
      </c>
      <c r="Q3473" s="14" t="s">
        <v>8315</v>
      </c>
      <c r="R3473" t="s">
        <v>8316</v>
      </c>
      <c r="S3473" s="19">
        <f t="shared" si="163"/>
        <v>41841.820486111108</v>
      </c>
      <c r="T3473" s="22">
        <f t="shared" si="164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>ROUND((E3474/D3474)*100,0)</f>
        <v>102</v>
      </c>
      <c r="P3474">
        <f t="shared" si="162"/>
        <v>88.74</v>
      </c>
      <c r="Q3474" s="14" t="s">
        <v>8315</v>
      </c>
      <c r="R3474" t="s">
        <v>8316</v>
      </c>
      <c r="S3474" s="19">
        <f t="shared" si="163"/>
        <v>41928.170497685183</v>
      </c>
      <c r="T3474" s="22">
        <f t="shared" si="164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>ROUND((E3475/D3475)*100,0)</f>
        <v>100</v>
      </c>
      <c r="P3475">
        <f t="shared" si="162"/>
        <v>148.47999999999999</v>
      </c>
      <c r="Q3475" s="14" t="s">
        <v>8315</v>
      </c>
      <c r="R3475" t="s">
        <v>8316</v>
      </c>
      <c r="S3475" s="19">
        <f t="shared" si="163"/>
        <v>42062.834444444445</v>
      </c>
      <c r="T3475" s="22">
        <f t="shared" si="164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>ROUND((E3476/D3476)*100,0)</f>
        <v>101</v>
      </c>
      <c r="P3476">
        <f t="shared" si="162"/>
        <v>51.79</v>
      </c>
      <c r="Q3476" s="14" t="s">
        <v>8315</v>
      </c>
      <c r="R3476" t="s">
        <v>8316</v>
      </c>
      <c r="S3476" s="19">
        <f t="shared" si="163"/>
        <v>42541.501516203702</v>
      </c>
      <c r="T3476" s="22">
        <f t="shared" si="164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>ROUND((E3477/D3477)*100,0)</f>
        <v>113</v>
      </c>
      <c r="P3477">
        <f t="shared" si="162"/>
        <v>20</v>
      </c>
      <c r="Q3477" s="14" t="s">
        <v>8315</v>
      </c>
      <c r="R3477" t="s">
        <v>8316</v>
      </c>
      <c r="S3477" s="19">
        <f t="shared" si="163"/>
        <v>41918.880833333329</v>
      </c>
      <c r="T3477" s="22">
        <f t="shared" si="164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>ROUND((E3478/D3478)*100,0)</f>
        <v>104</v>
      </c>
      <c r="P3478">
        <f t="shared" si="162"/>
        <v>52</v>
      </c>
      <c r="Q3478" s="14" t="s">
        <v>8315</v>
      </c>
      <c r="R3478" t="s">
        <v>8316</v>
      </c>
      <c r="S3478" s="19">
        <f t="shared" si="163"/>
        <v>41921.279976851853</v>
      </c>
      <c r="T3478" s="22">
        <f t="shared" si="164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>ROUND((E3479/D3479)*100,0)</f>
        <v>115</v>
      </c>
      <c r="P3479">
        <f t="shared" si="162"/>
        <v>53.23</v>
      </c>
      <c r="Q3479" s="14" t="s">
        <v>8315</v>
      </c>
      <c r="R3479" t="s">
        <v>8316</v>
      </c>
      <c r="S3479" s="19">
        <f t="shared" si="163"/>
        <v>42128.736608796295</v>
      </c>
      <c r="T3479" s="22">
        <f t="shared" si="164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>ROUND((E3480/D3480)*100,0)</f>
        <v>113</v>
      </c>
      <c r="P3480">
        <f t="shared" si="162"/>
        <v>39.6</v>
      </c>
      <c r="Q3480" s="14" t="s">
        <v>8315</v>
      </c>
      <c r="R3480" t="s">
        <v>8316</v>
      </c>
      <c r="S3480" s="19">
        <f t="shared" si="163"/>
        <v>42053.916921296302</v>
      </c>
      <c r="T3480" s="22">
        <f t="shared" si="164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>ROUND((E3481/D3481)*100,0)</f>
        <v>128</v>
      </c>
      <c r="P3481">
        <f t="shared" si="162"/>
        <v>34.25</v>
      </c>
      <c r="Q3481" s="14" t="s">
        <v>8315</v>
      </c>
      <c r="R3481" t="s">
        <v>8316</v>
      </c>
      <c r="S3481" s="19">
        <f t="shared" si="163"/>
        <v>41781.855092592588</v>
      </c>
      <c r="T3481" s="22">
        <f t="shared" si="164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>ROUND((E3482/D3482)*100,0)</f>
        <v>143</v>
      </c>
      <c r="P3482">
        <f t="shared" si="162"/>
        <v>164.62</v>
      </c>
      <c r="Q3482" s="14" t="s">
        <v>8315</v>
      </c>
      <c r="R3482" t="s">
        <v>8316</v>
      </c>
      <c r="S3482" s="19">
        <f t="shared" si="163"/>
        <v>42171.317442129628</v>
      </c>
      <c r="T3482" s="22">
        <f t="shared" si="164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>ROUND((E3483/D3483)*100,0)</f>
        <v>119</v>
      </c>
      <c r="P3483">
        <f t="shared" si="162"/>
        <v>125.05</v>
      </c>
      <c r="Q3483" s="14" t="s">
        <v>8315</v>
      </c>
      <c r="R3483" t="s">
        <v>8316</v>
      </c>
      <c r="S3483" s="19">
        <f t="shared" si="163"/>
        <v>41989.24754629629</v>
      </c>
      <c r="T3483" s="22">
        <f t="shared" si="164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>ROUND((E3484/D3484)*100,0)</f>
        <v>138</v>
      </c>
      <c r="P3484">
        <f t="shared" si="162"/>
        <v>51.88</v>
      </c>
      <c r="Q3484" s="14" t="s">
        <v>8315</v>
      </c>
      <c r="R3484" t="s">
        <v>8316</v>
      </c>
      <c r="S3484" s="19">
        <f t="shared" si="163"/>
        <v>41796.771597222221</v>
      </c>
      <c r="T3484" s="22">
        <f t="shared" si="164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>ROUND((E3485/D3485)*100,0)</f>
        <v>160</v>
      </c>
      <c r="P3485">
        <f t="shared" si="162"/>
        <v>40.29</v>
      </c>
      <c r="Q3485" s="14" t="s">
        <v>8315</v>
      </c>
      <c r="R3485" t="s">
        <v>8316</v>
      </c>
      <c r="S3485" s="19">
        <f t="shared" si="163"/>
        <v>41793.668761574074</v>
      </c>
      <c r="T3485" s="22">
        <f t="shared" si="164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>ROUND((E3486/D3486)*100,0)</f>
        <v>114</v>
      </c>
      <c r="P3486">
        <f t="shared" si="162"/>
        <v>64.91</v>
      </c>
      <c r="Q3486" s="14" t="s">
        <v>8315</v>
      </c>
      <c r="R3486" t="s">
        <v>8316</v>
      </c>
      <c r="S3486" s="19">
        <f t="shared" si="163"/>
        <v>42506.760405092587</v>
      </c>
      <c r="T3486" s="22">
        <f t="shared" si="164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>ROUND((E3487/D3487)*100,0)</f>
        <v>101</v>
      </c>
      <c r="P3487">
        <f t="shared" si="162"/>
        <v>55.33</v>
      </c>
      <c r="Q3487" s="14" t="s">
        <v>8315</v>
      </c>
      <c r="R3487" t="s">
        <v>8316</v>
      </c>
      <c r="S3487" s="19">
        <f t="shared" si="163"/>
        <v>42372.693055555559</v>
      </c>
      <c r="T3487" s="22">
        <f t="shared" si="164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>ROUND((E3488/D3488)*100,0)</f>
        <v>155</v>
      </c>
      <c r="P3488">
        <f t="shared" si="162"/>
        <v>83.14</v>
      </c>
      <c r="Q3488" s="14" t="s">
        <v>8315</v>
      </c>
      <c r="R3488" t="s">
        <v>8316</v>
      </c>
      <c r="S3488" s="19">
        <f t="shared" si="163"/>
        <v>42126.87501157407</v>
      </c>
      <c r="T3488" s="22">
        <f t="shared" si="164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>ROUND((E3489/D3489)*100,0)</f>
        <v>128</v>
      </c>
      <c r="P3489">
        <f t="shared" si="162"/>
        <v>38.71</v>
      </c>
      <c r="Q3489" s="14" t="s">
        <v>8315</v>
      </c>
      <c r="R3489" t="s">
        <v>8316</v>
      </c>
      <c r="S3489" s="19">
        <f t="shared" si="163"/>
        <v>42149.940416666665</v>
      </c>
      <c r="T3489" s="22">
        <f t="shared" si="164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>ROUND((E3490/D3490)*100,0)</f>
        <v>121</v>
      </c>
      <c r="P3490">
        <f t="shared" si="162"/>
        <v>125.38</v>
      </c>
      <c r="Q3490" s="14" t="s">
        <v>8315</v>
      </c>
      <c r="R3490" t="s">
        <v>8316</v>
      </c>
      <c r="S3490" s="19">
        <f t="shared" si="163"/>
        <v>42087.768055555556</v>
      </c>
      <c r="T3490" s="22">
        <f t="shared" si="164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>ROUND((E3491/D3491)*100,0)</f>
        <v>113</v>
      </c>
      <c r="P3491">
        <f t="shared" si="162"/>
        <v>78.260000000000005</v>
      </c>
      <c r="Q3491" s="14" t="s">
        <v>8315</v>
      </c>
      <c r="R3491" t="s">
        <v>8316</v>
      </c>
      <c r="S3491" s="19">
        <f t="shared" si="163"/>
        <v>41753.635775462964</v>
      </c>
      <c r="T3491" s="22">
        <f t="shared" si="164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>ROUND((E3492/D3492)*100,0)</f>
        <v>128</v>
      </c>
      <c r="P3492">
        <f t="shared" si="162"/>
        <v>47.22</v>
      </c>
      <c r="Q3492" s="14" t="s">
        <v>8315</v>
      </c>
      <c r="R3492" t="s">
        <v>8316</v>
      </c>
      <c r="S3492" s="19">
        <f t="shared" si="163"/>
        <v>42443.802361111113</v>
      </c>
      <c r="T3492" s="22">
        <f t="shared" si="164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>ROUND((E3493/D3493)*100,0)</f>
        <v>158</v>
      </c>
      <c r="P3493">
        <f t="shared" si="162"/>
        <v>79.099999999999994</v>
      </c>
      <c r="Q3493" s="14" t="s">
        <v>8315</v>
      </c>
      <c r="R3493" t="s">
        <v>8316</v>
      </c>
      <c r="S3493" s="19">
        <f t="shared" si="163"/>
        <v>42121.249814814815</v>
      </c>
      <c r="T3493" s="22">
        <f t="shared" si="164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>ROUND((E3494/D3494)*100,0)</f>
        <v>105</v>
      </c>
      <c r="P3494">
        <f t="shared" si="162"/>
        <v>114.29</v>
      </c>
      <c r="Q3494" s="14" t="s">
        <v>8315</v>
      </c>
      <c r="R3494" t="s">
        <v>8316</v>
      </c>
      <c r="S3494" s="19">
        <f t="shared" si="163"/>
        <v>42268.009224537032</v>
      </c>
      <c r="T3494" s="22">
        <f t="shared" si="164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>ROUND((E3495/D3495)*100,0)</f>
        <v>100</v>
      </c>
      <c r="P3495">
        <f t="shared" si="162"/>
        <v>51.72</v>
      </c>
      <c r="Q3495" s="14" t="s">
        <v>8315</v>
      </c>
      <c r="R3495" t="s">
        <v>8316</v>
      </c>
      <c r="S3495" s="19">
        <f t="shared" si="163"/>
        <v>41848.866157407407</v>
      </c>
      <c r="T3495" s="22">
        <f t="shared" si="164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>ROUND((E3496/D3496)*100,0)</f>
        <v>100</v>
      </c>
      <c r="P3496">
        <f t="shared" si="162"/>
        <v>30.77</v>
      </c>
      <c r="Q3496" s="14" t="s">
        <v>8315</v>
      </c>
      <c r="R3496" t="s">
        <v>8316</v>
      </c>
      <c r="S3496" s="19">
        <f t="shared" si="163"/>
        <v>42689.214988425927</v>
      </c>
      <c r="T3496" s="22">
        <f t="shared" si="164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>ROUND((E3497/D3497)*100,0)</f>
        <v>107</v>
      </c>
      <c r="P3497">
        <f t="shared" si="162"/>
        <v>74.209999999999994</v>
      </c>
      <c r="Q3497" s="14" t="s">
        <v>8315</v>
      </c>
      <c r="R3497" t="s">
        <v>8316</v>
      </c>
      <c r="S3497" s="19">
        <f t="shared" si="163"/>
        <v>41915.762835648151</v>
      </c>
      <c r="T3497" s="22">
        <f t="shared" si="164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>ROUND((E3498/D3498)*100,0)</f>
        <v>124</v>
      </c>
      <c r="P3498">
        <f t="shared" si="162"/>
        <v>47.85</v>
      </c>
      <c r="Q3498" s="14" t="s">
        <v>8315</v>
      </c>
      <c r="R3498" t="s">
        <v>8316</v>
      </c>
      <c r="S3498" s="19">
        <f t="shared" si="163"/>
        <v>42584.846828703703</v>
      </c>
      <c r="T3498" s="22">
        <f t="shared" si="164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>ROUND((E3499/D3499)*100,0)</f>
        <v>109</v>
      </c>
      <c r="P3499">
        <f t="shared" si="162"/>
        <v>34.409999999999997</v>
      </c>
      <c r="Q3499" s="14" t="s">
        <v>8315</v>
      </c>
      <c r="R3499" t="s">
        <v>8316</v>
      </c>
      <c r="S3499" s="19">
        <f t="shared" si="163"/>
        <v>42511.741944444439</v>
      </c>
      <c r="T3499" s="22">
        <f t="shared" si="164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>ROUND((E3500/D3500)*100,0)</f>
        <v>102</v>
      </c>
      <c r="P3500">
        <f t="shared" si="162"/>
        <v>40.24</v>
      </c>
      <c r="Q3500" s="14" t="s">
        <v>8315</v>
      </c>
      <c r="R3500" t="s">
        <v>8316</v>
      </c>
      <c r="S3500" s="19">
        <f t="shared" si="163"/>
        <v>42459.15861111111</v>
      </c>
      <c r="T3500" s="22">
        <f t="shared" si="164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>ROUND((E3501/D3501)*100,0)</f>
        <v>106</v>
      </c>
      <c r="P3501">
        <f t="shared" si="162"/>
        <v>60.29</v>
      </c>
      <c r="Q3501" s="14" t="s">
        <v>8315</v>
      </c>
      <c r="R3501" t="s">
        <v>8316</v>
      </c>
      <c r="S3501" s="19">
        <f t="shared" si="163"/>
        <v>42132.036168981482</v>
      </c>
      <c r="T3501" s="22">
        <f t="shared" si="164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>ROUND((E3502/D3502)*100,0)</f>
        <v>106</v>
      </c>
      <c r="P3502">
        <f t="shared" si="162"/>
        <v>25.31</v>
      </c>
      <c r="Q3502" s="14" t="s">
        <v>8315</v>
      </c>
      <c r="R3502" t="s">
        <v>8316</v>
      </c>
      <c r="S3502" s="19">
        <f t="shared" si="163"/>
        <v>42419.91942129629</v>
      </c>
      <c r="T3502" s="22">
        <f t="shared" si="164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>ROUND((E3503/D3503)*100,0)</f>
        <v>101</v>
      </c>
      <c r="P3503">
        <f t="shared" si="162"/>
        <v>35.950000000000003</v>
      </c>
      <c r="Q3503" s="14" t="s">
        <v>8315</v>
      </c>
      <c r="R3503" t="s">
        <v>8316</v>
      </c>
      <c r="S3503" s="19">
        <f t="shared" si="163"/>
        <v>42233.763831018514</v>
      </c>
      <c r="T3503" s="22">
        <f t="shared" si="164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>ROUND((E3504/D3504)*100,0)</f>
        <v>105</v>
      </c>
      <c r="P3504">
        <f t="shared" si="162"/>
        <v>136</v>
      </c>
      <c r="Q3504" s="14" t="s">
        <v>8315</v>
      </c>
      <c r="R3504" t="s">
        <v>8316</v>
      </c>
      <c r="S3504" s="19">
        <f t="shared" si="163"/>
        <v>42430.839398148149</v>
      </c>
      <c r="T3504" s="22">
        <f t="shared" si="164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>ROUND((E3505/D3505)*100,0)</f>
        <v>108</v>
      </c>
      <c r="P3505">
        <f t="shared" si="162"/>
        <v>70.760000000000005</v>
      </c>
      <c r="Q3505" s="14" t="s">
        <v>8315</v>
      </c>
      <c r="R3505" t="s">
        <v>8316</v>
      </c>
      <c r="S3505" s="19">
        <f t="shared" si="163"/>
        <v>42545.478333333333</v>
      </c>
      <c r="T3505" s="22">
        <f t="shared" si="164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>ROUND((E3506/D3506)*100,0)</f>
        <v>100</v>
      </c>
      <c r="P3506">
        <f t="shared" si="162"/>
        <v>125</v>
      </c>
      <c r="Q3506" s="14" t="s">
        <v>8315</v>
      </c>
      <c r="R3506" t="s">
        <v>8316</v>
      </c>
      <c r="S3506" s="19">
        <f t="shared" si="163"/>
        <v>42297.748738425929</v>
      </c>
      <c r="T3506" s="22">
        <f t="shared" si="164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>ROUND((E3507/D3507)*100,0)</f>
        <v>104</v>
      </c>
      <c r="P3507">
        <f t="shared" si="162"/>
        <v>66.510000000000005</v>
      </c>
      <c r="Q3507" s="14" t="s">
        <v>8315</v>
      </c>
      <c r="R3507" t="s">
        <v>8316</v>
      </c>
      <c r="S3507" s="19">
        <f t="shared" si="163"/>
        <v>41760.935706018521</v>
      </c>
      <c r="T3507" s="22">
        <f t="shared" si="164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>ROUND((E3508/D3508)*100,0)</f>
        <v>102</v>
      </c>
      <c r="P3508">
        <f t="shared" si="162"/>
        <v>105</v>
      </c>
      <c r="Q3508" s="14" t="s">
        <v>8315</v>
      </c>
      <c r="R3508" t="s">
        <v>8316</v>
      </c>
      <c r="S3508" s="19">
        <f t="shared" si="163"/>
        <v>41829.734259259261</v>
      </c>
      <c r="T3508" s="22">
        <f t="shared" si="164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>ROUND((E3509/D3509)*100,0)</f>
        <v>104</v>
      </c>
      <c r="P3509">
        <f t="shared" si="162"/>
        <v>145</v>
      </c>
      <c r="Q3509" s="14" t="s">
        <v>8315</v>
      </c>
      <c r="R3509" t="s">
        <v>8316</v>
      </c>
      <c r="S3509" s="19">
        <f t="shared" si="163"/>
        <v>42491.92288194444</v>
      </c>
      <c r="T3509" s="22">
        <f t="shared" si="164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>ROUND((E3510/D3510)*100,0)</f>
        <v>180</v>
      </c>
      <c r="P3510">
        <f t="shared" si="162"/>
        <v>12</v>
      </c>
      <c r="Q3510" s="14" t="s">
        <v>8315</v>
      </c>
      <c r="R3510" t="s">
        <v>8316</v>
      </c>
      <c r="S3510" s="19">
        <f t="shared" si="163"/>
        <v>42477.729780092588</v>
      </c>
      <c r="T3510" s="22">
        <f t="shared" si="164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>ROUND((E3511/D3511)*100,0)</f>
        <v>106</v>
      </c>
      <c r="P3511">
        <f t="shared" si="162"/>
        <v>96.67</v>
      </c>
      <c r="Q3511" s="14" t="s">
        <v>8315</v>
      </c>
      <c r="R3511" t="s">
        <v>8316</v>
      </c>
      <c r="S3511" s="19">
        <f t="shared" si="163"/>
        <v>41950.859560185185</v>
      </c>
      <c r="T3511" s="22">
        <f t="shared" si="164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>ROUND((E3512/D3512)*100,0)</f>
        <v>101</v>
      </c>
      <c r="P3512">
        <f t="shared" si="162"/>
        <v>60.33</v>
      </c>
      <c r="Q3512" s="14" t="s">
        <v>8315</v>
      </c>
      <c r="R3512" t="s">
        <v>8316</v>
      </c>
      <c r="S3512" s="19">
        <f t="shared" si="163"/>
        <v>41802.62090277778</v>
      </c>
      <c r="T3512" s="22">
        <f t="shared" si="164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>ROUND((E3513/D3513)*100,0)</f>
        <v>101</v>
      </c>
      <c r="P3513">
        <f t="shared" si="162"/>
        <v>79.89</v>
      </c>
      <c r="Q3513" s="14" t="s">
        <v>8315</v>
      </c>
      <c r="R3513" t="s">
        <v>8316</v>
      </c>
      <c r="S3513" s="19">
        <f t="shared" si="163"/>
        <v>41927.873784722222</v>
      </c>
      <c r="T3513" s="22">
        <f t="shared" si="164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>ROUND((E3514/D3514)*100,0)</f>
        <v>100</v>
      </c>
      <c r="P3514">
        <f t="shared" si="162"/>
        <v>58.82</v>
      </c>
      <c r="Q3514" s="14" t="s">
        <v>8315</v>
      </c>
      <c r="R3514" t="s">
        <v>8316</v>
      </c>
      <c r="S3514" s="19">
        <f t="shared" si="163"/>
        <v>42057.536944444444</v>
      </c>
      <c r="T3514" s="22">
        <f t="shared" si="164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>ROUND((E3515/D3515)*100,0)</f>
        <v>118</v>
      </c>
      <c r="P3515">
        <f t="shared" si="162"/>
        <v>75.34</v>
      </c>
      <c r="Q3515" s="14" t="s">
        <v>8315</v>
      </c>
      <c r="R3515" t="s">
        <v>8316</v>
      </c>
      <c r="S3515" s="19">
        <f t="shared" si="163"/>
        <v>41781.096203703702</v>
      </c>
      <c r="T3515" s="22">
        <f t="shared" si="164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>ROUND((E3516/D3516)*100,0)</f>
        <v>110</v>
      </c>
      <c r="P3516">
        <f t="shared" si="162"/>
        <v>55</v>
      </c>
      <c r="Q3516" s="14" t="s">
        <v>8315</v>
      </c>
      <c r="R3516" t="s">
        <v>8316</v>
      </c>
      <c r="S3516" s="19">
        <f t="shared" si="163"/>
        <v>42020.846666666665</v>
      </c>
      <c r="T3516" s="22">
        <f t="shared" si="164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>ROUND((E3517/D3517)*100,0)</f>
        <v>103</v>
      </c>
      <c r="P3517">
        <f t="shared" si="162"/>
        <v>66.959999999999994</v>
      </c>
      <c r="Q3517" s="14" t="s">
        <v>8315</v>
      </c>
      <c r="R3517" t="s">
        <v>8316</v>
      </c>
      <c r="S3517" s="19">
        <f t="shared" si="163"/>
        <v>42125.772812499999</v>
      </c>
      <c r="T3517" s="22">
        <f t="shared" si="164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>ROUND((E3518/D3518)*100,0)</f>
        <v>100</v>
      </c>
      <c r="P3518">
        <f t="shared" si="162"/>
        <v>227.27</v>
      </c>
      <c r="Q3518" s="14" t="s">
        <v>8315</v>
      </c>
      <c r="R3518" t="s">
        <v>8316</v>
      </c>
      <c r="S3518" s="19">
        <f t="shared" si="163"/>
        <v>41856.010069444441</v>
      </c>
      <c r="T3518" s="22">
        <f t="shared" si="164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>ROUND((E3519/D3519)*100,0)</f>
        <v>100</v>
      </c>
      <c r="P3519">
        <f t="shared" si="162"/>
        <v>307.69</v>
      </c>
      <c r="Q3519" s="14" t="s">
        <v>8315</v>
      </c>
      <c r="R3519" t="s">
        <v>8316</v>
      </c>
      <c r="S3519" s="19">
        <f t="shared" si="163"/>
        <v>41794.817523148151</v>
      </c>
      <c r="T3519" s="22">
        <f t="shared" si="164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>ROUND((E3520/D3520)*100,0)</f>
        <v>110</v>
      </c>
      <c r="P3520">
        <f t="shared" si="162"/>
        <v>50.02</v>
      </c>
      <c r="Q3520" s="14" t="s">
        <v>8315</v>
      </c>
      <c r="R3520" t="s">
        <v>8316</v>
      </c>
      <c r="S3520" s="19">
        <f t="shared" si="163"/>
        <v>41893.783553240741</v>
      </c>
      <c r="T3520" s="22">
        <f t="shared" si="164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>ROUND((E3521/D3521)*100,0)</f>
        <v>101</v>
      </c>
      <c r="P3521">
        <f t="shared" si="162"/>
        <v>72.39</v>
      </c>
      <c r="Q3521" s="14" t="s">
        <v>8315</v>
      </c>
      <c r="R3521" t="s">
        <v>8316</v>
      </c>
      <c r="S3521" s="19">
        <f t="shared" si="163"/>
        <v>42037.598958333328</v>
      </c>
      <c r="T3521" s="22">
        <f t="shared" si="164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>ROUND((E3522/D3522)*100,0)</f>
        <v>101</v>
      </c>
      <c r="P3522">
        <f t="shared" si="162"/>
        <v>95.95</v>
      </c>
      <c r="Q3522" s="14" t="s">
        <v>8315</v>
      </c>
      <c r="R3522" t="s">
        <v>8316</v>
      </c>
      <c r="S3522" s="19">
        <f t="shared" si="163"/>
        <v>42227.824212962965</v>
      </c>
      <c r="T3522" s="22">
        <f t="shared" si="164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>ROUND((E3523/D3523)*100,0)</f>
        <v>169</v>
      </c>
      <c r="P3523">
        <f t="shared" ref="P3523:P3586" si="165">IFERROR(ROUND(E3523/L3523,2),0)</f>
        <v>45.62</v>
      </c>
      <c r="Q3523" s="14" t="s">
        <v>8315</v>
      </c>
      <c r="R3523" t="s">
        <v>8316</v>
      </c>
      <c r="S3523" s="19">
        <f t="shared" ref="S3523:S3586" si="166">(((J3523/60)/60)/24)+DATE(1970,1,1)</f>
        <v>41881.361342592594</v>
      </c>
      <c r="T3523" s="22">
        <f t="shared" ref="T3523:T3586" si="167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>ROUND((E3524/D3524)*100,0)</f>
        <v>100</v>
      </c>
      <c r="P3524">
        <f t="shared" si="165"/>
        <v>41.03</v>
      </c>
      <c r="Q3524" s="14" t="s">
        <v>8315</v>
      </c>
      <c r="R3524" t="s">
        <v>8316</v>
      </c>
      <c r="S3524" s="19">
        <f t="shared" si="166"/>
        <v>42234.789884259255</v>
      </c>
      <c r="T3524" s="22">
        <f t="shared" si="167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>ROUND((E3525/D3525)*100,0)</f>
        <v>114</v>
      </c>
      <c r="P3525">
        <f t="shared" si="165"/>
        <v>56.83</v>
      </c>
      <c r="Q3525" s="14" t="s">
        <v>8315</v>
      </c>
      <c r="R3525" t="s">
        <v>8316</v>
      </c>
      <c r="S3525" s="19">
        <f t="shared" si="166"/>
        <v>42581.397546296299</v>
      </c>
      <c r="T3525" s="22">
        <f t="shared" si="167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>ROUND((E3526/D3526)*100,0)</f>
        <v>102</v>
      </c>
      <c r="P3526">
        <f t="shared" si="165"/>
        <v>137.24</v>
      </c>
      <c r="Q3526" s="14" t="s">
        <v>8315</v>
      </c>
      <c r="R3526" t="s">
        <v>8316</v>
      </c>
      <c r="S3526" s="19">
        <f t="shared" si="166"/>
        <v>41880.76357638889</v>
      </c>
      <c r="T3526" s="22">
        <f t="shared" si="167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>ROUND((E3527/D3527)*100,0)</f>
        <v>106</v>
      </c>
      <c r="P3527">
        <f t="shared" si="165"/>
        <v>75.709999999999994</v>
      </c>
      <c r="Q3527" s="14" t="s">
        <v>8315</v>
      </c>
      <c r="R3527" t="s">
        <v>8316</v>
      </c>
      <c r="S3527" s="19">
        <f t="shared" si="166"/>
        <v>42214.6956712963</v>
      </c>
      <c r="T3527" s="22">
        <f t="shared" si="167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>ROUND((E3528/D3528)*100,0)</f>
        <v>102</v>
      </c>
      <c r="P3528">
        <f t="shared" si="165"/>
        <v>99</v>
      </c>
      <c r="Q3528" s="14" t="s">
        <v>8315</v>
      </c>
      <c r="R3528" t="s">
        <v>8316</v>
      </c>
      <c r="S3528" s="19">
        <f t="shared" si="166"/>
        <v>42460.335312499999</v>
      </c>
      <c r="T3528" s="22">
        <f t="shared" si="167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>ROUND((E3529/D3529)*100,0)</f>
        <v>117</v>
      </c>
      <c r="P3529">
        <f t="shared" si="165"/>
        <v>81.569999999999993</v>
      </c>
      <c r="Q3529" s="14" t="s">
        <v>8315</v>
      </c>
      <c r="R3529" t="s">
        <v>8316</v>
      </c>
      <c r="S3529" s="19">
        <f t="shared" si="166"/>
        <v>42167.023206018523</v>
      </c>
      <c r="T3529" s="22">
        <f t="shared" si="167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>ROUND((E3530/D3530)*100,0)</f>
        <v>101</v>
      </c>
      <c r="P3530">
        <f t="shared" si="165"/>
        <v>45.11</v>
      </c>
      <c r="Q3530" s="14" t="s">
        <v>8315</v>
      </c>
      <c r="R3530" t="s">
        <v>8316</v>
      </c>
      <c r="S3530" s="19">
        <f t="shared" si="166"/>
        <v>42733.50136574074</v>
      </c>
      <c r="T3530" s="22">
        <f t="shared" si="167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>ROUND((E3531/D3531)*100,0)</f>
        <v>132</v>
      </c>
      <c r="P3531">
        <f t="shared" si="165"/>
        <v>36.67</v>
      </c>
      <c r="Q3531" s="14" t="s">
        <v>8315</v>
      </c>
      <c r="R3531" t="s">
        <v>8316</v>
      </c>
      <c r="S3531" s="19">
        <f t="shared" si="166"/>
        <v>42177.761782407411</v>
      </c>
      <c r="T3531" s="22">
        <f t="shared" si="167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>ROUND((E3532/D3532)*100,0)</f>
        <v>100</v>
      </c>
      <c r="P3532">
        <f t="shared" si="165"/>
        <v>125</v>
      </c>
      <c r="Q3532" s="14" t="s">
        <v>8315</v>
      </c>
      <c r="R3532" t="s">
        <v>8316</v>
      </c>
      <c r="S3532" s="19">
        <f t="shared" si="166"/>
        <v>42442.623344907406</v>
      </c>
      <c r="T3532" s="22">
        <f t="shared" si="167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>ROUND((E3533/D3533)*100,0)</f>
        <v>128</v>
      </c>
      <c r="P3533">
        <f t="shared" si="165"/>
        <v>49.23</v>
      </c>
      <c r="Q3533" s="14" t="s">
        <v>8315</v>
      </c>
      <c r="R3533" t="s">
        <v>8316</v>
      </c>
      <c r="S3533" s="19">
        <f t="shared" si="166"/>
        <v>42521.654328703706</v>
      </c>
      <c r="T3533" s="22">
        <f t="shared" si="167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>ROUND((E3534/D3534)*100,0)</f>
        <v>119</v>
      </c>
      <c r="P3534">
        <f t="shared" si="165"/>
        <v>42.3</v>
      </c>
      <c r="Q3534" s="14" t="s">
        <v>8315</v>
      </c>
      <c r="R3534" t="s">
        <v>8316</v>
      </c>
      <c r="S3534" s="19">
        <f t="shared" si="166"/>
        <v>41884.599849537037</v>
      </c>
      <c r="T3534" s="22">
        <f t="shared" si="167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>ROUND((E3535/D3535)*100,0)</f>
        <v>126</v>
      </c>
      <c r="P3535">
        <f t="shared" si="165"/>
        <v>78.88</v>
      </c>
      <c r="Q3535" s="14" t="s">
        <v>8315</v>
      </c>
      <c r="R3535" t="s">
        <v>8316</v>
      </c>
      <c r="S3535" s="19">
        <f t="shared" si="166"/>
        <v>42289.761192129634</v>
      </c>
      <c r="T3535" s="22">
        <f t="shared" si="167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>ROUND((E3536/D3536)*100,0)</f>
        <v>156</v>
      </c>
      <c r="P3536">
        <f t="shared" si="165"/>
        <v>38.28</v>
      </c>
      <c r="Q3536" s="14" t="s">
        <v>8315</v>
      </c>
      <c r="R3536" t="s">
        <v>8316</v>
      </c>
      <c r="S3536" s="19">
        <f t="shared" si="166"/>
        <v>42243.6252662037</v>
      </c>
      <c r="T3536" s="22">
        <f t="shared" si="167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>ROUND((E3537/D3537)*100,0)</f>
        <v>103</v>
      </c>
      <c r="P3537">
        <f t="shared" si="165"/>
        <v>44.85</v>
      </c>
      <c r="Q3537" s="14" t="s">
        <v>8315</v>
      </c>
      <c r="R3537" t="s">
        <v>8316</v>
      </c>
      <c r="S3537" s="19">
        <f t="shared" si="166"/>
        <v>42248.640162037031</v>
      </c>
      <c r="T3537" s="22">
        <f t="shared" si="167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>ROUND((E3538/D3538)*100,0)</f>
        <v>153</v>
      </c>
      <c r="P3538">
        <f t="shared" si="165"/>
        <v>13.53</v>
      </c>
      <c r="Q3538" s="14" t="s">
        <v>8315</v>
      </c>
      <c r="R3538" t="s">
        <v>8316</v>
      </c>
      <c r="S3538" s="19">
        <f t="shared" si="166"/>
        <v>42328.727141203708</v>
      </c>
      <c r="T3538" s="22">
        <f t="shared" si="167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>ROUND((E3539/D3539)*100,0)</f>
        <v>180</v>
      </c>
      <c r="P3539">
        <f t="shared" si="165"/>
        <v>43.5</v>
      </c>
      <c r="Q3539" s="14" t="s">
        <v>8315</v>
      </c>
      <c r="R3539" t="s">
        <v>8316</v>
      </c>
      <c r="S3539" s="19">
        <f t="shared" si="166"/>
        <v>41923.354351851849</v>
      </c>
      <c r="T3539" s="22">
        <f t="shared" si="167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>ROUND((E3540/D3540)*100,0)</f>
        <v>128</v>
      </c>
      <c r="P3540">
        <f t="shared" si="165"/>
        <v>30.95</v>
      </c>
      <c r="Q3540" s="14" t="s">
        <v>8315</v>
      </c>
      <c r="R3540" t="s">
        <v>8316</v>
      </c>
      <c r="S3540" s="19">
        <f t="shared" si="166"/>
        <v>42571.420601851853</v>
      </c>
      <c r="T3540" s="22">
        <f t="shared" si="167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>ROUND((E3541/D3541)*100,0)</f>
        <v>120</v>
      </c>
      <c r="P3541">
        <f t="shared" si="165"/>
        <v>55.23</v>
      </c>
      <c r="Q3541" s="14" t="s">
        <v>8315</v>
      </c>
      <c r="R3541" t="s">
        <v>8316</v>
      </c>
      <c r="S3541" s="19">
        <f t="shared" si="166"/>
        <v>42600.756041666667</v>
      </c>
      <c r="T3541" s="22">
        <f t="shared" si="167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>ROUND((E3542/D3542)*100,0)</f>
        <v>123</v>
      </c>
      <c r="P3542">
        <f t="shared" si="165"/>
        <v>46.13</v>
      </c>
      <c r="Q3542" s="14" t="s">
        <v>8315</v>
      </c>
      <c r="R3542" t="s">
        <v>8316</v>
      </c>
      <c r="S3542" s="19">
        <f t="shared" si="166"/>
        <v>42517.003368055557</v>
      </c>
      <c r="T3542" s="22">
        <f t="shared" si="167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>ROUND((E3543/D3543)*100,0)</f>
        <v>105</v>
      </c>
      <c r="P3543">
        <f t="shared" si="165"/>
        <v>39.380000000000003</v>
      </c>
      <c r="Q3543" s="14" t="s">
        <v>8315</v>
      </c>
      <c r="R3543" t="s">
        <v>8316</v>
      </c>
      <c r="S3543" s="19">
        <f t="shared" si="166"/>
        <v>42222.730034722219</v>
      </c>
      <c r="T3543" s="22">
        <f t="shared" si="167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>ROUND((E3544/D3544)*100,0)</f>
        <v>102</v>
      </c>
      <c r="P3544">
        <f t="shared" si="165"/>
        <v>66.150000000000006</v>
      </c>
      <c r="Q3544" s="14" t="s">
        <v>8315</v>
      </c>
      <c r="R3544" t="s">
        <v>8316</v>
      </c>
      <c r="S3544" s="19">
        <f t="shared" si="166"/>
        <v>41829.599791666667</v>
      </c>
      <c r="T3544" s="22">
        <f t="shared" si="167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>ROUND((E3545/D3545)*100,0)</f>
        <v>105</v>
      </c>
      <c r="P3545">
        <f t="shared" si="165"/>
        <v>54.14</v>
      </c>
      <c r="Q3545" s="14" t="s">
        <v>8315</v>
      </c>
      <c r="R3545" t="s">
        <v>8316</v>
      </c>
      <c r="S3545" s="19">
        <f t="shared" si="166"/>
        <v>42150.755312499998</v>
      </c>
      <c r="T3545" s="22">
        <f t="shared" si="167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>ROUND((E3546/D3546)*100,0)</f>
        <v>100</v>
      </c>
      <c r="P3546">
        <f t="shared" si="165"/>
        <v>104.17</v>
      </c>
      <c r="Q3546" s="14" t="s">
        <v>8315</v>
      </c>
      <c r="R3546" t="s">
        <v>8316</v>
      </c>
      <c r="S3546" s="19">
        <f t="shared" si="166"/>
        <v>42040.831678240742</v>
      </c>
      <c r="T3546" s="22">
        <f t="shared" si="167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>ROUND((E3547/D3547)*100,0)</f>
        <v>100</v>
      </c>
      <c r="P3547">
        <f t="shared" si="165"/>
        <v>31.38</v>
      </c>
      <c r="Q3547" s="14" t="s">
        <v>8315</v>
      </c>
      <c r="R3547" t="s">
        <v>8316</v>
      </c>
      <c r="S3547" s="19">
        <f t="shared" si="166"/>
        <v>42075.807395833333</v>
      </c>
      <c r="T3547" s="22">
        <f t="shared" si="167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>ROUND((E3548/D3548)*100,0)</f>
        <v>102</v>
      </c>
      <c r="P3548">
        <f t="shared" si="165"/>
        <v>59.21</v>
      </c>
      <c r="Q3548" s="14" t="s">
        <v>8315</v>
      </c>
      <c r="R3548" t="s">
        <v>8316</v>
      </c>
      <c r="S3548" s="19">
        <f t="shared" si="166"/>
        <v>42073.660694444443</v>
      </c>
      <c r="T3548" s="22">
        <f t="shared" si="167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>ROUND((E3549/D3549)*100,0)</f>
        <v>114</v>
      </c>
      <c r="P3549">
        <f t="shared" si="165"/>
        <v>119.18</v>
      </c>
      <c r="Q3549" s="14" t="s">
        <v>8315</v>
      </c>
      <c r="R3549" t="s">
        <v>8316</v>
      </c>
      <c r="S3549" s="19">
        <f t="shared" si="166"/>
        <v>42480.078715277778</v>
      </c>
      <c r="T3549" s="22">
        <f t="shared" si="167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>ROUND((E3550/D3550)*100,0)</f>
        <v>102</v>
      </c>
      <c r="P3550">
        <f t="shared" si="165"/>
        <v>164.62</v>
      </c>
      <c r="Q3550" s="14" t="s">
        <v>8315</v>
      </c>
      <c r="R3550" t="s">
        <v>8316</v>
      </c>
      <c r="S3550" s="19">
        <f t="shared" si="166"/>
        <v>42411.942291666666</v>
      </c>
      <c r="T3550" s="22">
        <f t="shared" si="167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>ROUND((E3551/D3551)*100,0)</f>
        <v>102</v>
      </c>
      <c r="P3551">
        <f t="shared" si="165"/>
        <v>24.29</v>
      </c>
      <c r="Q3551" s="14" t="s">
        <v>8315</v>
      </c>
      <c r="R3551" t="s">
        <v>8316</v>
      </c>
      <c r="S3551" s="19">
        <f t="shared" si="166"/>
        <v>42223.394363425927</v>
      </c>
      <c r="T3551" s="22">
        <f t="shared" si="167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>ROUND((E3552/D3552)*100,0)</f>
        <v>105</v>
      </c>
      <c r="P3552">
        <f t="shared" si="165"/>
        <v>40.94</v>
      </c>
      <c r="Q3552" s="14" t="s">
        <v>8315</v>
      </c>
      <c r="R3552" t="s">
        <v>8316</v>
      </c>
      <c r="S3552" s="19">
        <f t="shared" si="166"/>
        <v>42462.893495370372</v>
      </c>
      <c r="T3552" s="22">
        <f t="shared" si="167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>ROUND((E3553/D3553)*100,0)</f>
        <v>102</v>
      </c>
      <c r="P3553">
        <f t="shared" si="165"/>
        <v>61.1</v>
      </c>
      <c r="Q3553" s="14" t="s">
        <v>8315</v>
      </c>
      <c r="R3553" t="s">
        <v>8316</v>
      </c>
      <c r="S3553" s="19">
        <f t="shared" si="166"/>
        <v>41753.515856481477</v>
      </c>
      <c r="T3553" s="22">
        <f t="shared" si="167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>ROUND((E3554/D3554)*100,0)</f>
        <v>100</v>
      </c>
      <c r="P3554">
        <f t="shared" si="165"/>
        <v>38.65</v>
      </c>
      <c r="Q3554" s="14" t="s">
        <v>8315</v>
      </c>
      <c r="R3554" t="s">
        <v>8316</v>
      </c>
      <c r="S3554" s="19">
        <f t="shared" si="166"/>
        <v>41788.587083333332</v>
      </c>
      <c r="T3554" s="22">
        <f t="shared" si="167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>ROUND((E3555/D3555)*100,0)</f>
        <v>106</v>
      </c>
      <c r="P3555">
        <f t="shared" si="165"/>
        <v>56.2</v>
      </c>
      <c r="Q3555" s="14" t="s">
        <v>8315</v>
      </c>
      <c r="R3555" t="s">
        <v>8316</v>
      </c>
      <c r="S3555" s="19">
        <f t="shared" si="166"/>
        <v>42196.028703703705</v>
      </c>
      <c r="T3555" s="22">
        <f t="shared" si="167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>ROUND((E3556/D3556)*100,0)</f>
        <v>113</v>
      </c>
      <c r="P3556">
        <f t="shared" si="165"/>
        <v>107</v>
      </c>
      <c r="Q3556" s="14" t="s">
        <v>8315</v>
      </c>
      <c r="R3556" t="s">
        <v>8316</v>
      </c>
      <c r="S3556" s="19">
        <f t="shared" si="166"/>
        <v>42016.050451388888</v>
      </c>
      <c r="T3556" s="22">
        <f t="shared" si="167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>ROUND((E3557/D3557)*100,0)</f>
        <v>100</v>
      </c>
      <c r="P3557">
        <f t="shared" si="165"/>
        <v>171.43</v>
      </c>
      <c r="Q3557" s="14" t="s">
        <v>8315</v>
      </c>
      <c r="R3557" t="s">
        <v>8316</v>
      </c>
      <c r="S3557" s="19">
        <f t="shared" si="166"/>
        <v>42661.442060185189</v>
      </c>
      <c r="T3557" s="22">
        <f t="shared" si="167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>ROUND((E3558/D3558)*100,0)</f>
        <v>100</v>
      </c>
      <c r="P3558">
        <f t="shared" si="165"/>
        <v>110.5</v>
      </c>
      <c r="Q3558" s="14" t="s">
        <v>8315</v>
      </c>
      <c r="R3558" t="s">
        <v>8316</v>
      </c>
      <c r="S3558" s="19">
        <f t="shared" si="166"/>
        <v>41808.649583333332</v>
      </c>
      <c r="T3558" s="22">
        <f t="shared" si="167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>ROUND((E3559/D3559)*100,0)</f>
        <v>100</v>
      </c>
      <c r="P3559">
        <f t="shared" si="165"/>
        <v>179.28</v>
      </c>
      <c r="Q3559" s="14" t="s">
        <v>8315</v>
      </c>
      <c r="R3559" t="s">
        <v>8316</v>
      </c>
      <c r="S3559" s="19">
        <f t="shared" si="166"/>
        <v>41730.276747685188</v>
      </c>
      <c r="T3559" s="22">
        <f t="shared" si="167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>ROUND((E3560/D3560)*100,0)</f>
        <v>144</v>
      </c>
      <c r="P3560">
        <f t="shared" si="165"/>
        <v>22.91</v>
      </c>
      <c r="Q3560" s="14" t="s">
        <v>8315</v>
      </c>
      <c r="R3560" t="s">
        <v>8316</v>
      </c>
      <c r="S3560" s="19">
        <f t="shared" si="166"/>
        <v>42139.816840277781</v>
      </c>
      <c r="T3560" s="22">
        <f t="shared" si="167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>ROUND((E3561/D3561)*100,0)</f>
        <v>104</v>
      </c>
      <c r="P3561">
        <f t="shared" si="165"/>
        <v>43.13</v>
      </c>
      <c r="Q3561" s="14" t="s">
        <v>8315</v>
      </c>
      <c r="R3561" t="s">
        <v>8316</v>
      </c>
      <c r="S3561" s="19">
        <f t="shared" si="166"/>
        <v>42194.096157407403</v>
      </c>
      <c r="T3561" s="22">
        <f t="shared" si="167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>ROUND((E3562/D3562)*100,0)</f>
        <v>108</v>
      </c>
      <c r="P3562">
        <f t="shared" si="165"/>
        <v>46.89</v>
      </c>
      <c r="Q3562" s="14" t="s">
        <v>8315</v>
      </c>
      <c r="R3562" t="s">
        <v>8316</v>
      </c>
      <c r="S3562" s="19">
        <f t="shared" si="166"/>
        <v>42115.889652777783</v>
      </c>
      <c r="T3562" s="22">
        <f t="shared" si="167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>ROUND((E3563/D3563)*100,0)</f>
        <v>102</v>
      </c>
      <c r="P3563">
        <f t="shared" si="165"/>
        <v>47.41</v>
      </c>
      <c r="Q3563" s="14" t="s">
        <v>8315</v>
      </c>
      <c r="R3563" t="s">
        <v>8316</v>
      </c>
      <c r="S3563" s="19">
        <f t="shared" si="166"/>
        <v>42203.680300925931</v>
      </c>
      <c r="T3563" s="22">
        <f t="shared" si="167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>ROUND((E3564/D3564)*100,0)</f>
        <v>149</v>
      </c>
      <c r="P3564">
        <f t="shared" si="165"/>
        <v>15.13</v>
      </c>
      <c r="Q3564" s="14" t="s">
        <v>8315</v>
      </c>
      <c r="R3564" t="s">
        <v>8316</v>
      </c>
      <c r="S3564" s="19">
        <f t="shared" si="166"/>
        <v>42433.761886574073</v>
      </c>
      <c r="T3564" s="22">
        <f t="shared" si="167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>ROUND((E3565/D3565)*100,0)</f>
        <v>105</v>
      </c>
      <c r="P3565">
        <f t="shared" si="165"/>
        <v>21.1</v>
      </c>
      <c r="Q3565" s="14" t="s">
        <v>8315</v>
      </c>
      <c r="R3565" t="s">
        <v>8316</v>
      </c>
      <c r="S3565" s="19">
        <f t="shared" si="166"/>
        <v>42555.671944444446</v>
      </c>
      <c r="T3565" s="22">
        <f t="shared" si="167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>ROUND((E3566/D3566)*100,0)</f>
        <v>101</v>
      </c>
      <c r="P3566">
        <f t="shared" si="165"/>
        <v>59.12</v>
      </c>
      <c r="Q3566" s="14" t="s">
        <v>8315</v>
      </c>
      <c r="R3566" t="s">
        <v>8316</v>
      </c>
      <c r="S3566" s="19">
        <f t="shared" si="166"/>
        <v>42236.623252314821</v>
      </c>
      <c r="T3566" s="22">
        <f t="shared" si="167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>ROUND((E3567/D3567)*100,0)</f>
        <v>131</v>
      </c>
      <c r="P3567">
        <f t="shared" si="165"/>
        <v>97.92</v>
      </c>
      <c r="Q3567" s="14" t="s">
        <v>8315</v>
      </c>
      <c r="R3567" t="s">
        <v>8316</v>
      </c>
      <c r="S3567" s="19">
        <f t="shared" si="166"/>
        <v>41974.743148148147</v>
      </c>
      <c r="T3567" s="22">
        <f t="shared" si="167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>ROUND((E3568/D3568)*100,0)</f>
        <v>105</v>
      </c>
      <c r="P3568">
        <f t="shared" si="165"/>
        <v>55.13</v>
      </c>
      <c r="Q3568" s="14" t="s">
        <v>8315</v>
      </c>
      <c r="R3568" t="s">
        <v>8316</v>
      </c>
      <c r="S3568" s="19">
        <f t="shared" si="166"/>
        <v>41997.507905092592</v>
      </c>
      <c r="T3568" s="22">
        <f t="shared" si="167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>ROUND((E3569/D3569)*100,0)</f>
        <v>109</v>
      </c>
      <c r="P3569">
        <f t="shared" si="165"/>
        <v>26.54</v>
      </c>
      <c r="Q3569" s="14" t="s">
        <v>8315</v>
      </c>
      <c r="R3569" t="s">
        <v>8316</v>
      </c>
      <c r="S3569" s="19">
        <f t="shared" si="166"/>
        <v>42135.810694444444</v>
      </c>
      <c r="T3569" s="22">
        <f t="shared" si="167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>ROUND((E3570/D3570)*100,0)</f>
        <v>111</v>
      </c>
      <c r="P3570">
        <f t="shared" si="165"/>
        <v>58.42</v>
      </c>
      <c r="Q3570" s="14" t="s">
        <v>8315</v>
      </c>
      <c r="R3570" t="s">
        <v>8316</v>
      </c>
      <c r="S3570" s="19">
        <f t="shared" si="166"/>
        <v>41869.740671296298</v>
      </c>
      <c r="T3570" s="22">
        <f t="shared" si="167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>ROUND((E3571/D3571)*100,0)</f>
        <v>100</v>
      </c>
      <c r="P3571">
        <f t="shared" si="165"/>
        <v>122.54</v>
      </c>
      <c r="Q3571" s="14" t="s">
        <v>8315</v>
      </c>
      <c r="R3571" t="s">
        <v>8316</v>
      </c>
      <c r="S3571" s="19">
        <f t="shared" si="166"/>
        <v>41982.688611111109</v>
      </c>
      <c r="T3571" s="22">
        <f t="shared" si="167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>ROUND((E3572/D3572)*100,0)</f>
        <v>114</v>
      </c>
      <c r="P3572">
        <f t="shared" si="165"/>
        <v>87.96</v>
      </c>
      <c r="Q3572" s="14" t="s">
        <v>8315</v>
      </c>
      <c r="R3572" t="s">
        <v>8316</v>
      </c>
      <c r="S3572" s="19">
        <f t="shared" si="166"/>
        <v>41976.331979166673</v>
      </c>
      <c r="T3572" s="22">
        <f t="shared" si="167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>ROUND((E3573/D3573)*100,0)</f>
        <v>122</v>
      </c>
      <c r="P3573">
        <f t="shared" si="165"/>
        <v>73.239999999999995</v>
      </c>
      <c r="Q3573" s="14" t="s">
        <v>8315</v>
      </c>
      <c r="R3573" t="s">
        <v>8316</v>
      </c>
      <c r="S3573" s="19">
        <f t="shared" si="166"/>
        <v>41912.858946759261</v>
      </c>
      <c r="T3573" s="22">
        <f t="shared" si="167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>ROUND((E3574/D3574)*100,0)</f>
        <v>100</v>
      </c>
      <c r="P3574">
        <f t="shared" si="165"/>
        <v>55.56</v>
      </c>
      <c r="Q3574" s="14" t="s">
        <v>8315</v>
      </c>
      <c r="R3574" t="s">
        <v>8316</v>
      </c>
      <c r="S3574" s="19">
        <f t="shared" si="166"/>
        <v>42146.570393518516</v>
      </c>
      <c r="T3574" s="22">
        <f t="shared" si="167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>ROUND((E3575/D3575)*100,0)</f>
        <v>103</v>
      </c>
      <c r="P3575">
        <f t="shared" si="165"/>
        <v>39.54</v>
      </c>
      <c r="Q3575" s="14" t="s">
        <v>8315</v>
      </c>
      <c r="R3575" t="s">
        <v>8316</v>
      </c>
      <c r="S3575" s="19">
        <f t="shared" si="166"/>
        <v>41921.375532407408</v>
      </c>
      <c r="T3575" s="22">
        <f t="shared" si="167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>ROUND((E3576/D3576)*100,0)</f>
        <v>106</v>
      </c>
      <c r="P3576">
        <f t="shared" si="165"/>
        <v>136.78</v>
      </c>
      <c r="Q3576" s="14" t="s">
        <v>8315</v>
      </c>
      <c r="R3576" t="s">
        <v>8316</v>
      </c>
      <c r="S3576" s="19">
        <f t="shared" si="166"/>
        <v>41926.942685185182</v>
      </c>
      <c r="T3576" s="22">
        <f t="shared" si="167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>ROUND((E3577/D3577)*100,0)</f>
        <v>101</v>
      </c>
      <c r="P3577">
        <f t="shared" si="165"/>
        <v>99.34</v>
      </c>
      <c r="Q3577" s="14" t="s">
        <v>8315</v>
      </c>
      <c r="R3577" t="s">
        <v>8316</v>
      </c>
      <c r="S3577" s="19">
        <f t="shared" si="166"/>
        <v>42561.783877314811</v>
      </c>
      <c r="T3577" s="22">
        <f t="shared" si="167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>ROUND((E3578/D3578)*100,0)</f>
        <v>100</v>
      </c>
      <c r="P3578">
        <f t="shared" si="165"/>
        <v>20</v>
      </c>
      <c r="Q3578" s="14" t="s">
        <v>8315</v>
      </c>
      <c r="R3578" t="s">
        <v>8316</v>
      </c>
      <c r="S3578" s="19">
        <f t="shared" si="166"/>
        <v>42649.54923611111</v>
      </c>
      <c r="T3578" s="22">
        <f t="shared" si="167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>ROUND((E3579/D3579)*100,0)</f>
        <v>130</v>
      </c>
      <c r="P3579">
        <f t="shared" si="165"/>
        <v>28.89</v>
      </c>
      <c r="Q3579" s="14" t="s">
        <v>8315</v>
      </c>
      <c r="R3579" t="s">
        <v>8316</v>
      </c>
      <c r="S3579" s="19">
        <f t="shared" si="166"/>
        <v>42093.786840277782</v>
      </c>
      <c r="T3579" s="22">
        <f t="shared" si="167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>ROUND((E3580/D3580)*100,0)</f>
        <v>100</v>
      </c>
      <c r="P3580">
        <f t="shared" si="165"/>
        <v>40.549999999999997</v>
      </c>
      <c r="Q3580" s="14" t="s">
        <v>8315</v>
      </c>
      <c r="R3580" t="s">
        <v>8316</v>
      </c>
      <c r="S3580" s="19">
        <f t="shared" si="166"/>
        <v>42460.733530092592</v>
      </c>
      <c r="T3580" s="22">
        <f t="shared" si="167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>ROUND((E3581/D3581)*100,0)</f>
        <v>100</v>
      </c>
      <c r="P3581">
        <f t="shared" si="165"/>
        <v>35.71</v>
      </c>
      <c r="Q3581" s="14" t="s">
        <v>8315</v>
      </c>
      <c r="R3581" t="s">
        <v>8316</v>
      </c>
      <c r="S3581" s="19">
        <f t="shared" si="166"/>
        <v>42430.762222222227</v>
      </c>
      <c r="T3581" s="22">
        <f t="shared" si="167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>ROUND((E3582/D3582)*100,0)</f>
        <v>114</v>
      </c>
      <c r="P3582">
        <f t="shared" si="165"/>
        <v>37.96</v>
      </c>
      <c r="Q3582" s="14" t="s">
        <v>8315</v>
      </c>
      <c r="R3582" t="s">
        <v>8316</v>
      </c>
      <c r="S3582" s="19">
        <f t="shared" si="166"/>
        <v>42026.176180555558</v>
      </c>
      <c r="T3582" s="22">
        <f t="shared" si="167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>ROUND((E3583/D3583)*100,0)</f>
        <v>100</v>
      </c>
      <c r="P3583">
        <f t="shared" si="165"/>
        <v>33.33</v>
      </c>
      <c r="Q3583" s="14" t="s">
        <v>8315</v>
      </c>
      <c r="R3583" t="s">
        <v>8316</v>
      </c>
      <c r="S3583" s="19">
        <f t="shared" si="166"/>
        <v>41836.471180555556</v>
      </c>
      <c r="T3583" s="22">
        <f t="shared" si="167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>ROUND((E3584/D3584)*100,0)</f>
        <v>287</v>
      </c>
      <c r="P3584">
        <f t="shared" si="165"/>
        <v>58.57</v>
      </c>
      <c r="Q3584" s="14" t="s">
        <v>8315</v>
      </c>
      <c r="R3584" t="s">
        <v>8316</v>
      </c>
      <c r="S3584" s="19">
        <f t="shared" si="166"/>
        <v>42451.095856481479</v>
      </c>
      <c r="T3584" s="22">
        <f t="shared" si="167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>ROUND((E3585/D3585)*100,0)</f>
        <v>109</v>
      </c>
      <c r="P3585">
        <f t="shared" si="165"/>
        <v>135.63</v>
      </c>
      <c r="Q3585" s="14" t="s">
        <v>8315</v>
      </c>
      <c r="R3585" t="s">
        <v>8316</v>
      </c>
      <c r="S3585" s="19">
        <f t="shared" si="166"/>
        <v>42418.425983796296</v>
      </c>
      <c r="T3585" s="22">
        <f t="shared" si="167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>ROUND((E3586/D3586)*100,0)</f>
        <v>116</v>
      </c>
      <c r="P3586">
        <f t="shared" si="165"/>
        <v>30.94</v>
      </c>
      <c r="Q3586" s="14" t="s">
        <v>8315</v>
      </c>
      <c r="R3586" t="s">
        <v>8316</v>
      </c>
      <c r="S3586" s="19">
        <f t="shared" si="166"/>
        <v>42168.316481481481</v>
      </c>
      <c r="T3586" s="22">
        <f t="shared" si="167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>ROUND((E3587/D3587)*100,0)</f>
        <v>119</v>
      </c>
      <c r="P3587">
        <f t="shared" ref="P3587:P3650" si="168">IFERROR(ROUND(E3587/L3587,2),0)</f>
        <v>176.09</v>
      </c>
      <c r="Q3587" s="14" t="s">
        <v>8315</v>
      </c>
      <c r="R3587" t="s">
        <v>8316</v>
      </c>
      <c r="S3587" s="19">
        <f t="shared" ref="S3587:S3650" si="169">(((J3587/60)/60)/24)+DATE(1970,1,1)</f>
        <v>41964.716319444444</v>
      </c>
      <c r="T3587" s="22">
        <f t="shared" ref="T3587:T3650" si="170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>ROUND((E3588/D3588)*100,0)</f>
        <v>109</v>
      </c>
      <c r="P3588">
        <f t="shared" si="168"/>
        <v>151.97999999999999</v>
      </c>
      <c r="Q3588" s="14" t="s">
        <v>8315</v>
      </c>
      <c r="R3588" t="s">
        <v>8316</v>
      </c>
      <c r="S3588" s="19">
        <f t="shared" si="169"/>
        <v>42576.697569444441</v>
      </c>
      <c r="T3588" s="22">
        <f t="shared" si="170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>ROUND((E3589/D3589)*100,0)</f>
        <v>127</v>
      </c>
      <c r="P3589">
        <f t="shared" si="168"/>
        <v>22.61</v>
      </c>
      <c r="Q3589" s="14" t="s">
        <v>8315</v>
      </c>
      <c r="R3589" t="s">
        <v>8316</v>
      </c>
      <c r="S3589" s="19">
        <f t="shared" si="169"/>
        <v>42503.539976851855</v>
      </c>
      <c r="T3589" s="22">
        <f t="shared" si="170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>ROUND((E3590/D3590)*100,0)</f>
        <v>101</v>
      </c>
      <c r="P3590">
        <f t="shared" si="168"/>
        <v>18.27</v>
      </c>
      <c r="Q3590" s="14" t="s">
        <v>8315</v>
      </c>
      <c r="R3590" t="s">
        <v>8316</v>
      </c>
      <c r="S3590" s="19">
        <f t="shared" si="169"/>
        <v>42101.828819444447</v>
      </c>
      <c r="T3590" s="22">
        <f t="shared" si="170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>ROUND((E3591/D3591)*100,0)</f>
        <v>128</v>
      </c>
      <c r="P3591">
        <f t="shared" si="168"/>
        <v>82.26</v>
      </c>
      <c r="Q3591" s="14" t="s">
        <v>8315</v>
      </c>
      <c r="R3591" t="s">
        <v>8316</v>
      </c>
      <c r="S3591" s="19">
        <f t="shared" si="169"/>
        <v>42125.647534722222</v>
      </c>
      <c r="T3591" s="22">
        <f t="shared" si="170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>ROUND((E3592/D3592)*100,0)</f>
        <v>100</v>
      </c>
      <c r="P3592">
        <f t="shared" si="168"/>
        <v>68.53</v>
      </c>
      <c r="Q3592" s="14" t="s">
        <v>8315</v>
      </c>
      <c r="R3592" t="s">
        <v>8316</v>
      </c>
      <c r="S3592" s="19">
        <f t="shared" si="169"/>
        <v>41902.333726851852</v>
      </c>
      <c r="T3592" s="22">
        <f t="shared" si="170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>ROUND((E3593/D3593)*100,0)</f>
        <v>175</v>
      </c>
      <c r="P3593">
        <f t="shared" si="168"/>
        <v>68.06</v>
      </c>
      <c r="Q3593" s="14" t="s">
        <v>8315</v>
      </c>
      <c r="R3593" t="s">
        <v>8316</v>
      </c>
      <c r="S3593" s="19">
        <f t="shared" si="169"/>
        <v>42003.948425925926</v>
      </c>
      <c r="T3593" s="22">
        <f t="shared" si="170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>ROUND((E3594/D3594)*100,0)</f>
        <v>127</v>
      </c>
      <c r="P3594">
        <f t="shared" si="168"/>
        <v>72.709999999999994</v>
      </c>
      <c r="Q3594" s="14" t="s">
        <v>8315</v>
      </c>
      <c r="R3594" t="s">
        <v>8316</v>
      </c>
      <c r="S3594" s="19">
        <f t="shared" si="169"/>
        <v>41988.829942129625</v>
      </c>
      <c r="T3594" s="22">
        <f t="shared" si="170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>ROUND((E3595/D3595)*100,0)</f>
        <v>111</v>
      </c>
      <c r="P3595">
        <f t="shared" si="168"/>
        <v>77.19</v>
      </c>
      <c r="Q3595" s="14" t="s">
        <v>8315</v>
      </c>
      <c r="R3595" t="s">
        <v>8316</v>
      </c>
      <c r="S3595" s="19">
        <f t="shared" si="169"/>
        <v>41974.898599537039</v>
      </c>
      <c r="T3595" s="22">
        <f t="shared" si="170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>ROUND((E3596/D3596)*100,0)</f>
        <v>126</v>
      </c>
      <c r="P3596">
        <f t="shared" si="168"/>
        <v>55.97</v>
      </c>
      <c r="Q3596" s="14" t="s">
        <v>8315</v>
      </c>
      <c r="R3596" t="s">
        <v>8316</v>
      </c>
      <c r="S3596" s="19">
        <f t="shared" si="169"/>
        <v>42592.066921296297</v>
      </c>
      <c r="T3596" s="22">
        <f t="shared" si="170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>ROUND((E3597/D3597)*100,0)</f>
        <v>119</v>
      </c>
      <c r="P3597">
        <f t="shared" si="168"/>
        <v>49.69</v>
      </c>
      <c r="Q3597" s="14" t="s">
        <v>8315</v>
      </c>
      <c r="R3597" t="s">
        <v>8316</v>
      </c>
      <c r="S3597" s="19">
        <f t="shared" si="169"/>
        <v>42050.008368055554</v>
      </c>
      <c r="T3597" s="22">
        <f t="shared" si="170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>ROUND((E3598/D3598)*100,0)</f>
        <v>108</v>
      </c>
      <c r="P3598">
        <f t="shared" si="168"/>
        <v>79</v>
      </c>
      <c r="Q3598" s="14" t="s">
        <v>8315</v>
      </c>
      <c r="R3598" t="s">
        <v>8316</v>
      </c>
      <c r="S3598" s="19">
        <f t="shared" si="169"/>
        <v>41856.715069444443</v>
      </c>
      <c r="T3598" s="22">
        <f t="shared" si="170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>ROUND((E3599/D3599)*100,0)</f>
        <v>103</v>
      </c>
      <c r="P3599">
        <f t="shared" si="168"/>
        <v>77.73</v>
      </c>
      <c r="Q3599" s="14" t="s">
        <v>8315</v>
      </c>
      <c r="R3599" t="s">
        <v>8316</v>
      </c>
      <c r="S3599" s="19">
        <f t="shared" si="169"/>
        <v>42417.585532407407</v>
      </c>
      <c r="T3599" s="22">
        <f t="shared" si="170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>ROUND((E3600/D3600)*100,0)</f>
        <v>110</v>
      </c>
      <c r="P3600">
        <f t="shared" si="168"/>
        <v>40.78</v>
      </c>
      <c r="Q3600" s="14" t="s">
        <v>8315</v>
      </c>
      <c r="R3600" t="s">
        <v>8316</v>
      </c>
      <c r="S3600" s="19">
        <f t="shared" si="169"/>
        <v>41866.79886574074</v>
      </c>
      <c r="T3600" s="22">
        <f t="shared" si="170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>ROUND((E3601/D3601)*100,0)</f>
        <v>202</v>
      </c>
      <c r="P3601">
        <f t="shared" si="168"/>
        <v>59.41</v>
      </c>
      <c r="Q3601" s="14" t="s">
        <v>8315</v>
      </c>
      <c r="R3601" t="s">
        <v>8316</v>
      </c>
      <c r="S3601" s="19">
        <f t="shared" si="169"/>
        <v>42220.79487268519</v>
      </c>
      <c r="T3601" s="22">
        <f t="shared" si="170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>ROUND((E3602/D3602)*100,0)</f>
        <v>130</v>
      </c>
      <c r="P3602">
        <f t="shared" si="168"/>
        <v>3.25</v>
      </c>
      <c r="Q3602" s="14" t="s">
        <v>8315</v>
      </c>
      <c r="R3602" t="s">
        <v>8316</v>
      </c>
      <c r="S3602" s="19">
        <f t="shared" si="169"/>
        <v>42628.849120370374</v>
      </c>
      <c r="T3602" s="22">
        <f t="shared" si="170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>ROUND((E3603/D3603)*100,0)</f>
        <v>104</v>
      </c>
      <c r="P3603">
        <f t="shared" si="168"/>
        <v>39.380000000000003</v>
      </c>
      <c r="Q3603" s="14" t="s">
        <v>8315</v>
      </c>
      <c r="R3603" t="s">
        <v>8316</v>
      </c>
      <c r="S3603" s="19">
        <f t="shared" si="169"/>
        <v>41990.99863425926</v>
      </c>
      <c r="T3603" s="22">
        <f t="shared" si="170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>ROUND((E3604/D3604)*100,0)</f>
        <v>100</v>
      </c>
      <c r="P3604">
        <f t="shared" si="168"/>
        <v>81.67</v>
      </c>
      <c r="Q3604" s="14" t="s">
        <v>8315</v>
      </c>
      <c r="R3604" t="s">
        <v>8316</v>
      </c>
      <c r="S3604" s="19">
        <f t="shared" si="169"/>
        <v>42447.894432870366</v>
      </c>
      <c r="T3604" s="22">
        <f t="shared" si="170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>ROUND((E3605/D3605)*100,0)</f>
        <v>171</v>
      </c>
      <c r="P3605">
        <f t="shared" si="168"/>
        <v>44.91</v>
      </c>
      <c r="Q3605" s="14" t="s">
        <v>8315</v>
      </c>
      <c r="R3605" t="s">
        <v>8316</v>
      </c>
      <c r="S3605" s="19">
        <f t="shared" si="169"/>
        <v>42283.864351851851</v>
      </c>
      <c r="T3605" s="22">
        <f t="shared" si="170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>ROUND((E3606/D3606)*100,0)</f>
        <v>113</v>
      </c>
      <c r="P3606">
        <f t="shared" si="168"/>
        <v>49.06</v>
      </c>
      <c r="Q3606" s="14" t="s">
        <v>8315</v>
      </c>
      <c r="R3606" t="s">
        <v>8316</v>
      </c>
      <c r="S3606" s="19">
        <f t="shared" si="169"/>
        <v>42483.015694444446</v>
      </c>
      <c r="T3606" s="22">
        <f t="shared" si="170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>ROUND((E3607/D3607)*100,0)</f>
        <v>184</v>
      </c>
      <c r="P3607">
        <f t="shared" si="168"/>
        <v>30.67</v>
      </c>
      <c r="Q3607" s="14" t="s">
        <v>8315</v>
      </c>
      <c r="R3607" t="s">
        <v>8316</v>
      </c>
      <c r="S3607" s="19">
        <f t="shared" si="169"/>
        <v>42383.793124999997</v>
      </c>
      <c r="T3607" s="22">
        <f t="shared" si="170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>ROUND((E3608/D3608)*100,0)</f>
        <v>130</v>
      </c>
      <c r="P3608">
        <f t="shared" si="168"/>
        <v>61.06</v>
      </c>
      <c r="Q3608" s="14" t="s">
        <v>8315</v>
      </c>
      <c r="R3608" t="s">
        <v>8316</v>
      </c>
      <c r="S3608" s="19">
        <f t="shared" si="169"/>
        <v>42566.604826388888</v>
      </c>
      <c r="T3608" s="22">
        <f t="shared" si="170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>ROUND((E3609/D3609)*100,0)</f>
        <v>105</v>
      </c>
      <c r="P3609">
        <f t="shared" si="168"/>
        <v>29</v>
      </c>
      <c r="Q3609" s="14" t="s">
        <v>8315</v>
      </c>
      <c r="R3609" t="s">
        <v>8316</v>
      </c>
      <c r="S3609" s="19">
        <f t="shared" si="169"/>
        <v>42338.963912037041</v>
      </c>
      <c r="T3609" s="22">
        <f t="shared" si="170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>ROUND((E3610/D3610)*100,0)</f>
        <v>100</v>
      </c>
      <c r="P3610">
        <f t="shared" si="168"/>
        <v>29.63</v>
      </c>
      <c r="Q3610" s="14" t="s">
        <v>8315</v>
      </c>
      <c r="R3610" t="s">
        <v>8316</v>
      </c>
      <c r="S3610" s="19">
        <f t="shared" si="169"/>
        <v>42506.709375000006</v>
      </c>
      <c r="T3610" s="22">
        <f t="shared" si="170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>ROUND((E3611/D3611)*100,0)</f>
        <v>153</v>
      </c>
      <c r="P3611">
        <f t="shared" si="168"/>
        <v>143.1</v>
      </c>
      <c r="Q3611" s="14" t="s">
        <v>8315</v>
      </c>
      <c r="R3611" t="s">
        <v>8316</v>
      </c>
      <c r="S3611" s="19">
        <f t="shared" si="169"/>
        <v>42429.991724537031</v>
      </c>
      <c r="T3611" s="22">
        <f t="shared" si="170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>ROUND((E3612/D3612)*100,0)</f>
        <v>162</v>
      </c>
      <c r="P3612">
        <f t="shared" si="168"/>
        <v>52.35</v>
      </c>
      <c r="Q3612" s="14" t="s">
        <v>8315</v>
      </c>
      <c r="R3612" t="s">
        <v>8316</v>
      </c>
      <c r="S3612" s="19">
        <f t="shared" si="169"/>
        <v>42203.432129629626</v>
      </c>
      <c r="T3612" s="22">
        <f t="shared" si="170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>ROUND((E3613/D3613)*100,0)</f>
        <v>136</v>
      </c>
      <c r="P3613">
        <f t="shared" si="168"/>
        <v>66.67</v>
      </c>
      <c r="Q3613" s="14" t="s">
        <v>8315</v>
      </c>
      <c r="R3613" t="s">
        <v>8316</v>
      </c>
      <c r="S3613" s="19">
        <f t="shared" si="169"/>
        <v>42072.370381944449</v>
      </c>
      <c r="T3613" s="22">
        <f t="shared" si="170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>ROUND((E3614/D3614)*100,0)</f>
        <v>144</v>
      </c>
      <c r="P3614">
        <f t="shared" si="168"/>
        <v>126.67</v>
      </c>
      <c r="Q3614" s="14" t="s">
        <v>8315</v>
      </c>
      <c r="R3614" t="s">
        <v>8316</v>
      </c>
      <c r="S3614" s="19">
        <f t="shared" si="169"/>
        <v>41789.726979166669</v>
      </c>
      <c r="T3614" s="22">
        <f t="shared" si="170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>ROUND((E3615/D3615)*100,0)</f>
        <v>100</v>
      </c>
      <c r="P3615">
        <f t="shared" si="168"/>
        <v>62.5</v>
      </c>
      <c r="Q3615" s="14" t="s">
        <v>8315</v>
      </c>
      <c r="R3615" t="s">
        <v>8316</v>
      </c>
      <c r="S3615" s="19">
        <f t="shared" si="169"/>
        <v>41788.58997685185</v>
      </c>
      <c r="T3615" s="22">
        <f t="shared" si="170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>ROUND((E3616/D3616)*100,0)</f>
        <v>101</v>
      </c>
      <c r="P3616">
        <f t="shared" si="168"/>
        <v>35.49</v>
      </c>
      <c r="Q3616" s="14" t="s">
        <v>8315</v>
      </c>
      <c r="R3616" t="s">
        <v>8316</v>
      </c>
      <c r="S3616" s="19">
        <f t="shared" si="169"/>
        <v>42144.041851851856</v>
      </c>
      <c r="T3616" s="22">
        <f t="shared" si="170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>ROUND((E3617/D3617)*100,0)</f>
        <v>107</v>
      </c>
      <c r="P3617">
        <f t="shared" si="168"/>
        <v>37.08</v>
      </c>
      <c r="Q3617" s="14" t="s">
        <v>8315</v>
      </c>
      <c r="R3617" t="s">
        <v>8316</v>
      </c>
      <c r="S3617" s="19">
        <f t="shared" si="169"/>
        <v>42318.593703703707</v>
      </c>
      <c r="T3617" s="22">
        <f t="shared" si="170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>ROUND((E3618/D3618)*100,0)</f>
        <v>125</v>
      </c>
      <c r="P3618">
        <f t="shared" si="168"/>
        <v>69.33</v>
      </c>
      <c r="Q3618" s="14" t="s">
        <v>8315</v>
      </c>
      <c r="R3618" t="s">
        <v>8316</v>
      </c>
      <c r="S3618" s="19">
        <f t="shared" si="169"/>
        <v>42052.949814814812</v>
      </c>
      <c r="T3618" s="22">
        <f t="shared" si="170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>ROUND((E3619/D3619)*100,0)</f>
        <v>119</v>
      </c>
      <c r="P3619">
        <f t="shared" si="168"/>
        <v>17.25</v>
      </c>
      <c r="Q3619" s="14" t="s">
        <v>8315</v>
      </c>
      <c r="R3619" t="s">
        <v>8316</v>
      </c>
      <c r="S3619" s="19">
        <f t="shared" si="169"/>
        <v>42779.610289351855</v>
      </c>
      <c r="T3619" s="22">
        <f t="shared" si="170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>ROUND((E3620/D3620)*100,0)</f>
        <v>101</v>
      </c>
      <c r="P3620">
        <f t="shared" si="168"/>
        <v>36.07</v>
      </c>
      <c r="Q3620" s="14" t="s">
        <v>8315</v>
      </c>
      <c r="R3620" t="s">
        <v>8316</v>
      </c>
      <c r="S3620" s="19">
        <f t="shared" si="169"/>
        <v>42128.627893518518</v>
      </c>
      <c r="T3620" s="22">
        <f t="shared" si="170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>ROUND((E3621/D3621)*100,0)</f>
        <v>113</v>
      </c>
      <c r="P3621">
        <f t="shared" si="168"/>
        <v>66.47</v>
      </c>
      <c r="Q3621" s="14" t="s">
        <v>8315</v>
      </c>
      <c r="R3621" t="s">
        <v>8316</v>
      </c>
      <c r="S3621" s="19">
        <f t="shared" si="169"/>
        <v>42661.132245370376</v>
      </c>
      <c r="T3621" s="22">
        <f t="shared" si="170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>ROUND((E3622/D3622)*100,0)</f>
        <v>105</v>
      </c>
      <c r="P3622">
        <f t="shared" si="168"/>
        <v>56.07</v>
      </c>
      <c r="Q3622" s="14" t="s">
        <v>8315</v>
      </c>
      <c r="R3622" t="s">
        <v>8316</v>
      </c>
      <c r="S3622" s="19">
        <f t="shared" si="169"/>
        <v>42037.938206018516</v>
      </c>
      <c r="T3622" s="22">
        <f t="shared" si="170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>ROUND((E3623/D3623)*100,0)</f>
        <v>110</v>
      </c>
      <c r="P3623">
        <f t="shared" si="168"/>
        <v>47.03</v>
      </c>
      <c r="Q3623" s="14" t="s">
        <v>8315</v>
      </c>
      <c r="R3623" t="s">
        <v>8316</v>
      </c>
      <c r="S3623" s="19">
        <f t="shared" si="169"/>
        <v>42619.935694444444</v>
      </c>
      <c r="T3623" s="22">
        <f t="shared" si="170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>ROUND((E3624/D3624)*100,0)</f>
        <v>100</v>
      </c>
      <c r="P3624">
        <f t="shared" si="168"/>
        <v>47.67</v>
      </c>
      <c r="Q3624" s="14" t="s">
        <v>8315</v>
      </c>
      <c r="R3624" t="s">
        <v>8316</v>
      </c>
      <c r="S3624" s="19">
        <f t="shared" si="169"/>
        <v>41877.221886574072</v>
      </c>
      <c r="T3624" s="22">
        <f t="shared" si="170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>ROUND((E3625/D3625)*100,0)</f>
        <v>120</v>
      </c>
      <c r="P3625">
        <f t="shared" si="168"/>
        <v>88.24</v>
      </c>
      <c r="Q3625" s="14" t="s">
        <v>8315</v>
      </c>
      <c r="R3625" t="s">
        <v>8316</v>
      </c>
      <c r="S3625" s="19">
        <f t="shared" si="169"/>
        <v>41828.736921296295</v>
      </c>
      <c r="T3625" s="22">
        <f t="shared" si="170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>ROUND((E3626/D3626)*100,0)</f>
        <v>105</v>
      </c>
      <c r="P3626">
        <f t="shared" si="168"/>
        <v>80.72</v>
      </c>
      <c r="Q3626" s="14" t="s">
        <v>8315</v>
      </c>
      <c r="R3626" t="s">
        <v>8316</v>
      </c>
      <c r="S3626" s="19">
        <f t="shared" si="169"/>
        <v>42545.774189814809</v>
      </c>
      <c r="T3626" s="22">
        <f t="shared" si="170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>ROUND((E3627/D3627)*100,0)</f>
        <v>103</v>
      </c>
      <c r="P3627">
        <f t="shared" si="168"/>
        <v>39.49</v>
      </c>
      <c r="Q3627" s="14" t="s">
        <v>8315</v>
      </c>
      <c r="R3627" t="s">
        <v>8316</v>
      </c>
      <c r="S3627" s="19">
        <f t="shared" si="169"/>
        <v>42157.652511574073</v>
      </c>
      <c r="T3627" s="22">
        <f t="shared" si="170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>ROUND((E3628/D3628)*100,0)</f>
        <v>102</v>
      </c>
      <c r="P3628">
        <f t="shared" si="168"/>
        <v>84.85</v>
      </c>
      <c r="Q3628" s="14" t="s">
        <v>8315</v>
      </c>
      <c r="R3628" t="s">
        <v>8316</v>
      </c>
      <c r="S3628" s="19">
        <f t="shared" si="169"/>
        <v>41846.667326388888</v>
      </c>
      <c r="T3628" s="22">
        <f t="shared" si="170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>ROUND((E3629/D3629)*100,0)</f>
        <v>100</v>
      </c>
      <c r="P3629">
        <f t="shared" si="168"/>
        <v>68.97</v>
      </c>
      <c r="Q3629" s="14" t="s">
        <v>8315</v>
      </c>
      <c r="R3629" t="s">
        <v>8316</v>
      </c>
      <c r="S3629" s="19">
        <f t="shared" si="169"/>
        <v>42460.741747685184</v>
      </c>
      <c r="T3629" s="22">
        <f t="shared" si="170"/>
        <v>42511.165972222225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>ROUND((E3630/D3630)*100,0)</f>
        <v>0</v>
      </c>
      <c r="P3630">
        <f t="shared" si="168"/>
        <v>0</v>
      </c>
      <c r="Q3630" s="14" t="s">
        <v>8315</v>
      </c>
      <c r="R3630" t="s">
        <v>8357</v>
      </c>
      <c r="S3630" s="19">
        <f t="shared" si="169"/>
        <v>42291.833287037036</v>
      </c>
      <c r="T3630" s="22">
        <f t="shared" si="170"/>
        <v>42351.874953703707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>ROUND((E3631/D3631)*100,0)</f>
        <v>0</v>
      </c>
      <c r="P3631">
        <f t="shared" si="168"/>
        <v>1</v>
      </c>
      <c r="Q3631" s="14" t="s">
        <v>8315</v>
      </c>
      <c r="R3631" t="s">
        <v>8357</v>
      </c>
      <c r="S3631" s="19">
        <f t="shared" si="169"/>
        <v>42437.094490740739</v>
      </c>
      <c r="T3631" s="22">
        <f t="shared" si="170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>ROUND((E3632/D3632)*100,0)</f>
        <v>0</v>
      </c>
      <c r="P3632">
        <f t="shared" si="168"/>
        <v>1</v>
      </c>
      <c r="Q3632" s="14" t="s">
        <v>8315</v>
      </c>
      <c r="R3632" t="s">
        <v>8357</v>
      </c>
      <c r="S3632" s="19">
        <f t="shared" si="169"/>
        <v>41942.84710648148</v>
      </c>
      <c r="T3632" s="22">
        <f t="shared" si="170"/>
        <v>41972.888773148152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>ROUND((E3633/D3633)*100,0)</f>
        <v>51</v>
      </c>
      <c r="P3633">
        <f t="shared" si="168"/>
        <v>147.88</v>
      </c>
      <c r="Q3633" s="14" t="s">
        <v>8315</v>
      </c>
      <c r="R3633" t="s">
        <v>8357</v>
      </c>
      <c r="S3633" s="19">
        <f t="shared" si="169"/>
        <v>41880.753437499996</v>
      </c>
      <c r="T3633" s="22">
        <f t="shared" si="170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>ROUND((E3634/D3634)*100,0)</f>
        <v>20</v>
      </c>
      <c r="P3634">
        <f t="shared" si="168"/>
        <v>100</v>
      </c>
      <c r="Q3634" s="14" t="s">
        <v>8315</v>
      </c>
      <c r="R3634" t="s">
        <v>8357</v>
      </c>
      <c r="S3634" s="19">
        <f t="shared" si="169"/>
        <v>41946.936909722222</v>
      </c>
      <c r="T3634" s="22">
        <f t="shared" si="170"/>
        <v>41966.936909722222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>ROUND((E3635/D3635)*100,0)</f>
        <v>35</v>
      </c>
      <c r="P3635">
        <f t="shared" si="168"/>
        <v>56.84</v>
      </c>
      <c r="Q3635" s="14" t="s">
        <v>8315</v>
      </c>
      <c r="R3635" t="s">
        <v>8357</v>
      </c>
      <c r="S3635" s="19">
        <f t="shared" si="169"/>
        <v>42649.623460648145</v>
      </c>
      <c r="T3635" s="22">
        <f t="shared" si="170"/>
        <v>42693.041666666672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>ROUND((E3636/D3636)*100,0)</f>
        <v>4</v>
      </c>
      <c r="P3636">
        <f t="shared" si="168"/>
        <v>176.94</v>
      </c>
      <c r="Q3636" s="14" t="s">
        <v>8315</v>
      </c>
      <c r="R3636" t="s">
        <v>8357</v>
      </c>
      <c r="S3636" s="19">
        <f t="shared" si="169"/>
        <v>42701.166365740741</v>
      </c>
      <c r="T3636" s="22">
        <f t="shared" si="170"/>
        <v>42749.165972222225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>ROUND((E3637/D3637)*100,0)</f>
        <v>36</v>
      </c>
      <c r="P3637">
        <f t="shared" si="168"/>
        <v>127.6</v>
      </c>
      <c r="Q3637" s="14" t="s">
        <v>8315</v>
      </c>
      <c r="R3637" t="s">
        <v>8357</v>
      </c>
      <c r="S3637" s="19">
        <f t="shared" si="169"/>
        <v>42450.88282407407</v>
      </c>
      <c r="T3637" s="22">
        <f t="shared" si="170"/>
        <v>42480.88282407407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>ROUND((E3638/D3638)*100,0)</f>
        <v>0</v>
      </c>
      <c r="P3638">
        <f t="shared" si="168"/>
        <v>0</v>
      </c>
      <c r="Q3638" s="14" t="s">
        <v>8315</v>
      </c>
      <c r="R3638" t="s">
        <v>8357</v>
      </c>
      <c r="S3638" s="19">
        <f t="shared" si="169"/>
        <v>42226.694780092599</v>
      </c>
      <c r="T3638" s="22">
        <f t="shared" si="170"/>
        <v>42261.694780092599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>ROUND((E3639/D3639)*100,0)</f>
        <v>31</v>
      </c>
      <c r="P3639">
        <f t="shared" si="168"/>
        <v>66.14</v>
      </c>
      <c r="Q3639" s="14" t="s">
        <v>8315</v>
      </c>
      <c r="R3639" t="s">
        <v>8357</v>
      </c>
      <c r="S3639" s="19">
        <f t="shared" si="169"/>
        <v>41975.700636574074</v>
      </c>
      <c r="T3639" s="22">
        <f t="shared" si="170"/>
        <v>42005.700636574074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>ROUND((E3640/D3640)*100,0)</f>
        <v>7</v>
      </c>
      <c r="P3640">
        <f t="shared" si="168"/>
        <v>108</v>
      </c>
      <c r="Q3640" s="14" t="s">
        <v>8315</v>
      </c>
      <c r="R3640" t="s">
        <v>8357</v>
      </c>
      <c r="S3640" s="19">
        <f t="shared" si="169"/>
        <v>42053.672824074078</v>
      </c>
      <c r="T3640" s="22">
        <f t="shared" si="170"/>
        <v>42113.631157407406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>ROUND((E3641/D3641)*100,0)</f>
        <v>0</v>
      </c>
      <c r="P3641">
        <f t="shared" si="168"/>
        <v>1</v>
      </c>
      <c r="Q3641" s="14" t="s">
        <v>8315</v>
      </c>
      <c r="R3641" t="s">
        <v>8357</v>
      </c>
      <c r="S3641" s="19">
        <f t="shared" si="169"/>
        <v>42590.677152777775</v>
      </c>
      <c r="T3641" s="22">
        <f t="shared" si="170"/>
        <v>42650.632638888885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>ROUND((E3642/D3642)*100,0)</f>
        <v>6</v>
      </c>
      <c r="P3642">
        <f t="shared" si="168"/>
        <v>18.329999999999998</v>
      </c>
      <c r="Q3642" s="14" t="s">
        <v>8315</v>
      </c>
      <c r="R3642" t="s">
        <v>8357</v>
      </c>
      <c r="S3642" s="19">
        <f t="shared" si="169"/>
        <v>42104.781597222223</v>
      </c>
      <c r="T3642" s="22">
        <f t="shared" si="170"/>
        <v>42134.781597222223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>ROUND((E3643/D3643)*100,0)</f>
        <v>0</v>
      </c>
      <c r="P3643">
        <f t="shared" si="168"/>
        <v>0</v>
      </c>
      <c r="Q3643" s="14" t="s">
        <v>8315</v>
      </c>
      <c r="R3643" t="s">
        <v>8357</v>
      </c>
      <c r="S3643" s="19">
        <f t="shared" si="169"/>
        <v>41899.627071759263</v>
      </c>
      <c r="T3643" s="22">
        <f t="shared" si="170"/>
        <v>41917.208333333336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>ROUND((E3644/D3644)*100,0)</f>
        <v>2</v>
      </c>
      <c r="P3644">
        <f t="shared" si="168"/>
        <v>7.5</v>
      </c>
      <c r="Q3644" s="14" t="s">
        <v>8315</v>
      </c>
      <c r="R3644" t="s">
        <v>8357</v>
      </c>
      <c r="S3644" s="19">
        <f t="shared" si="169"/>
        <v>42297.816284722227</v>
      </c>
      <c r="T3644" s="22">
        <f t="shared" si="170"/>
        <v>42338.708333333328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>ROUND((E3645/D3645)*100,0)</f>
        <v>0</v>
      </c>
      <c r="P3645">
        <f t="shared" si="168"/>
        <v>0</v>
      </c>
      <c r="Q3645" s="14" t="s">
        <v>8315</v>
      </c>
      <c r="R3645" t="s">
        <v>8357</v>
      </c>
      <c r="S3645" s="19">
        <f t="shared" si="169"/>
        <v>42285.143969907411</v>
      </c>
      <c r="T3645" s="22">
        <f t="shared" si="170"/>
        <v>42325.185636574075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>ROUND((E3646/D3646)*100,0)</f>
        <v>16</v>
      </c>
      <c r="P3646">
        <f t="shared" si="168"/>
        <v>68.42</v>
      </c>
      <c r="Q3646" s="14" t="s">
        <v>8315</v>
      </c>
      <c r="R3646" t="s">
        <v>8357</v>
      </c>
      <c r="S3646" s="19">
        <f t="shared" si="169"/>
        <v>42409.241747685184</v>
      </c>
      <c r="T3646" s="22">
        <f t="shared" si="170"/>
        <v>42437.207638888889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>ROUND((E3647/D3647)*100,0)</f>
        <v>0</v>
      </c>
      <c r="P3647">
        <f t="shared" si="168"/>
        <v>1</v>
      </c>
      <c r="Q3647" s="14" t="s">
        <v>8315</v>
      </c>
      <c r="R3647" t="s">
        <v>8357</v>
      </c>
      <c r="S3647" s="19">
        <f t="shared" si="169"/>
        <v>42665.970347222217</v>
      </c>
      <c r="T3647" s="22">
        <f t="shared" si="170"/>
        <v>42696.012013888889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>ROUND((E3648/D3648)*100,0)</f>
        <v>5</v>
      </c>
      <c r="P3648">
        <f t="shared" si="168"/>
        <v>60.13</v>
      </c>
      <c r="Q3648" s="14" t="s">
        <v>8315</v>
      </c>
      <c r="R3648" t="s">
        <v>8357</v>
      </c>
      <c r="S3648" s="19">
        <f t="shared" si="169"/>
        <v>42140.421319444446</v>
      </c>
      <c r="T3648" s="22">
        <f t="shared" si="170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>ROUND((E3649/D3649)*100,0)</f>
        <v>6</v>
      </c>
      <c r="P3649">
        <f t="shared" si="168"/>
        <v>15</v>
      </c>
      <c r="Q3649" s="14" t="s">
        <v>8315</v>
      </c>
      <c r="R3649" t="s">
        <v>8357</v>
      </c>
      <c r="S3649" s="19">
        <f t="shared" si="169"/>
        <v>42598.749155092592</v>
      </c>
      <c r="T3649" s="22">
        <f t="shared" si="170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>ROUND((E3650/D3650)*100,0)</f>
        <v>100</v>
      </c>
      <c r="P3650">
        <f t="shared" si="168"/>
        <v>550.04</v>
      </c>
      <c r="Q3650" s="14" t="s">
        <v>8315</v>
      </c>
      <c r="R3650" t="s">
        <v>8316</v>
      </c>
      <c r="S3650" s="19">
        <f t="shared" si="169"/>
        <v>41887.292187500003</v>
      </c>
      <c r="T3650" s="22">
        <f t="shared" si="170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>ROUND((E3651/D3651)*100,0)</f>
        <v>104</v>
      </c>
      <c r="P3651">
        <f t="shared" ref="P3651:P3714" si="171">IFERROR(ROUND(E3651/L3651,2),0)</f>
        <v>97.5</v>
      </c>
      <c r="Q3651" s="14" t="s">
        <v>8315</v>
      </c>
      <c r="R3651" t="s">
        <v>8316</v>
      </c>
      <c r="S3651" s="19">
        <f t="shared" ref="S3651:S3714" si="172">(((J3651/60)/60)/24)+DATE(1970,1,1)</f>
        <v>41780.712893518517</v>
      </c>
      <c r="T3651" s="22">
        <f t="shared" ref="T3651:T3714" si="173">(((I3651/60)/60)/24)+DATE(1970,1,1)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>ROUND((E3652/D3652)*100,0)</f>
        <v>100</v>
      </c>
      <c r="P3652">
        <f t="shared" si="171"/>
        <v>29.41</v>
      </c>
      <c r="Q3652" s="14" t="s">
        <v>8315</v>
      </c>
      <c r="R3652" t="s">
        <v>8316</v>
      </c>
      <c r="S3652" s="19">
        <f t="shared" si="172"/>
        <v>42381.478981481487</v>
      </c>
      <c r="T3652" s="22">
        <f t="shared" si="173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>ROUND((E3653/D3653)*100,0)</f>
        <v>104</v>
      </c>
      <c r="P3653">
        <f t="shared" si="171"/>
        <v>57.78</v>
      </c>
      <c r="Q3653" s="14" t="s">
        <v>8315</v>
      </c>
      <c r="R3653" t="s">
        <v>8316</v>
      </c>
      <c r="S3653" s="19">
        <f t="shared" si="172"/>
        <v>41828.646319444444</v>
      </c>
      <c r="T3653" s="22">
        <f t="shared" si="173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>ROUND((E3654/D3654)*100,0)</f>
        <v>251</v>
      </c>
      <c r="P3654">
        <f t="shared" si="171"/>
        <v>44.24</v>
      </c>
      <c r="Q3654" s="14" t="s">
        <v>8315</v>
      </c>
      <c r="R3654" t="s">
        <v>8316</v>
      </c>
      <c r="S3654" s="19">
        <f t="shared" si="172"/>
        <v>42596.644699074073</v>
      </c>
      <c r="T3654" s="22">
        <f t="shared" si="173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>ROUND((E3655/D3655)*100,0)</f>
        <v>101</v>
      </c>
      <c r="P3655">
        <f t="shared" si="171"/>
        <v>60.91</v>
      </c>
      <c r="Q3655" s="14" t="s">
        <v>8315</v>
      </c>
      <c r="R3655" t="s">
        <v>8316</v>
      </c>
      <c r="S3655" s="19">
        <f t="shared" si="172"/>
        <v>42191.363506944443</v>
      </c>
      <c r="T3655" s="22">
        <f t="shared" si="173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>ROUND((E3656/D3656)*100,0)</f>
        <v>174</v>
      </c>
      <c r="P3656">
        <f t="shared" si="171"/>
        <v>68.84</v>
      </c>
      <c r="Q3656" s="14" t="s">
        <v>8315</v>
      </c>
      <c r="R3656" t="s">
        <v>8316</v>
      </c>
      <c r="S3656" s="19">
        <f t="shared" si="172"/>
        <v>42440.416504629626</v>
      </c>
      <c r="T3656" s="22">
        <f t="shared" si="173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>ROUND((E3657/D3657)*100,0)</f>
        <v>116</v>
      </c>
      <c r="P3657">
        <f t="shared" si="171"/>
        <v>73.58</v>
      </c>
      <c r="Q3657" s="14" t="s">
        <v>8315</v>
      </c>
      <c r="R3657" t="s">
        <v>8316</v>
      </c>
      <c r="S3657" s="19">
        <f t="shared" si="172"/>
        <v>42173.803217592591</v>
      </c>
      <c r="T3657" s="22">
        <f t="shared" si="173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>ROUND((E3658/D3658)*100,0)</f>
        <v>106</v>
      </c>
      <c r="P3658">
        <f t="shared" si="171"/>
        <v>115.02</v>
      </c>
      <c r="Q3658" s="14" t="s">
        <v>8315</v>
      </c>
      <c r="R3658" t="s">
        <v>8316</v>
      </c>
      <c r="S3658" s="19">
        <f t="shared" si="172"/>
        <v>42737.910138888896</v>
      </c>
      <c r="T3658" s="22">
        <f t="shared" si="173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>ROUND((E3659/D3659)*100,0)</f>
        <v>111</v>
      </c>
      <c r="P3659">
        <f t="shared" si="171"/>
        <v>110.75</v>
      </c>
      <c r="Q3659" s="14" t="s">
        <v>8315</v>
      </c>
      <c r="R3659" t="s">
        <v>8316</v>
      </c>
      <c r="S3659" s="19">
        <f t="shared" si="172"/>
        <v>42499.629849537043</v>
      </c>
      <c r="T3659" s="22">
        <f t="shared" si="173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>ROUND((E3660/D3660)*100,0)</f>
        <v>101</v>
      </c>
      <c r="P3660">
        <f t="shared" si="171"/>
        <v>75.5</v>
      </c>
      <c r="Q3660" s="14" t="s">
        <v>8315</v>
      </c>
      <c r="R3660" t="s">
        <v>8316</v>
      </c>
      <c r="S3660" s="19">
        <f t="shared" si="172"/>
        <v>41775.858564814815</v>
      </c>
      <c r="T3660" s="22">
        <f t="shared" si="173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>ROUND((E3661/D3661)*100,0)</f>
        <v>102</v>
      </c>
      <c r="P3661">
        <f t="shared" si="171"/>
        <v>235.46</v>
      </c>
      <c r="Q3661" s="14" t="s">
        <v>8315</v>
      </c>
      <c r="R3661" t="s">
        <v>8316</v>
      </c>
      <c r="S3661" s="19">
        <f t="shared" si="172"/>
        <v>42055.277199074073</v>
      </c>
      <c r="T3661" s="22">
        <f t="shared" si="173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>ROUND((E3662/D3662)*100,0)</f>
        <v>100</v>
      </c>
      <c r="P3662">
        <f t="shared" si="171"/>
        <v>11.36</v>
      </c>
      <c r="Q3662" s="14" t="s">
        <v>8315</v>
      </c>
      <c r="R3662" t="s">
        <v>8316</v>
      </c>
      <c r="S3662" s="19">
        <f t="shared" si="172"/>
        <v>41971.881076388891</v>
      </c>
      <c r="T3662" s="22">
        <f t="shared" si="173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>ROUND((E3663/D3663)*100,0)</f>
        <v>111</v>
      </c>
      <c r="P3663">
        <f t="shared" si="171"/>
        <v>92.5</v>
      </c>
      <c r="Q3663" s="14" t="s">
        <v>8315</v>
      </c>
      <c r="R3663" t="s">
        <v>8316</v>
      </c>
      <c r="S3663" s="19">
        <f t="shared" si="172"/>
        <v>42447.896666666667</v>
      </c>
      <c r="T3663" s="22">
        <f t="shared" si="173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>ROUND((E3664/D3664)*100,0)</f>
        <v>101</v>
      </c>
      <c r="P3664">
        <f t="shared" si="171"/>
        <v>202.85</v>
      </c>
      <c r="Q3664" s="14" t="s">
        <v>8315</v>
      </c>
      <c r="R3664" t="s">
        <v>8316</v>
      </c>
      <c r="S3664" s="19">
        <f t="shared" si="172"/>
        <v>42064.220069444447</v>
      </c>
      <c r="T3664" s="22">
        <f t="shared" si="173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>ROUND((E3665/D3665)*100,0)</f>
        <v>104</v>
      </c>
      <c r="P3665">
        <f t="shared" si="171"/>
        <v>26</v>
      </c>
      <c r="Q3665" s="14" t="s">
        <v>8315</v>
      </c>
      <c r="R3665" t="s">
        <v>8316</v>
      </c>
      <c r="S3665" s="19">
        <f t="shared" si="172"/>
        <v>42665.451736111107</v>
      </c>
      <c r="T3665" s="22">
        <f t="shared" si="173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>ROUND((E3666/D3666)*100,0)</f>
        <v>109</v>
      </c>
      <c r="P3666">
        <f t="shared" si="171"/>
        <v>46.05</v>
      </c>
      <c r="Q3666" s="14" t="s">
        <v>8315</v>
      </c>
      <c r="R3666" t="s">
        <v>8316</v>
      </c>
      <c r="S3666" s="19">
        <f t="shared" si="172"/>
        <v>42523.248715277776</v>
      </c>
      <c r="T3666" s="22">
        <f t="shared" si="173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>ROUND((E3667/D3667)*100,0)</f>
        <v>115</v>
      </c>
      <c r="P3667">
        <f t="shared" si="171"/>
        <v>51</v>
      </c>
      <c r="Q3667" s="14" t="s">
        <v>8315</v>
      </c>
      <c r="R3667" t="s">
        <v>8316</v>
      </c>
      <c r="S3667" s="19">
        <f t="shared" si="172"/>
        <v>42294.808124999996</v>
      </c>
      <c r="T3667" s="22">
        <f t="shared" si="173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>ROUND((E3668/D3668)*100,0)</f>
        <v>100</v>
      </c>
      <c r="P3668">
        <f t="shared" si="171"/>
        <v>31.58</v>
      </c>
      <c r="Q3668" s="14" t="s">
        <v>8315</v>
      </c>
      <c r="R3668" t="s">
        <v>8316</v>
      </c>
      <c r="S3668" s="19">
        <f t="shared" si="172"/>
        <v>41822.90488425926</v>
      </c>
      <c r="T3668" s="22">
        <f t="shared" si="173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>ROUND((E3669/D3669)*100,0)</f>
        <v>103</v>
      </c>
      <c r="P3669">
        <f t="shared" si="171"/>
        <v>53.36</v>
      </c>
      <c r="Q3669" s="14" t="s">
        <v>8315</v>
      </c>
      <c r="R3669" t="s">
        <v>8316</v>
      </c>
      <c r="S3669" s="19">
        <f t="shared" si="172"/>
        <v>42173.970127314817</v>
      </c>
      <c r="T3669" s="22">
        <f t="shared" si="173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>ROUND((E3670/D3670)*100,0)</f>
        <v>104</v>
      </c>
      <c r="P3670">
        <f t="shared" si="171"/>
        <v>36.96</v>
      </c>
      <c r="Q3670" s="14" t="s">
        <v>8315</v>
      </c>
      <c r="R3670" t="s">
        <v>8316</v>
      </c>
      <c r="S3670" s="19">
        <f t="shared" si="172"/>
        <v>42185.556157407409</v>
      </c>
      <c r="T3670" s="22">
        <f t="shared" si="173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>ROUND((E3671/D3671)*100,0)</f>
        <v>138</v>
      </c>
      <c r="P3671">
        <f t="shared" si="171"/>
        <v>81.290000000000006</v>
      </c>
      <c r="Q3671" s="14" t="s">
        <v>8315</v>
      </c>
      <c r="R3671" t="s">
        <v>8316</v>
      </c>
      <c r="S3671" s="19">
        <f t="shared" si="172"/>
        <v>42136.675196759257</v>
      </c>
      <c r="T3671" s="22">
        <f t="shared" si="173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>ROUND((E3672/D3672)*100,0)</f>
        <v>110</v>
      </c>
      <c r="P3672">
        <f t="shared" si="171"/>
        <v>20.079999999999998</v>
      </c>
      <c r="Q3672" s="14" t="s">
        <v>8315</v>
      </c>
      <c r="R3672" t="s">
        <v>8316</v>
      </c>
      <c r="S3672" s="19">
        <f t="shared" si="172"/>
        <v>42142.514016203699</v>
      </c>
      <c r="T3672" s="22">
        <f t="shared" si="173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>ROUND((E3673/D3673)*100,0)</f>
        <v>101</v>
      </c>
      <c r="P3673">
        <f t="shared" si="171"/>
        <v>88.25</v>
      </c>
      <c r="Q3673" s="14" t="s">
        <v>8315</v>
      </c>
      <c r="R3673" t="s">
        <v>8316</v>
      </c>
      <c r="S3673" s="19">
        <f t="shared" si="172"/>
        <v>41820.62809027778</v>
      </c>
      <c r="T3673" s="22">
        <f t="shared" si="173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>ROUND((E3674/D3674)*100,0)</f>
        <v>102</v>
      </c>
      <c r="P3674">
        <f t="shared" si="171"/>
        <v>53.44</v>
      </c>
      <c r="Q3674" s="14" t="s">
        <v>8315</v>
      </c>
      <c r="R3674" t="s">
        <v>8316</v>
      </c>
      <c r="S3674" s="19">
        <f t="shared" si="172"/>
        <v>41878.946574074071</v>
      </c>
      <c r="T3674" s="22">
        <f t="shared" si="173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>ROUND((E3675/D3675)*100,0)</f>
        <v>114</v>
      </c>
      <c r="P3675">
        <f t="shared" si="171"/>
        <v>39.869999999999997</v>
      </c>
      <c r="Q3675" s="14" t="s">
        <v>8315</v>
      </c>
      <c r="R3675" t="s">
        <v>8316</v>
      </c>
      <c r="S3675" s="19">
        <f t="shared" si="172"/>
        <v>41914.295104166667</v>
      </c>
      <c r="T3675" s="22">
        <f t="shared" si="173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>ROUND((E3676/D3676)*100,0)</f>
        <v>100</v>
      </c>
      <c r="P3676">
        <f t="shared" si="171"/>
        <v>145.16</v>
      </c>
      <c r="Q3676" s="14" t="s">
        <v>8315</v>
      </c>
      <c r="R3676" t="s">
        <v>8316</v>
      </c>
      <c r="S3676" s="19">
        <f t="shared" si="172"/>
        <v>42556.873020833329</v>
      </c>
      <c r="T3676" s="22">
        <f t="shared" si="173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>ROUND((E3677/D3677)*100,0)</f>
        <v>140</v>
      </c>
      <c r="P3677">
        <f t="shared" si="171"/>
        <v>23.33</v>
      </c>
      <c r="Q3677" s="14" t="s">
        <v>8315</v>
      </c>
      <c r="R3677" t="s">
        <v>8316</v>
      </c>
      <c r="S3677" s="19">
        <f t="shared" si="172"/>
        <v>42493.597013888888</v>
      </c>
      <c r="T3677" s="22">
        <f t="shared" si="173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>ROUND((E3678/D3678)*100,0)</f>
        <v>129</v>
      </c>
      <c r="P3678">
        <f t="shared" si="171"/>
        <v>64.38</v>
      </c>
      <c r="Q3678" s="14" t="s">
        <v>8315</v>
      </c>
      <c r="R3678" t="s">
        <v>8316</v>
      </c>
      <c r="S3678" s="19">
        <f t="shared" si="172"/>
        <v>41876.815787037034</v>
      </c>
      <c r="T3678" s="22">
        <f t="shared" si="173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>ROUND((E3679/D3679)*100,0)</f>
        <v>103</v>
      </c>
      <c r="P3679">
        <f t="shared" si="171"/>
        <v>62.05</v>
      </c>
      <c r="Q3679" s="14" t="s">
        <v>8315</v>
      </c>
      <c r="R3679" t="s">
        <v>8316</v>
      </c>
      <c r="S3679" s="19">
        <f t="shared" si="172"/>
        <v>41802.574282407404</v>
      </c>
      <c r="T3679" s="22">
        <f t="shared" si="173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>ROUND((E3680/D3680)*100,0)</f>
        <v>103</v>
      </c>
      <c r="P3680">
        <f t="shared" si="171"/>
        <v>66.13</v>
      </c>
      <c r="Q3680" s="14" t="s">
        <v>8315</v>
      </c>
      <c r="R3680" t="s">
        <v>8316</v>
      </c>
      <c r="S3680" s="19">
        <f t="shared" si="172"/>
        <v>42120.531226851846</v>
      </c>
      <c r="T3680" s="22">
        <f t="shared" si="173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>ROUND((E3681/D3681)*100,0)</f>
        <v>110</v>
      </c>
      <c r="P3681">
        <f t="shared" si="171"/>
        <v>73.400000000000006</v>
      </c>
      <c r="Q3681" s="14" t="s">
        <v>8315</v>
      </c>
      <c r="R3681" t="s">
        <v>8316</v>
      </c>
      <c r="S3681" s="19">
        <f t="shared" si="172"/>
        <v>41786.761354166665</v>
      </c>
      <c r="T3681" s="22">
        <f t="shared" si="173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>ROUND((E3682/D3682)*100,0)</f>
        <v>113</v>
      </c>
      <c r="P3682">
        <f t="shared" si="171"/>
        <v>99.5</v>
      </c>
      <c r="Q3682" s="14" t="s">
        <v>8315</v>
      </c>
      <c r="R3682" t="s">
        <v>8316</v>
      </c>
      <c r="S3682" s="19">
        <f t="shared" si="172"/>
        <v>42627.454097222217</v>
      </c>
      <c r="T3682" s="22">
        <f t="shared" si="173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>ROUND((E3683/D3683)*100,0)</f>
        <v>112</v>
      </c>
      <c r="P3683">
        <f t="shared" si="171"/>
        <v>62.17</v>
      </c>
      <c r="Q3683" s="14" t="s">
        <v>8315</v>
      </c>
      <c r="R3683" t="s">
        <v>8316</v>
      </c>
      <c r="S3683" s="19">
        <f t="shared" si="172"/>
        <v>42374.651504629626</v>
      </c>
      <c r="T3683" s="22">
        <f t="shared" si="173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>ROUND((E3684/D3684)*100,0)</f>
        <v>139</v>
      </c>
      <c r="P3684">
        <f t="shared" si="171"/>
        <v>62.33</v>
      </c>
      <c r="Q3684" s="14" t="s">
        <v>8315</v>
      </c>
      <c r="R3684" t="s">
        <v>8316</v>
      </c>
      <c r="S3684" s="19">
        <f t="shared" si="172"/>
        <v>41772.685393518521</v>
      </c>
      <c r="T3684" s="22">
        <f t="shared" si="173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>ROUND((E3685/D3685)*100,0)</f>
        <v>111</v>
      </c>
      <c r="P3685">
        <f t="shared" si="171"/>
        <v>58.79</v>
      </c>
      <c r="Q3685" s="14" t="s">
        <v>8315</v>
      </c>
      <c r="R3685" t="s">
        <v>8316</v>
      </c>
      <c r="S3685" s="19">
        <f t="shared" si="172"/>
        <v>42633.116851851853</v>
      </c>
      <c r="T3685" s="22">
        <f t="shared" si="173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>ROUND((E3686/D3686)*100,0)</f>
        <v>139</v>
      </c>
      <c r="P3686">
        <f t="shared" si="171"/>
        <v>45.35</v>
      </c>
      <c r="Q3686" s="14" t="s">
        <v>8315</v>
      </c>
      <c r="R3686" t="s">
        <v>8316</v>
      </c>
      <c r="S3686" s="19">
        <f t="shared" si="172"/>
        <v>42219.180393518516</v>
      </c>
      <c r="T3686" s="22">
        <f t="shared" si="173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>ROUND((E3687/D3687)*100,0)</f>
        <v>106</v>
      </c>
      <c r="P3687">
        <f t="shared" si="171"/>
        <v>41.94</v>
      </c>
      <c r="Q3687" s="14" t="s">
        <v>8315</v>
      </c>
      <c r="R3687" t="s">
        <v>8316</v>
      </c>
      <c r="S3687" s="19">
        <f t="shared" si="172"/>
        <v>41753.593275462961</v>
      </c>
      <c r="T3687" s="22">
        <f t="shared" si="173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>ROUND((E3688/D3688)*100,0)</f>
        <v>101</v>
      </c>
      <c r="P3688">
        <f t="shared" si="171"/>
        <v>59.17</v>
      </c>
      <c r="Q3688" s="14" t="s">
        <v>8315</v>
      </c>
      <c r="R3688" t="s">
        <v>8316</v>
      </c>
      <c r="S3688" s="19">
        <f t="shared" si="172"/>
        <v>42230.662731481483</v>
      </c>
      <c r="T3688" s="22">
        <f t="shared" si="173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>ROUND((E3689/D3689)*100,0)</f>
        <v>100</v>
      </c>
      <c r="P3689">
        <f t="shared" si="171"/>
        <v>200.49</v>
      </c>
      <c r="Q3689" s="14" t="s">
        <v>8315</v>
      </c>
      <c r="R3689" t="s">
        <v>8316</v>
      </c>
      <c r="S3689" s="19">
        <f t="shared" si="172"/>
        <v>41787.218229166669</v>
      </c>
      <c r="T3689" s="22">
        <f t="shared" si="173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>ROUND((E3690/D3690)*100,0)</f>
        <v>109</v>
      </c>
      <c r="P3690">
        <f t="shared" si="171"/>
        <v>83.97</v>
      </c>
      <c r="Q3690" s="14" t="s">
        <v>8315</v>
      </c>
      <c r="R3690" t="s">
        <v>8316</v>
      </c>
      <c r="S3690" s="19">
        <f t="shared" si="172"/>
        <v>41829.787083333329</v>
      </c>
      <c r="T3690" s="22">
        <f t="shared" si="173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>ROUND((E3691/D3691)*100,0)</f>
        <v>118</v>
      </c>
      <c r="P3691">
        <f t="shared" si="171"/>
        <v>57.26</v>
      </c>
      <c r="Q3691" s="14" t="s">
        <v>8315</v>
      </c>
      <c r="R3691" t="s">
        <v>8316</v>
      </c>
      <c r="S3691" s="19">
        <f t="shared" si="172"/>
        <v>42147.826840277776</v>
      </c>
      <c r="T3691" s="22">
        <f t="shared" si="173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>ROUND((E3692/D3692)*100,0)</f>
        <v>120</v>
      </c>
      <c r="P3692">
        <f t="shared" si="171"/>
        <v>58.06</v>
      </c>
      <c r="Q3692" s="14" t="s">
        <v>8315</v>
      </c>
      <c r="R3692" t="s">
        <v>8316</v>
      </c>
      <c r="S3692" s="19">
        <f t="shared" si="172"/>
        <v>41940.598182870373</v>
      </c>
      <c r="T3692" s="22">
        <f t="shared" si="173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>ROUND((E3693/D3693)*100,0)</f>
        <v>128</v>
      </c>
      <c r="P3693">
        <f t="shared" si="171"/>
        <v>186.8</v>
      </c>
      <c r="Q3693" s="14" t="s">
        <v>8315</v>
      </c>
      <c r="R3693" t="s">
        <v>8316</v>
      </c>
      <c r="S3693" s="19">
        <f t="shared" si="172"/>
        <v>42020.700567129628</v>
      </c>
      <c r="T3693" s="22">
        <f t="shared" si="173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>ROUND((E3694/D3694)*100,0)</f>
        <v>126</v>
      </c>
      <c r="P3694">
        <f t="shared" si="171"/>
        <v>74.12</v>
      </c>
      <c r="Q3694" s="14" t="s">
        <v>8315</v>
      </c>
      <c r="R3694" t="s">
        <v>8316</v>
      </c>
      <c r="S3694" s="19">
        <f t="shared" si="172"/>
        <v>41891.96503472222</v>
      </c>
      <c r="T3694" s="22">
        <f t="shared" si="173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>ROUND((E3695/D3695)*100,0)</f>
        <v>129</v>
      </c>
      <c r="P3695">
        <f t="shared" si="171"/>
        <v>30.71</v>
      </c>
      <c r="Q3695" s="14" t="s">
        <v>8315</v>
      </c>
      <c r="R3695" t="s">
        <v>8316</v>
      </c>
      <c r="S3695" s="19">
        <f t="shared" si="172"/>
        <v>42309.191307870366</v>
      </c>
      <c r="T3695" s="22">
        <f t="shared" si="173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>ROUND((E3696/D3696)*100,0)</f>
        <v>107</v>
      </c>
      <c r="P3696">
        <f t="shared" si="171"/>
        <v>62.67</v>
      </c>
      <c r="Q3696" s="14" t="s">
        <v>8315</v>
      </c>
      <c r="R3696" t="s">
        <v>8316</v>
      </c>
      <c r="S3696" s="19">
        <f t="shared" si="172"/>
        <v>42490.133877314816</v>
      </c>
      <c r="T3696" s="22">
        <f t="shared" si="173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>ROUND((E3697/D3697)*100,0)</f>
        <v>100</v>
      </c>
      <c r="P3697">
        <f t="shared" si="171"/>
        <v>121.36</v>
      </c>
      <c r="Q3697" s="14" t="s">
        <v>8315</v>
      </c>
      <c r="R3697" t="s">
        <v>8316</v>
      </c>
      <c r="S3697" s="19">
        <f t="shared" si="172"/>
        <v>41995.870486111111</v>
      </c>
      <c r="T3697" s="22">
        <f t="shared" si="173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>ROUND((E3698/D3698)*100,0)</f>
        <v>155</v>
      </c>
      <c r="P3698">
        <f t="shared" si="171"/>
        <v>39.74</v>
      </c>
      <c r="Q3698" s="14" t="s">
        <v>8315</v>
      </c>
      <c r="R3698" t="s">
        <v>8316</v>
      </c>
      <c r="S3698" s="19">
        <f t="shared" si="172"/>
        <v>41988.617083333331</v>
      </c>
      <c r="T3698" s="22">
        <f t="shared" si="173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>ROUND((E3699/D3699)*100,0)</f>
        <v>108</v>
      </c>
      <c r="P3699">
        <f t="shared" si="171"/>
        <v>72</v>
      </c>
      <c r="Q3699" s="14" t="s">
        <v>8315</v>
      </c>
      <c r="R3699" t="s">
        <v>8316</v>
      </c>
      <c r="S3699" s="19">
        <f t="shared" si="172"/>
        <v>42479.465833333335</v>
      </c>
      <c r="T3699" s="22">
        <f t="shared" si="173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>ROUND((E3700/D3700)*100,0)</f>
        <v>111</v>
      </c>
      <c r="P3700">
        <f t="shared" si="171"/>
        <v>40.630000000000003</v>
      </c>
      <c r="Q3700" s="14" t="s">
        <v>8315</v>
      </c>
      <c r="R3700" t="s">
        <v>8316</v>
      </c>
      <c r="S3700" s="19">
        <f t="shared" si="172"/>
        <v>42401.806562500002</v>
      </c>
      <c r="T3700" s="22">
        <f t="shared" si="173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>ROUND((E3701/D3701)*100,0)</f>
        <v>101</v>
      </c>
      <c r="P3701">
        <f t="shared" si="171"/>
        <v>63</v>
      </c>
      <c r="Q3701" s="14" t="s">
        <v>8315</v>
      </c>
      <c r="R3701" t="s">
        <v>8316</v>
      </c>
      <c r="S3701" s="19">
        <f t="shared" si="172"/>
        <v>41897.602037037039</v>
      </c>
      <c r="T3701" s="22">
        <f t="shared" si="173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>ROUND((E3702/D3702)*100,0)</f>
        <v>121</v>
      </c>
      <c r="P3702">
        <f t="shared" si="171"/>
        <v>33.67</v>
      </c>
      <c r="Q3702" s="14" t="s">
        <v>8315</v>
      </c>
      <c r="R3702" t="s">
        <v>8316</v>
      </c>
      <c r="S3702" s="19">
        <f t="shared" si="172"/>
        <v>41882.585648148146</v>
      </c>
      <c r="T3702" s="22">
        <f t="shared" si="173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>ROUND((E3703/D3703)*100,0)</f>
        <v>100</v>
      </c>
      <c r="P3703">
        <f t="shared" si="171"/>
        <v>38.590000000000003</v>
      </c>
      <c r="Q3703" s="14" t="s">
        <v>8315</v>
      </c>
      <c r="R3703" t="s">
        <v>8316</v>
      </c>
      <c r="S3703" s="19">
        <f t="shared" si="172"/>
        <v>42129.541585648149</v>
      </c>
      <c r="T3703" s="22">
        <f t="shared" si="173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>ROUND((E3704/D3704)*100,0)</f>
        <v>109</v>
      </c>
      <c r="P3704">
        <f t="shared" si="171"/>
        <v>155.94999999999999</v>
      </c>
      <c r="Q3704" s="14" t="s">
        <v>8315</v>
      </c>
      <c r="R3704" t="s">
        <v>8316</v>
      </c>
      <c r="S3704" s="19">
        <f t="shared" si="172"/>
        <v>42524.53800925926</v>
      </c>
      <c r="T3704" s="22">
        <f t="shared" si="173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>ROUND((E3705/D3705)*100,0)</f>
        <v>123</v>
      </c>
      <c r="P3705">
        <f t="shared" si="171"/>
        <v>43.2</v>
      </c>
      <c r="Q3705" s="14" t="s">
        <v>8315</v>
      </c>
      <c r="R3705" t="s">
        <v>8316</v>
      </c>
      <c r="S3705" s="19">
        <f t="shared" si="172"/>
        <v>42556.504490740743</v>
      </c>
      <c r="T3705" s="22">
        <f t="shared" si="173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>ROUND((E3706/D3706)*100,0)</f>
        <v>136</v>
      </c>
      <c r="P3706">
        <f t="shared" si="171"/>
        <v>15.15</v>
      </c>
      <c r="Q3706" s="14" t="s">
        <v>8315</v>
      </c>
      <c r="R3706" t="s">
        <v>8316</v>
      </c>
      <c r="S3706" s="19">
        <f t="shared" si="172"/>
        <v>42461.689745370371</v>
      </c>
      <c r="T3706" s="22">
        <f t="shared" si="173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>ROUND((E3707/D3707)*100,0)</f>
        <v>103</v>
      </c>
      <c r="P3707">
        <f t="shared" si="171"/>
        <v>83.57</v>
      </c>
      <c r="Q3707" s="14" t="s">
        <v>8315</v>
      </c>
      <c r="R3707" t="s">
        <v>8316</v>
      </c>
      <c r="S3707" s="19">
        <f t="shared" si="172"/>
        <v>41792.542986111112</v>
      </c>
      <c r="T3707" s="22">
        <f t="shared" si="173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>ROUND((E3708/D3708)*100,0)</f>
        <v>121</v>
      </c>
      <c r="P3708">
        <f t="shared" si="171"/>
        <v>140</v>
      </c>
      <c r="Q3708" s="14" t="s">
        <v>8315</v>
      </c>
      <c r="R3708" t="s">
        <v>8316</v>
      </c>
      <c r="S3708" s="19">
        <f t="shared" si="172"/>
        <v>41879.913761574076</v>
      </c>
      <c r="T3708" s="22">
        <f t="shared" si="173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>ROUND((E3709/D3709)*100,0)</f>
        <v>186</v>
      </c>
      <c r="P3709">
        <f t="shared" si="171"/>
        <v>80.87</v>
      </c>
      <c r="Q3709" s="14" t="s">
        <v>8315</v>
      </c>
      <c r="R3709" t="s">
        <v>8316</v>
      </c>
      <c r="S3709" s="19">
        <f t="shared" si="172"/>
        <v>42552.048356481479</v>
      </c>
      <c r="T3709" s="22">
        <f t="shared" si="173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>ROUND((E3710/D3710)*100,0)</f>
        <v>300</v>
      </c>
      <c r="P3710">
        <f t="shared" si="171"/>
        <v>53.85</v>
      </c>
      <c r="Q3710" s="14" t="s">
        <v>8315</v>
      </c>
      <c r="R3710" t="s">
        <v>8316</v>
      </c>
      <c r="S3710" s="19">
        <f t="shared" si="172"/>
        <v>41810.142199074071</v>
      </c>
      <c r="T3710" s="22">
        <f t="shared" si="173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>ROUND((E3711/D3711)*100,0)</f>
        <v>108</v>
      </c>
      <c r="P3711">
        <f t="shared" si="171"/>
        <v>30.93</v>
      </c>
      <c r="Q3711" s="14" t="s">
        <v>8315</v>
      </c>
      <c r="R3711" t="s">
        <v>8316</v>
      </c>
      <c r="S3711" s="19">
        <f t="shared" si="172"/>
        <v>41785.707708333335</v>
      </c>
      <c r="T3711" s="22">
        <f t="shared" si="173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>ROUND((E3712/D3712)*100,0)</f>
        <v>141</v>
      </c>
      <c r="P3712">
        <f t="shared" si="171"/>
        <v>67.959999999999994</v>
      </c>
      <c r="Q3712" s="14" t="s">
        <v>8315</v>
      </c>
      <c r="R3712" t="s">
        <v>8316</v>
      </c>
      <c r="S3712" s="19">
        <f t="shared" si="172"/>
        <v>42072.576249999998</v>
      </c>
      <c r="T3712" s="22">
        <f t="shared" si="173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>ROUND((E3713/D3713)*100,0)</f>
        <v>114</v>
      </c>
      <c r="P3713">
        <f t="shared" si="171"/>
        <v>27.14</v>
      </c>
      <c r="Q3713" s="14" t="s">
        <v>8315</v>
      </c>
      <c r="R3713" t="s">
        <v>8316</v>
      </c>
      <c r="S3713" s="19">
        <f t="shared" si="172"/>
        <v>41779.724224537036</v>
      </c>
      <c r="T3713" s="22">
        <f t="shared" si="173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>ROUND((E3714/D3714)*100,0)</f>
        <v>154</v>
      </c>
      <c r="P3714">
        <f t="shared" si="171"/>
        <v>110.87</v>
      </c>
      <c r="Q3714" s="14" t="s">
        <v>8315</v>
      </c>
      <c r="R3714" t="s">
        <v>8316</v>
      </c>
      <c r="S3714" s="19">
        <f t="shared" si="172"/>
        <v>42134.172071759262</v>
      </c>
      <c r="T3714" s="22">
        <f t="shared" si="173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>ROUND((E3715/D3715)*100,0)</f>
        <v>102</v>
      </c>
      <c r="P3715">
        <f t="shared" ref="P3715:P3778" si="174">IFERROR(ROUND(E3715/L3715,2),0)</f>
        <v>106.84</v>
      </c>
      <c r="Q3715" s="14" t="s">
        <v>8315</v>
      </c>
      <c r="R3715" t="s">
        <v>8316</v>
      </c>
      <c r="S3715" s="19">
        <f t="shared" ref="S3715:S3778" si="175">(((J3715/60)/60)/24)+DATE(1970,1,1)</f>
        <v>42505.738032407404</v>
      </c>
      <c r="T3715" s="22">
        <f t="shared" ref="T3715:T3778" si="176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>ROUND((E3716/D3716)*100,0)</f>
        <v>102</v>
      </c>
      <c r="P3716">
        <f t="shared" si="174"/>
        <v>105.52</v>
      </c>
      <c r="Q3716" s="14" t="s">
        <v>8315</v>
      </c>
      <c r="R3716" t="s">
        <v>8316</v>
      </c>
      <c r="S3716" s="19">
        <f t="shared" si="175"/>
        <v>42118.556331018524</v>
      </c>
      <c r="T3716" s="22">
        <f t="shared" si="176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>ROUND((E3717/D3717)*100,0)</f>
        <v>103</v>
      </c>
      <c r="P3717">
        <f t="shared" si="174"/>
        <v>132.96</v>
      </c>
      <c r="Q3717" s="14" t="s">
        <v>8315</v>
      </c>
      <c r="R3717" t="s">
        <v>8316</v>
      </c>
      <c r="S3717" s="19">
        <f t="shared" si="175"/>
        <v>42036.995590277773</v>
      </c>
      <c r="T3717" s="22">
        <f t="shared" si="176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>ROUND((E3718/D3718)*100,0)</f>
        <v>156</v>
      </c>
      <c r="P3718">
        <f t="shared" si="174"/>
        <v>51.92</v>
      </c>
      <c r="Q3718" s="14" t="s">
        <v>8315</v>
      </c>
      <c r="R3718" t="s">
        <v>8316</v>
      </c>
      <c r="S3718" s="19">
        <f t="shared" si="175"/>
        <v>42360.887835648144</v>
      </c>
      <c r="T3718" s="22">
        <f t="shared" si="176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>ROUND((E3719/D3719)*100,0)</f>
        <v>101</v>
      </c>
      <c r="P3719">
        <f t="shared" si="174"/>
        <v>310</v>
      </c>
      <c r="Q3719" s="14" t="s">
        <v>8315</v>
      </c>
      <c r="R3719" t="s">
        <v>8316</v>
      </c>
      <c r="S3719" s="19">
        <f t="shared" si="175"/>
        <v>42102.866307870368</v>
      </c>
      <c r="T3719" s="22">
        <f t="shared" si="176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>ROUND((E3720/D3720)*100,0)</f>
        <v>239</v>
      </c>
      <c r="P3720">
        <f t="shared" si="174"/>
        <v>26.02</v>
      </c>
      <c r="Q3720" s="14" t="s">
        <v>8315</v>
      </c>
      <c r="R3720" t="s">
        <v>8316</v>
      </c>
      <c r="S3720" s="19">
        <f t="shared" si="175"/>
        <v>42032.716145833328</v>
      </c>
      <c r="T3720" s="22">
        <f t="shared" si="176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>ROUND((E3721/D3721)*100,0)</f>
        <v>210</v>
      </c>
      <c r="P3721">
        <f t="shared" si="174"/>
        <v>105</v>
      </c>
      <c r="Q3721" s="14" t="s">
        <v>8315</v>
      </c>
      <c r="R3721" t="s">
        <v>8316</v>
      </c>
      <c r="S3721" s="19">
        <f t="shared" si="175"/>
        <v>42147.729930555557</v>
      </c>
      <c r="T3721" s="22">
        <f t="shared" si="176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>ROUND((E3722/D3722)*100,0)</f>
        <v>105</v>
      </c>
      <c r="P3722">
        <f t="shared" si="174"/>
        <v>86.23</v>
      </c>
      <c r="Q3722" s="14" t="s">
        <v>8315</v>
      </c>
      <c r="R3722" t="s">
        <v>8316</v>
      </c>
      <c r="S3722" s="19">
        <f t="shared" si="175"/>
        <v>42165.993125000001</v>
      </c>
      <c r="T3722" s="22">
        <f t="shared" si="176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>ROUND((E3723/D3723)*100,0)</f>
        <v>101</v>
      </c>
      <c r="P3723">
        <f t="shared" si="174"/>
        <v>114.55</v>
      </c>
      <c r="Q3723" s="14" t="s">
        <v>8315</v>
      </c>
      <c r="R3723" t="s">
        <v>8316</v>
      </c>
      <c r="S3723" s="19">
        <f t="shared" si="175"/>
        <v>41927.936157407406</v>
      </c>
      <c r="T3723" s="22">
        <f t="shared" si="176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>ROUND((E3724/D3724)*100,0)</f>
        <v>111</v>
      </c>
      <c r="P3724">
        <f t="shared" si="174"/>
        <v>47.66</v>
      </c>
      <c r="Q3724" s="14" t="s">
        <v>8315</v>
      </c>
      <c r="R3724" t="s">
        <v>8316</v>
      </c>
      <c r="S3724" s="19">
        <f t="shared" si="175"/>
        <v>42381.671840277777</v>
      </c>
      <c r="T3724" s="22">
        <f t="shared" si="176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>ROUND((E3725/D3725)*100,0)</f>
        <v>102</v>
      </c>
      <c r="P3725">
        <f t="shared" si="174"/>
        <v>72.89</v>
      </c>
      <c r="Q3725" s="14" t="s">
        <v>8315</v>
      </c>
      <c r="R3725" t="s">
        <v>8316</v>
      </c>
      <c r="S3725" s="19">
        <f t="shared" si="175"/>
        <v>41943.753032407411</v>
      </c>
      <c r="T3725" s="22">
        <f t="shared" si="176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>ROUND((E3726/D3726)*100,0)</f>
        <v>103</v>
      </c>
      <c r="P3726">
        <f t="shared" si="174"/>
        <v>49.55</v>
      </c>
      <c r="Q3726" s="14" t="s">
        <v>8315</v>
      </c>
      <c r="R3726" t="s">
        <v>8316</v>
      </c>
      <c r="S3726" s="19">
        <f t="shared" si="175"/>
        <v>42465.491435185191</v>
      </c>
      <c r="T3726" s="22">
        <f t="shared" si="176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>ROUND((E3727/D3727)*100,0)</f>
        <v>127</v>
      </c>
      <c r="P3727">
        <f t="shared" si="174"/>
        <v>25.4</v>
      </c>
      <c r="Q3727" s="14" t="s">
        <v>8315</v>
      </c>
      <c r="R3727" t="s">
        <v>8316</v>
      </c>
      <c r="S3727" s="19">
        <f t="shared" si="175"/>
        <v>42401.945219907408</v>
      </c>
      <c r="T3727" s="22">
        <f t="shared" si="176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>ROUND((E3728/D3728)*100,0)</f>
        <v>339</v>
      </c>
      <c r="P3728">
        <f t="shared" si="174"/>
        <v>62.59</v>
      </c>
      <c r="Q3728" s="14" t="s">
        <v>8315</v>
      </c>
      <c r="R3728" t="s">
        <v>8316</v>
      </c>
      <c r="S3728" s="19">
        <f t="shared" si="175"/>
        <v>42462.140868055561</v>
      </c>
      <c r="T3728" s="22">
        <f t="shared" si="176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>ROUND((E3729/D3729)*100,0)</f>
        <v>101</v>
      </c>
      <c r="P3729">
        <f t="shared" si="174"/>
        <v>61.06</v>
      </c>
      <c r="Q3729" s="14" t="s">
        <v>8315</v>
      </c>
      <c r="R3729" t="s">
        <v>8316</v>
      </c>
      <c r="S3729" s="19">
        <f t="shared" si="175"/>
        <v>42632.348310185189</v>
      </c>
      <c r="T3729" s="22">
        <f t="shared" si="176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>ROUND((E3730/D3730)*100,0)</f>
        <v>9</v>
      </c>
      <c r="P3730">
        <f t="shared" si="174"/>
        <v>60.06</v>
      </c>
      <c r="Q3730" s="14" t="s">
        <v>8315</v>
      </c>
      <c r="R3730" t="s">
        <v>8316</v>
      </c>
      <c r="S3730" s="19">
        <f t="shared" si="175"/>
        <v>42205.171018518522</v>
      </c>
      <c r="T3730" s="22">
        <f t="shared" si="176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>ROUND((E3731/D3731)*100,0)</f>
        <v>7</v>
      </c>
      <c r="P3731">
        <f t="shared" si="174"/>
        <v>72.400000000000006</v>
      </c>
      <c r="Q3731" s="14" t="s">
        <v>8315</v>
      </c>
      <c r="R3731" t="s">
        <v>8316</v>
      </c>
      <c r="S3731" s="19">
        <f t="shared" si="175"/>
        <v>42041.205000000002</v>
      </c>
      <c r="T3731" s="22">
        <f t="shared" si="176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>ROUND((E3732/D3732)*100,0)</f>
        <v>10</v>
      </c>
      <c r="P3732">
        <f t="shared" si="174"/>
        <v>100</v>
      </c>
      <c r="Q3732" s="14" t="s">
        <v>8315</v>
      </c>
      <c r="R3732" t="s">
        <v>8316</v>
      </c>
      <c r="S3732" s="19">
        <f t="shared" si="175"/>
        <v>42203.677766203706</v>
      </c>
      <c r="T3732" s="22">
        <f t="shared" si="176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>ROUND((E3733/D3733)*100,0)</f>
        <v>11</v>
      </c>
      <c r="P3733">
        <f t="shared" si="174"/>
        <v>51.67</v>
      </c>
      <c r="Q3733" s="14" t="s">
        <v>8315</v>
      </c>
      <c r="R3733" t="s">
        <v>8316</v>
      </c>
      <c r="S3733" s="19">
        <f t="shared" si="175"/>
        <v>41983.752847222218</v>
      </c>
      <c r="T3733" s="22">
        <f t="shared" si="176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>ROUND((E3734/D3734)*100,0)</f>
        <v>15</v>
      </c>
      <c r="P3734">
        <f t="shared" si="174"/>
        <v>32.75</v>
      </c>
      <c r="Q3734" s="14" t="s">
        <v>8315</v>
      </c>
      <c r="R3734" t="s">
        <v>8316</v>
      </c>
      <c r="S3734" s="19">
        <f t="shared" si="175"/>
        <v>41968.677465277782</v>
      </c>
      <c r="T3734" s="22">
        <f t="shared" si="176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>ROUND((E3735/D3735)*100,0)</f>
        <v>0</v>
      </c>
      <c r="P3735">
        <f t="shared" si="174"/>
        <v>0</v>
      </c>
      <c r="Q3735" s="14" t="s">
        <v>8315</v>
      </c>
      <c r="R3735" t="s">
        <v>8316</v>
      </c>
      <c r="S3735" s="19">
        <f t="shared" si="175"/>
        <v>42103.024398148147</v>
      </c>
      <c r="T3735" s="22">
        <f t="shared" si="176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>ROUND((E3736/D3736)*100,0)</f>
        <v>28</v>
      </c>
      <c r="P3736">
        <f t="shared" si="174"/>
        <v>61</v>
      </c>
      <c r="Q3736" s="14" t="s">
        <v>8315</v>
      </c>
      <c r="R3736" t="s">
        <v>8316</v>
      </c>
      <c r="S3736" s="19">
        <f t="shared" si="175"/>
        <v>42089.901574074072</v>
      </c>
      <c r="T3736" s="22">
        <f t="shared" si="176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>ROUND((E3737/D3737)*100,0)</f>
        <v>13</v>
      </c>
      <c r="P3737">
        <f t="shared" si="174"/>
        <v>10</v>
      </c>
      <c r="Q3737" s="14" t="s">
        <v>8315</v>
      </c>
      <c r="R3737" t="s">
        <v>8316</v>
      </c>
      <c r="S3737" s="19">
        <f t="shared" si="175"/>
        <v>42122.693159722221</v>
      </c>
      <c r="T3737" s="22">
        <f t="shared" si="176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>ROUND((E3738/D3738)*100,0)</f>
        <v>1</v>
      </c>
      <c r="P3738">
        <f t="shared" si="174"/>
        <v>10</v>
      </c>
      <c r="Q3738" s="14" t="s">
        <v>8315</v>
      </c>
      <c r="R3738" t="s">
        <v>8316</v>
      </c>
      <c r="S3738" s="19">
        <f t="shared" si="175"/>
        <v>42048.711724537032</v>
      </c>
      <c r="T3738" s="22">
        <f t="shared" si="176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>ROUND((E3739/D3739)*100,0)</f>
        <v>21</v>
      </c>
      <c r="P3739">
        <f t="shared" si="174"/>
        <v>37.5</v>
      </c>
      <c r="Q3739" s="14" t="s">
        <v>8315</v>
      </c>
      <c r="R3739" t="s">
        <v>8316</v>
      </c>
      <c r="S3739" s="19">
        <f t="shared" si="175"/>
        <v>42297.691006944442</v>
      </c>
      <c r="T3739" s="22">
        <f t="shared" si="176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>ROUND((E3740/D3740)*100,0)</f>
        <v>18</v>
      </c>
      <c r="P3740">
        <f t="shared" si="174"/>
        <v>45</v>
      </c>
      <c r="Q3740" s="14" t="s">
        <v>8315</v>
      </c>
      <c r="R3740" t="s">
        <v>8316</v>
      </c>
      <c r="S3740" s="19">
        <f t="shared" si="175"/>
        <v>41813.938715277778</v>
      </c>
      <c r="T3740" s="22">
        <f t="shared" si="176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>ROUND((E3741/D3741)*100,0)</f>
        <v>20</v>
      </c>
      <c r="P3741">
        <f t="shared" si="174"/>
        <v>100.63</v>
      </c>
      <c r="Q3741" s="14" t="s">
        <v>8315</v>
      </c>
      <c r="R3741" t="s">
        <v>8316</v>
      </c>
      <c r="S3741" s="19">
        <f t="shared" si="175"/>
        <v>42548.449861111112</v>
      </c>
      <c r="T3741" s="22">
        <f t="shared" si="176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>ROUND((E3742/D3742)*100,0)</f>
        <v>18</v>
      </c>
      <c r="P3742">
        <f t="shared" si="174"/>
        <v>25.57</v>
      </c>
      <c r="Q3742" s="14" t="s">
        <v>8315</v>
      </c>
      <c r="R3742" t="s">
        <v>8316</v>
      </c>
      <c r="S3742" s="19">
        <f t="shared" si="175"/>
        <v>41833.089756944442</v>
      </c>
      <c r="T3742" s="22">
        <f t="shared" si="176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>ROUND((E3743/D3743)*100,0)</f>
        <v>0</v>
      </c>
      <c r="P3743">
        <f t="shared" si="174"/>
        <v>0</v>
      </c>
      <c r="Q3743" s="14" t="s">
        <v>8315</v>
      </c>
      <c r="R3743" t="s">
        <v>8316</v>
      </c>
      <c r="S3743" s="19">
        <f t="shared" si="175"/>
        <v>42325.920717592591</v>
      </c>
      <c r="T3743" s="22">
        <f t="shared" si="176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>ROUND((E3744/D3744)*100,0)</f>
        <v>2</v>
      </c>
      <c r="P3744">
        <f t="shared" si="174"/>
        <v>25</v>
      </c>
      <c r="Q3744" s="14" t="s">
        <v>8315</v>
      </c>
      <c r="R3744" t="s">
        <v>8316</v>
      </c>
      <c r="S3744" s="19">
        <f t="shared" si="175"/>
        <v>41858.214629629627</v>
      </c>
      <c r="T3744" s="22">
        <f t="shared" si="176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>ROUND((E3745/D3745)*100,0)</f>
        <v>0</v>
      </c>
      <c r="P3745">
        <f t="shared" si="174"/>
        <v>0</v>
      </c>
      <c r="Q3745" s="14" t="s">
        <v>8315</v>
      </c>
      <c r="R3745" t="s">
        <v>8316</v>
      </c>
      <c r="S3745" s="19">
        <f t="shared" si="175"/>
        <v>41793.710231481484</v>
      </c>
      <c r="T3745" s="22">
        <f t="shared" si="176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>ROUND((E3746/D3746)*100,0)</f>
        <v>0</v>
      </c>
      <c r="P3746">
        <f t="shared" si="174"/>
        <v>0</v>
      </c>
      <c r="Q3746" s="14" t="s">
        <v>8315</v>
      </c>
      <c r="R3746" t="s">
        <v>8316</v>
      </c>
      <c r="S3746" s="19">
        <f t="shared" si="175"/>
        <v>41793.814259259263</v>
      </c>
      <c r="T3746" s="22">
        <f t="shared" si="176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>ROUND((E3747/D3747)*100,0)</f>
        <v>10</v>
      </c>
      <c r="P3747">
        <f t="shared" si="174"/>
        <v>10</v>
      </c>
      <c r="Q3747" s="14" t="s">
        <v>8315</v>
      </c>
      <c r="R3747" t="s">
        <v>8316</v>
      </c>
      <c r="S3747" s="19">
        <f t="shared" si="175"/>
        <v>41831.697939814818</v>
      </c>
      <c r="T3747" s="22">
        <f t="shared" si="176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>ROUND((E3748/D3748)*100,0)</f>
        <v>2</v>
      </c>
      <c r="P3748">
        <f t="shared" si="174"/>
        <v>202</v>
      </c>
      <c r="Q3748" s="14" t="s">
        <v>8315</v>
      </c>
      <c r="R3748" t="s">
        <v>8316</v>
      </c>
      <c r="S3748" s="19">
        <f t="shared" si="175"/>
        <v>42621.389340277776</v>
      </c>
      <c r="T3748" s="22">
        <f t="shared" si="176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>ROUND((E3749/D3749)*100,0)</f>
        <v>1</v>
      </c>
      <c r="P3749">
        <f t="shared" si="174"/>
        <v>25</v>
      </c>
      <c r="Q3749" s="14" t="s">
        <v>8315</v>
      </c>
      <c r="R3749" t="s">
        <v>8316</v>
      </c>
      <c r="S3749" s="19">
        <f t="shared" si="175"/>
        <v>42164.299722222218</v>
      </c>
      <c r="T3749" s="22">
        <f t="shared" si="176"/>
        <v>42190.957638888889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>ROUND((E3750/D3750)*100,0)</f>
        <v>104</v>
      </c>
      <c r="P3750">
        <f t="shared" si="174"/>
        <v>99.54</v>
      </c>
      <c r="Q3750" s="14" t="s">
        <v>8315</v>
      </c>
      <c r="R3750" t="s">
        <v>8357</v>
      </c>
      <c r="S3750" s="19">
        <f t="shared" si="175"/>
        <v>42395.706435185188</v>
      </c>
      <c r="T3750" s="22">
        <f t="shared" si="176"/>
        <v>42416.249305555553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>ROUND((E3751/D3751)*100,0)</f>
        <v>105</v>
      </c>
      <c r="P3751">
        <f t="shared" si="174"/>
        <v>75</v>
      </c>
      <c r="Q3751" s="14" t="s">
        <v>8315</v>
      </c>
      <c r="R3751" t="s">
        <v>8357</v>
      </c>
      <c r="S3751" s="19">
        <f t="shared" si="175"/>
        <v>42458.127175925925</v>
      </c>
      <c r="T3751" s="22">
        <f t="shared" si="176"/>
        <v>42489.165972222225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>ROUND((E3752/D3752)*100,0)</f>
        <v>100</v>
      </c>
      <c r="P3752">
        <f t="shared" si="174"/>
        <v>215.25</v>
      </c>
      <c r="Q3752" s="14" t="s">
        <v>8315</v>
      </c>
      <c r="R3752" t="s">
        <v>8357</v>
      </c>
      <c r="S3752" s="19">
        <f t="shared" si="175"/>
        <v>42016.981574074074</v>
      </c>
      <c r="T3752" s="22">
        <f t="shared" si="176"/>
        <v>42045.332638888889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>ROUND((E3753/D3753)*100,0)</f>
        <v>133</v>
      </c>
      <c r="P3753">
        <f t="shared" si="174"/>
        <v>120.55</v>
      </c>
      <c r="Q3753" s="14" t="s">
        <v>8315</v>
      </c>
      <c r="R3753" t="s">
        <v>8357</v>
      </c>
      <c r="S3753" s="19">
        <f t="shared" si="175"/>
        <v>42403.035567129627</v>
      </c>
      <c r="T3753" s="22">
        <f t="shared" si="17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>ROUND((E3754/D3754)*100,0)</f>
        <v>113</v>
      </c>
      <c r="P3754">
        <f t="shared" si="174"/>
        <v>37.67</v>
      </c>
      <c r="Q3754" s="14" t="s">
        <v>8315</v>
      </c>
      <c r="R3754" t="s">
        <v>8357</v>
      </c>
      <c r="S3754" s="19">
        <f t="shared" si="175"/>
        <v>42619.802488425921</v>
      </c>
      <c r="T3754" s="22">
        <f t="shared" si="176"/>
        <v>42659.875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>ROUND((E3755/D3755)*100,0)</f>
        <v>103</v>
      </c>
      <c r="P3755">
        <f t="shared" si="174"/>
        <v>172.23</v>
      </c>
      <c r="Q3755" s="14" t="s">
        <v>8315</v>
      </c>
      <c r="R3755" t="s">
        <v>8357</v>
      </c>
      <c r="S3755" s="19">
        <f t="shared" si="175"/>
        <v>42128.824074074073</v>
      </c>
      <c r="T3755" s="22">
        <f t="shared" si="176"/>
        <v>42158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>ROUND((E3756/D3756)*100,0)</f>
        <v>120</v>
      </c>
      <c r="P3756">
        <f t="shared" si="174"/>
        <v>111.11</v>
      </c>
      <c r="Q3756" s="14" t="s">
        <v>8315</v>
      </c>
      <c r="R3756" t="s">
        <v>8357</v>
      </c>
      <c r="S3756" s="19">
        <f t="shared" si="175"/>
        <v>41808.881215277775</v>
      </c>
      <c r="T3756" s="22">
        <f t="shared" si="17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>ROUND((E3757/D3757)*100,0)</f>
        <v>130</v>
      </c>
      <c r="P3757">
        <f t="shared" si="174"/>
        <v>25.46</v>
      </c>
      <c r="Q3757" s="14" t="s">
        <v>8315</v>
      </c>
      <c r="R3757" t="s">
        <v>8357</v>
      </c>
      <c r="S3757" s="19">
        <f t="shared" si="175"/>
        <v>42445.866979166662</v>
      </c>
      <c r="T3757" s="22">
        <f t="shared" si="176"/>
        <v>42475.866979166662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>ROUND((E3758/D3758)*100,0)</f>
        <v>101</v>
      </c>
      <c r="P3758">
        <f t="shared" si="174"/>
        <v>267.64999999999998</v>
      </c>
      <c r="Q3758" s="14" t="s">
        <v>8315</v>
      </c>
      <c r="R3758" t="s">
        <v>8357</v>
      </c>
      <c r="S3758" s="19">
        <f t="shared" si="175"/>
        <v>41771.814791666664</v>
      </c>
      <c r="T3758" s="22">
        <f t="shared" si="176"/>
        <v>41801.814791666664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>ROUND((E3759/D3759)*100,0)</f>
        <v>109</v>
      </c>
      <c r="P3759">
        <f t="shared" si="174"/>
        <v>75.959999999999994</v>
      </c>
      <c r="Q3759" s="14" t="s">
        <v>8315</v>
      </c>
      <c r="R3759" t="s">
        <v>8357</v>
      </c>
      <c r="S3759" s="19">
        <f t="shared" si="175"/>
        <v>41954.850868055553</v>
      </c>
      <c r="T3759" s="22">
        <f t="shared" si="176"/>
        <v>41974.850868055553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>ROUND((E3760/D3760)*100,0)</f>
        <v>102</v>
      </c>
      <c r="P3760">
        <f t="shared" si="174"/>
        <v>59.04</v>
      </c>
      <c r="Q3760" s="14" t="s">
        <v>8315</v>
      </c>
      <c r="R3760" t="s">
        <v>8357</v>
      </c>
      <c r="S3760" s="19">
        <f t="shared" si="175"/>
        <v>41747.471504629626</v>
      </c>
      <c r="T3760" s="22">
        <f t="shared" si="176"/>
        <v>41778.208333333336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>ROUND((E3761/D3761)*100,0)</f>
        <v>110</v>
      </c>
      <c r="P3761">
        <f t="shared" si="174"/>
        <v>50.11</v>
      </c>
      <c r="Q3761" s="14" t="s">
        <v>8315</v>
      </c>
      <c r="R3761" t="s">
        <v>8357</v>
      </c>
      <c r="S3761" s="19">
        <f t="shared" si="175"/>
        <v>42182.108252314814</v>
      </c>
      <c r="T3761" s="22">
        <f t="shared" si="176"/>
        <v>42242.108252314814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>ROUND((E3762/D3762)*100,0)</f>
        <v>101</v>
      </c>
      <c r="P3762">
        <f t="shared" si="174"/>
        <v>55.5</v>
      </c>
      <c r="Q3762" s="14" t="s">
        <v>8315</v>
      </c>
      <c r="R3762" t="s">
        <v>8357</v>
      </c>
      <c r="S3762" s="19">
        <f t="shared" si="175"/>
        <v>41739.525300925925</v>
      </c>
      <c r="T3762" s="22">
        <f t="shared" si="17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>ROUND((E3763/D3763)*100,0)</f>
        <v>100</v>
      </c>
      <c r="P3763">
        <f t="shared" si="174"/>
        <v>166.67</v>
      </c>
      <c r="Q3763" s="14" t="s">
        <v>8315</v>
      </c>
      <c r="R3763" t="s">
        <v>8357</v>
      </c>
      <c r="S3763" s="19">
        <f t="shared" si="175"/>
        <v>42173.466863425929</v>
      </c>
      <c r="T3763" s="22">
        <f t="shared" si="17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>ROUND((E3764/D3764)*100,0)</f>
        <v>106</v>
      </c>
      <c r="P3764">
        <f t="shared" si="174"/>
        <v>47.43</v>
      </c>
      <c r="Q3764" s="14" t="s">
        <v>8315</v>
      </c>
      <c r="R3764" t="s">
        <v>8357</v>
      </c>
      <c r="S3764" s="19">
        <f t="shared" si="175"/>
        <v>42193.813530092593</v>
      </c>
      <c r="T3764" s="22">
        <f t="shared" si="176"/>
        <v>42218.813530092593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>ROUND((E3765/D3765)*100,0)</f>
        <v>100</v>
      </c>
      <c r="P3765">
        <f t="shared" si="174"/>
        <v>64.94</v>
      </c>
      <c r="Q3765" s="14" t="s">
        <v>8315</v>
      </c>
      <c r="R3765" t="s">
        <v>8357</v>
      </c>
      <c r="S3765" s="19">
        <f t="shared" si="175"/>
        <v>42065.750300925924</v>
      </c>
      <c r="T3765" s="22">
        <f t="shared" si="176"/>
        <v>42095.708634259259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>ROUND((E3766/D3766)*100,0)</f>
        <v>100</v>
      </c>
      <c r="P3766">
        <f t="shared" si="174"/>
        <v>55.56</v>
      </c>
      <c r="Q3766" s="14" t="s">
        <v>8315</v>
      </c>
      <c r="R3766" t="s">
        <v>8357</v>
      </c>
      <c r="S3766" s="19">
        <f t="shared" si="175"/>
        <v>42499.842962962968</v>
      </c>
      <c r="T3766" s="22">
        <f t="shared" si="176"/>
        <v>42519.024999999994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>ROUND((E3767/D3767)*100,0)</f>
        <v>113</v>
      </c>
      <c r="P3767">
        <f t="shared" si="174"/>
        <v>74.22</v>
      </c>
      <c r="Q3767" s="14" t="s">
        <v>8315</v>
      </c>
      <c r="R3767" t="s">
        <v>8357</v>
      </c>
      <c r="S3767" s="19">
        <f t="shared" si="175"/>
        <v>41820.776412037041</v>
      </c>
      <c r="T3767" s="22">
        <f t="shared" si="176"/>
        <v>41850.776412037041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>ROUND((E3768/D3768)*100,0)</f>
        <v>103</v>
      </c>
      <c r="P3768">
        <f t="shared" si="174"/>
        <v>106.93</v>
      </c>
      <c r="Q3768" s="14" t="s">
        <v>8315</v>
      </c>
      <c r="R3768" t="s">
        <v>8357</v>
      </c>
      <c r="S3768" s="19">
        <f t="shared" si="175"/>
        <v>41788.167187500003</v>
      </c>
      <c r="T3768" s="22">
        <f t="shared" si="176"/>
        <v>41823.167187500003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>ROUND((E3769/D3769)*100,0)</f>
        <v>117</v>
      </c>
      <c r="P3769">
        <f t="shared" si="174"/>
        <v>41.7</v>
      </c>
      <c r="Q3769" s="14" t="s">
        <v>8315</v>
      </c>
      <c r="R3769" t="s">
        <v>8357</v>
      </c>
      <c r="S3769" s="19">
        <f t="shared" si="175"/>
        <v>42050.019641203704</v>
      </c>
      <c r="T3769" s="22">
        <f t="shared" si="176"/>
        <v>42064.207638888889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>ROUND((E3770/D3770)*100,0)</f>
        <v>108</v>
      </c>
      <c r="P3770">
        <f t="shared" si="174"/>
        <v>74.239999999999995</v>
      </c>
      <c r="Q3770" s="14" t="s">
        <v>8315</v>
      </c>
      <c r="R3770" t="s">
        <v>8357</v>
      </c>
      <c r="S3770" s="19">
        <f t="shared" si="175"/>
        <v>41772.727893518517</v>
      </c>
      <c r="T3770" s="22">
        <f t="shared" si="176"/>
        <v>41802.727893518517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>ROUND((E3771/D3771)*100,0)</f>
        <v>100</v>
      </c>
      <c r="P3771">
        <f t="shared" si="174"/>
        <v>73.33</v>
      </c>
      <c r="Q3771" s="14" t="s">
        <v>8315</v>
      </c>
      <c r="R3771" t="s">
        <v>8357</v>
      </c>
      <c r="S3771" s="19">
        <f t="shared" si="175"/>
        <v>42445.598136574074</v>
      </c>
      <c r="T3771" s="22">
        <f t="shared" si="17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>ROUND((E3772/D3772)*100,0)</f>
        <v>100</v>
      </c>
      <c r="P3772">
        <f t="shared" si="174"/>
        <v>100</v>
      </c>
      <c r="Q3772" s="14" t="s">
        <v>8315</v>
      </c>
      <c r="R3772" t="s">
        <v>8357</v>
      </c>
      <c r="S3772" s="19">
        <f t="shared" si="175"/>
        <v>42138.930671296301</v>
      </c>
      <c r="T3772" s="22">
        <f t="shared" si="176"/>
        <v>42168.930671296301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>ROUND((E3773/D3773)*100,0)</f>
        <v>146</v>
      </c>
      <c r="P3773">
        <f t="shared" si="174"/>
        <v>38.42</v>
      </c>
      <c r="Q3773" s="14" t="s">
        <v>8315</v>
      </c>
      <c r="R3773" t="s">
        <v>8357</v>
      </c>
      <c r="S3773" s="19">
        <f t="shared" si="175"/>
        <v>42493.857083333336</v>
      </c>
      <c r="T3773" s="22">
        <f t="shared" si="176"/>
        <v>42508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>ROUND((E3774/D3774)*100,0)</f>
        <v>110</v>
      </c>
      <c r="P3774">
        <f t="shared" si="174"/>
        <v>166.97</v>
      </c>
      <c r="Q3774" s="14" t="s">
        <v>8315</v>
      </c>
      <c r="R3774" t="s">
        <v>8357</v>
      </c>
      <c r="S3774" s="19">
        <f t="shared" si="175"/>
        <v>42682.616967592592</v>
      </c>
      <c r="T3774" s="22">
        <f t="shared" si="176"/>
        <v>42703.25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>ROUND((E3775/D3775)*100,0)</f>
        <v>108</v>
      </c>
      <c r="P3775">
        <f t="shared" si="174"/>
        <v>94.91</v>
      </c>
      <c r="Q3775" s="14" t="s">
        <v>8315</v>
      </c>
      <c r="R3775" t="s">
        <v>8357</v>
      </c>
      <c r="S3775" s="19">
        <f t="shared" si="175"/>
        <v>42656.005173611105</v>
      </c>
      <c r="T3775" s="22">
        <f t="shared" si="176"/>
        <v>42689.088888888888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>ROUND((E3776/D3776)*100,0)</f>
        <v>100</v>
      </c>
      <c r="P3776">
        <f t="shared" si="174"/>
        <v>100</v>
      </c>
      <c r="Q3776" s="14" t="s">
        <v>8315</v>
      </c>
      <c r="R3776" t="s">
        <v>8357</v>
      </c>
      <c r="S3776" s="19">
        <f t="shared" si="175"/>
        <v>42087.792303240742</v>
      </c>
      <c r="T3776" s="22">
        <f t="shared" si="176"/>
        <v>42103.792303240742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>ROUND((E3777/D3777)*100,0)</f>
        <v>100</v>
      </c>
      <c r="P3777">
        <f t="shared" si="174"/>
        <v>143.21</v>
      </c>
      <c r="Q3777" s="14" t="s">
        <v>8315</v>
      </c>
      <c r="R3777" t="s">
        <v>8357</v>
      </c>
      <c r="S3777" s="19">
        <f t="shared" si="175"/>
        <v>42075.942627314813</v>
      </c>
      <c r="T3777" s="22">
        <f t="shared" si="176"/>
        <v>42103.166666666672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>ROUND((E3778/D3778)*100,0)</f>
        <v>107</v>
      </c>
      <c r="P3778">
        <f t="shared" si="174"/>
        <v>90.82</v>
      </c>
      <c r="Q3778" s="14" t="s">
        <v>8315</v>
      </c>
      <c r="R3778" t="s">
        <v>8357</v>
      </c>
      <c r="S3778" s="19">
        <f t="shared" si="175"/>
        <v>41814.367800925924</v>
      </c>
      <c r="T3778" s="22">
        <f t="shared" si="176"/>
        <v>41852.041666666664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>ROUND((E3779/D3779)*100,0)</f>
        <v>143</v>
      </c>
      <c r="P3779">
        <f t="shared" ref="P3779:P3842" si="177">IFERROR(ROUND(E3779/L3779,2),0)</f>
        <v>48.54</v>
      </c>
      <c r="Q3779" s="14" t="s">
        <v>8315</v>
      </c>
      <c r="R3779" t="s">
        <v>8357</v>
      </c>
      <c r="S3779" s="19">
        <f t="shared" ref="S3779:S3842" si="178">(((J3779/60)/60)/24)+DATE(1970,1,1)</f>
        <v>41887.111354166671</v>
      </c>
      <c r="T3779" s="22">
        <f t="shared" ref="T3779:T3842" si="179">(((I3779/60)/60)/24)+DATE(1970,1,1)</f>
        <v>41909.166666666664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>ROUND((E3780/D3780)*100,0)</f>
        <v>105</v>
      </c>
      <c r="P3780">
        <f t="shared" si="177"/>
        <v>70.03</v>
      </c>
      <c r="Q3780" s="14" t="s">
        <v>8315</v>
      </c>
      <c r="R3780" t="s">
        <v>8357</v>
      </c>
      <c r="S3780" s="19">
        <f t="shared" si="178"/>
        <v>41989.819212962961</v>
      </c>
      <c r="T3780" s="22">
        <f t="shared" si="179"/>
        <v>42049.819212962961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>ROUND((E3781/D3781)*100,0)</f>
        <v>104</v>
      </c>
      <c r="P3781">
        <f t="shared" si="177"/>
        <v>135.63</v>
      </c>
      <c r="Q3781" s="14" t="s">
        <v>8315</v>
      </c>
      <c r="R3781" t="s">
        <v>8357</v>
      </c>
      <c r="S3781" s="19">
        <f t="shared" si="178"/>
        <v>42425.735416666663</v>
      </c>
      <c r="T3781" s="22">
        <f t="shared" si="179"/>
        <v>42455.693750000006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>ROUND((E3782/D3782)*100,0)</f>
        <v>120</v>
      </c>
      <c r="P3782">
        <f t="shared" si="177"/>
        <v>100</v>
      </c>
      <c r="Q3782" s="14" t="s">
        <v>8315</v>
      </c>
      <c r="R3782" t="s">
        <v>8357</v>
      </c>
      <c r="S3782" s="19">
        <f t="shared" si="178"/>
        <v>42166.219733796301</v>
      </c>
      <c r="T3782" s="22">
        <f t="shared" si="179"/>
        <v>42198.837499999994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>ROUND((E3783/D3783)*100,0)</f>
        <v>110</v>
      </c>
      <c r="P3783">
        <f t="shared" si="177"/>
        <v>94.9</v>
      </c>
      <c r="Q3783" s="14" t="s">
        <v>8315</v>
      </c>
      <c r="R3783" t="s">
        <v>8357</v>
      </c>
      <c r="S3783" s="19">
        <f t="shared" si="178"/>
        <v>41865.882928240739</v>
      </c>
      <c r="T3783" s="22">
        <f t="shared" si="17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>ROUND((E3784/D3784)*100,0)</f>
        <v>102</v>
      </c>
      <c r="P3784">
        <f t="shared" si="177"/>
        <v>75.37</v>
      </c>
      <c r="Q3784" s="14" t="s">
        <v>8315</v>
      </c>
      <c r="R3784" t="s">
        <v>8357</v>
      </c>
      <c r="S3784" s="19">
        <f t="shared" si="178"/>
        <v>42546.862233796302</v>
      </c>
      <c r="T3784" s="22">
        <f t="shared" si="179"/>
        <v>42575.958333333328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>ROUND((E3785/D3785)*100,0)</f>
        <v>129</v>
      </c>
      <c r="P3785">
        <f t="shared" si="177"/>
        <v>64.459999999999994</v>
      </c>
      <c r="Q3785" s="14" t="s">
        <v>8315</v>
      </c>
      <c r="R3785" t="s">
        <v>8357</v>
      </c>
      <c r="S3785" s="19">
        <f t="shared" si="178"/>
        <v>42420.140277777777</v>
      </c>
      <c r="T3785" s="22">
        <f t="shared" si="179"/>
        <v>42444.666666666672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>ROUND((E3786/D3786)*100,0)</f>
        <v>115</v>
      </c>
      <c r="P3786">
        <f t="shared" si="177"/>
        <v>115</v>
      </c>
      <c r="Q3786" s="14" t="s">
        <v>8315</v>
      </c>
      <c r="R3786" t="s">
        <v>8357</v>
      </c>
      <c r="S3786" s="19">
        <f t="shared" si="178"/>
        <v>42531.980694444443</v>
      </c>
      <c r="T3786" s="22">
        <f t="shared" si="17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>ROUND((E3787/D3787)*100,0)</f>
        <v>151</v>
      </c>
      <c r="P3787">
        <f t="shared" si="177"/>
        <v>100.5</v>
      </c>
      <c r="Q3787" s="14" t="s">
        <v>8315</v>
      </c>
      <c r="R3787" t="s">
        <v>8357</v>
      </c>
      <c r="S3787" s="19">
        <f t="shared" si="178"/>
        <v>42548.63853009259</v>
      </c>
      <c r="T3787" s="22">
        <f t="shared" si="179"/>
        <v>42584.418749999997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>ROUND((E3788/D3788)*100,0)</f>
        <v>111</v>
      </c>
      <c r="P3788">
        <f t="shared" si="177"/>
        <v>93.77</v>
      </c>
      <c r="Q3788" s="14" t="s">
        <v>8315</v>
      </c>
      <c r="R3788" t="s">
        <v>8357</v>
      </c>
      <c r="S3788" s="19">
        <f t="shared" si="178"/>
        <v>42487.037905092591</v>
      </c>
      <c r="T3788" s="22">
        <f t="shared" si="179"/>
        <v>42517.037905092591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>ROUND((E3789/D3789)*100,0)</f>
        <v>100</v>
      </c>
      <c r="P3789">
        <f t="shared" si="177"/>
        <v>35.1</v>
      </c>
      <c r="Q3789" s="14" t="s">
        <v>8315</v>
      </c>
      <c r="R3789" t="s">
        <v>8357</v>
      </c>
      <c r="S3789" s="19">
        <f t="shared" si="178"/>
        <v>42167.534791666665</v>
      </c>
      <c r="T3789" s="22">
        <f t="shared" si="179"/>
        <v>42196.165972222225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>ROUND((E3790/D3790)*100,0)</f>
        <v>1</v>
      </c>
      <c r="P3790">
        <f t="shared" si="177"/>
        <v>500</v>
      </c>
      <c r="Q3790" s="14" t="s">
        <v>8315</v>
      </c>
      <c r="R3790" t="s">
        <v>8357</v>
      </c>
      <c r="S3790" s="19">
        <f t="shared" si="178"/>
        <v>42333.695821759262</v>
      </c>
      <c r="T3790" s="22">
        <f t="shared" si="17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>ROUND((E3791/D3791)*100,0)</f>
        <v>3</v>
      </c>
      <c r="P3791">
        <f t="shared" si="177"/>
        <v>29</v>
      </c>
      <c r="Q3791" s="14" t="s">
        <v>8315</v>
      </c>
      <c r="R3791" t="s">
        <v>8357</v>
      </c>
      <c r="S3791" s="19">
        <f t="shared" si="178"/>
        <v>42138.798819444448</v>
      </c>
      <c r="T3791" s="22">
        <f t="shared" si="179"/>
        <v>42170.798819444448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>ROUND((E3792/D3792)*100,0)</f>
        <v>0</v>
      </c>
      <c r="P3792">
        <f t="shared" si="177"/>
        <v>0</v>
      </c>
      <c r="Q3792" s="14" t="s">
        <v>8315</v>
      </c>
      <c r="R3792" t="s">
        <v>8357</v>
      </c>
      <c r="S3792" s="19">
        <f t="shared" si="178"/>
        <v>42666.666932870372</v>
      </c>
      <c r="T3792" s="22">
        <f t="shared" si="179"/>
        <v>42696.708599537036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>ROUND((E3793/D3793)*100,0)</f>
        <v>0</v>
      </c>
      <c r="P3793">
        <f t="shared" si="177"/>
        <v>0</v>
      </c>
      <c r="Q3793" s="14" t="s">
        <v>8315</v>
      </c>
      <c r="R3793" t="s">
        <v>8357</v>
      </c>
      <c r="S3793" s="19">
        <f t="shared" si="178"/>
        <v>41766.692037037035</v>
      </c>
      <c r="T3793" s="22">
        <f t="shared" si="179"/>
        <v>41826.692037037035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>ROUND((E3794/D3794)*100,0)</f>
        <v>0</v>
      </c>
      <c r="P3794">
        <f t="shared" si="177"/>
        <v>17.5</v>
      </c>
      <c r="Q3794" s="14" t="s">
        <v>8315</v>
      </c>
      <c r="R3794" t="s">
        <v>8357</v>
      </c>
      <c r="S3794" s="19">
        <f t="shared" si="178"/>
        <v>42170.447013888886</v>
      </c>
      <c r="T3794" s="22">
        <f t="shared" si="179"/>
        <v>42200.447013888886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>ROUND((E3795/D3795)*100,0)</f>
        <v>60</v>
      </c>
      <c r="P3795">
        <f t="shared" si="177"/>
        <v>174</v>
      </c>
      <c r="Q3795" s="14" t="s">
        <v>8315</v>
      </c>
      <c r="R3795" t="s">
        <v>8357</v>
      </c>
      <c r="S3795" s="19">
        <f t="shared" si="178"/>
        <v>41968.938993055555</v>
      </c>
      <c r="T3795" s="22">
        <f t="shared" si="17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>ROUND((E3796/D3796)*100,0)</f>
        <v>1</v>
      </c>
      <c r="P3796">
        <f t="shared" si="177"/>
        <v>50</v>
      </c>
      <c r="Q3796" s="14" t="s">
        <v>8315</v>
      </c>
      <c r="R3796" t="s">
        <v>8357</v>
      </c>
      <c r="S3796" s="19">
        <f t="shared" si="178"/>
        <v>42132.58048611111</v>
      </c>
      <c r="T3796" s="22">
        <f t="shared" si="17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>ROUND((E3797/D3797)*100,0)</f>
        <v>2</v>
      </c>
      <c r="P3797">
        <f t="shared" si="177"/>
        <v>5</v>
      </c>
      <c r="Q3797" s="14" t="s">
        <v>8315</v>
      </c>
      <c r="R3797" t="s">
        <v>8357</v>
      </c>
      <c r="S3797" s="19">
        <f t="shared" si="178"/>
        <v>42201.436226851853</v>
      </c>
      <c r="T3797" s="22">
        <f t="shared" si="179"/>
        <v>42244.9375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>ROUND((E3798/D3798)*100,0)</f>
        <v>0</v>
      </c>
      <c r="P3798">
        <f t="shared" si="177"/>
        <v>1</v>
      </c>
      <c r="Q3798" s="14" t="s">
        <v>8315</v>
      </c>
      <c r="R3798" t="s">
        <v>8357</v>
      </c>
      <c r="S3798" s="19">
        <f t="shared" si="178"/>
        <v>42689.029583333337</v>
      </c>
      <c r="T3798" s="22">
        <f t="shared" si="179"/>
        <v>42749.029583333337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>ROUND((E3799/D3799)*100,0)</f>
        <v>90</v>
      </c>
      <c r="P3799">
        <f t="shared" si="177"/>
        <v>145.41</v>
      </c>
      <c r="Q3799" s="14" t="s">
        <v>8315</v>
      </c>
      <c r="R3799" t="s">
        <v>8357</v>
      </c>
      <c r="S3799" s="19">
        <f t="shared" si="178"/>
        <v>42084.881539351853</v>
      </c>
      <c r="T3799" s="22">
        <f t="shared" si="179"/>
        <v>42114.881539351853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>ROUND((E3800/D3800)*100,0)</f>
        <v>1</v>
      </c>
      <c r="P3800">
        <f t="shared" si="177"/>
        <v>205</v>
      </c>
      <c r="Q3800" s="14" t="s">
        <v>8315</v>
      </c>
      <c r="R3800" t="s">
        <v>8357</v>
      </c>
      <c r="S3800" s="19">
        <f t="shared" si="178"/>
        <v>41831.722777777781</v>
      </c>
      <c r="T3800" s="22">
        <f t="shared" si="179"/>
        <v>41861.722777777781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>ROUND((E3801/D3801)*100,0)</f>
        <v>4</v>
      </c>
      <c r="P3801">
        <f t="shared" si="177"/>
        <v>100.5</v>
      </c>
      <c r="Q3801" s="14" t="s">
        <v>8315</v>
      </c>
      <c r="R3801" t="s">
        <v>8357</v>
      </c>
      <c r="S3801" s="19">
        <f t="shared" si="178"/>
        <v>42410.93105324074</v>
      </c>
      <c r="T3801" s="22">
        <f t="shared" si="179"/>
        <v>42440.93105324074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>ROUND((E3802/D3802)*100,0)</f>
        <v>4</v>
      </c>
      <c r="P3802">
        <f t="shared" si="177"/>
        <v>55.06</v>
      </c>
      <c r="Q3802" s="14" t="s">
        <v>8315</v>
      </c>
      <c r="R3802" t="s">
        <v>8357</v>
      </c>
      <c r="S3802" s="19">
        <f t="shared" si="178"/>
        <v>41982.737071759257</v>
      </c>
      <c r="T3802" s="22">
        <f t="shared" si="179"/>
        <v>42015.207638888889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>ROUND((E3803/D3803)*100,0)</f>
        <v>9</v>
      </c>
      <c r="P3803">
        <f t="shared" si="177"/>
        <v>47.33</v>
      </c>
      <c r="Q3803" s="14" t="s">
        <v>8315</v>
      </c>
      <c r="R3803" t="s">
        <v>8357</v>
      </c>
      <c r="S3803" s="19">
        <f t="shared" si="178"/>
        <v>41975.676111111112</v>
      </c>
      <c r="T3803" s="22">
        <f t="shared" si="179"/>
        <v>42006.676111111112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>ROUND((E3804/D3804)*100,0)</f>
        <v>0</v>
      </c>
      <c r="P3804">
        <f t="shared" si="177"/>
        <v>0</v>
      </c>
      <c r="Q3804" s="14" t="s">
        <v>8315</v>
      </c>
      <c r="R3804" t="s">
        <v>8357</v>
      </c>
      <c r="S3804" s="19">
        <f t="shared" si="178"/>
        <v>42269.126226851848</v>
      </c>
      <c r="T3804" s="22">
        <f t="shared" si="179"/>
        <v>42299.126226851848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>ROUND((E3805/D3805)*100,0)</f>
        <v>20</v>
      </c>
      <c r="P3805">
        <f t="shared" si="177"/>
        <v>58.95</v>
      </c>
      <c r="Q3805" s="14" t="s">
        <v>8315</v>
      </c>
      <c r="R3805" t="s">
        <v>8357</v>
      </c>
      <c r="S3805" s="19">
        <f t="shared" si="178"/>
        <v>42403.971851851849</v>
      </c>
      <c r="T3805" s="22">
        <f t="shared" si="179"/>
        <v>42433.971851851849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>ROUND((E3806/D3806)*100,0)</f>
        <v>0</v>
      </c>
      <c r="P3806">
        <f t="shared" si="177"/>
        <v>0</v>
      </c>
      <c r="Q3806" s="14" t="s">
        <v>8315</v>
      </c>
      <c r="R3806" t="s">
        <v>8357</v>
      </c>
      <c r="S3806" s="19">
        <f t="shared" si="178"/>
        <v>42527.00953703704</v>
      </c>
      <c r="T3806" s="22">
        <f t="shared" si="179"/>
        <v>42582.291666666672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>ROUND((E3807/D3807)*100,0)</f>
        <v>0</v>
      </c>
      <c r="P3807">
        <f t="shared" si="177"/>
        <v>1.5</v>
      </c>
      <c r="Q3807" s="14" t="s">
        <v>8315</v>
      </c>
      <c r="R3807" t="s">
        <v>8357</v>
      </c>
      <c r="S3807" s="19">
        <f t="shared" si="178"/>
        <v>41849.887037037035</v>
      </c>
      <c r="T3807" s="22">
        <f t="shared" si="179"/>
        <v>41909.887037037035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>ROUND((E3808/D3808)*100,0)</f>
        <v>0</v>
      </c>
      <c r="P3808">
        <f t="shared" si="177"/>
        <v>5</v>
      </c>
      <c r="Q3808" s="14" t="s">
        <v>8315</v>
      </c>
      <c r="R3808" t="s">
        <v>8357</v>
      </c>
      <c r="S3808" s="19">
        <f t="shared" si="178"/>
        <v>41799.259039351848</v>
      </c>
      <c r="T3808" s="22">
        <f t="shared" si="179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>ROUND((E3809/D3809)*100,0)</f>
        <v>30</v>
      </c>
      <c r="P3809">
        <f t="shared" si="177"/>
        <v>50.56</v>
      </c>
      <c r="Q3809" s="14" t="s">
        <v>8315</v>
      </c>
      <c r="R3809" t="s">
        <v>8357</v>
      </c>
      <c r="S3809" s="19">
        <f t="shared" si="178"/>
        <v>42090.909016203703</v>
      </c>
      <c r="T3809" s="22">
        <f t="shared" si="17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>ROUND((E3810/D3810)*100,0)</f>
        <v>100</v>
      </c>
      <c r="P3810">
        <f t="shared" si="177"/>
        <v>41.67</v>
      </c>
      <c r="Q3810" s="14" t="s">
        <v>8315</v>
      </c>
      <c r="R3810" t="s">
        <v>8316</v>
      </c>
      <c r="S3810" s="19">
        <f t="shared" si="178"/>
        <v>42059.453923611116</v>
      </c>
      <c r="T3810" s="22">
        <f t="shared" si="17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>ROUND((E3811/D3811)*100,0)</f>
        <v>101</v>
      </c>
      <c r="P3811">
        <f t="shared" si="177"/>
        <v>53.29</v>
      </c>
      <c r="Q3811" s="14" t="s">
        <v>8315</v>
      </c>
      <c r="R3811" t="s">
        <v>8316</v>
      </c>
      <c r="S3811" s="19">
        <f t="shared" si="178"/>
        <v>41800.526701388888</v>
      </c>
      <c r="T3811" s="22">
        <f t="shared" si="17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>ROUND((E3812/D3812)*100,0)</f>
        <v>122</v>
      </c>
      <c r="P3812">
        <f t="shared" si="177"/>
        <v>70.23</v>
      </c>
      <c r="Q3812" s="14" t="s">
        <v>8315</v>
      </c>
      <c r="R3812" t="s">
        <v>8316</v>
      </c>
      <c r="S3812" s="19">
        <f t="shared" si="178"/>
        <v>42054.849050925928</v>
      </c>
      <c r="T3812" s="22">
        <f t="shared" si="17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>ROUND((E3813/D3813)*100,0)</f>
        <v>330</v>
      </c>
      <c r="P3813">
        <f t="shared" si="177"/>
        <v>43.42</v>
      </c>
      <c r="Q3813" s="14" t="s">
        <v>8315</v>
      </c>
      <c r="R3813" t="s">
        <v>8316</v>
      </c>
      <c r="S3813" s="19">
        <f t="shared" si="178"/>
        <v>42487.62700231481</v>
      </c>
      <c r="T3813" s="22">
        <f t="shared" si="17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>ROUND((E3814/D3814)*100,0)</f>
        <v>110</v>
      </c>
      <c r="P3814">
        <f t="shared" si="177"/>
        <v>199.18</v>
      </c>
      <c r="Q3814" s="14" t="s">
        <v>8315</v>
      </c>
      <c r="R3814" t="s">
        <v>8316</v>
      </c>
      <c r="S3814" s="19">
        <f t="shared" si="178"/>
        <v>42109.751250000001</v>
      </c>
      <c r="T3814" s="22">
        <f t="shared" si="17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>ROUND((E3815/D3815)*100,0)</f>
        <v>101</v>
      </c>
      <c r="P3815">
        <f t="shared" si="177"/>
        <v>78.52</v>
      </c>
      <c r="Q3815" s="14" t="s">
        <v>8315</v>
      </c>
      <c r="R3815" t="s">
        <v>8316</v>
      </c>
      <c r="S3815" s="19">
        <f t="shared" si="178"/>
        <v>42497.275706018518</v>
      </c>
      <c r="T3815" s="22">
        <f t="shared" si="17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>ROUND((E3816/D3816)*100,0)</f>
        <v>140</v>
      </c>
      <c r="P3816">
        <f t="shared" si="177"/>
        <v>61.82</v>
      </c>
      <c r="Q3816" s="14" t="s">
        <v>8315</v>
      </c>
      <c r="R3816" t="s">
        <v>8316</v>
      </c>
      <c r="S3816" s="19">
        <f t="shared" si="178"/>
        <v>42058.904074074075</v>
      </c>
      <c r="T3816" s="22">
        <f t="shared" si="17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>ROUND((E3817/D3817)*100,0)</f>
        <v>100</v>
      </c>
      <c r="P3817">
        <f t="shared" si="177"/>
        <v>50</v>
      </c>
      <c r="Q3817" s="14" t="s">
        <v>8315</v>
      </c>
      <c r="R3817" t="s">
        <v>8316</v>
      </c>
      <c r="S3817" s="19">
        <f t="shared" si="178"/>
        <v>42207.259918981479</v>
      </c>
      <c r="T3817" s="22">
        <f t="shared" si="17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>ROUND((E3818/D3818)*100,0)</f>
        <v>119</v>
      </c>
      <c r="P3818">
        <f t="shared" si="177"/>
        <v>48.34</v>
      </c>
      <c r="Q3818" s="14" t="s">
        <v>8315</v>
      </c>
      <c r="R3818" t="s">
        <v>8316</v>
      </c>
      <c r="S3818" s="19">
        <f t="shared" si="178"/>
        <v>41807.690081018518</v>
      </c>
      <c r="T3818" s="22">
        <f t="shared" si="17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>ROUND((E3819/D3819)*100,0)</f>
        <v>107</v>
      </c>
      <c r="P3819">
        <f t="shared" si="177"/>
        <v>107.25</v>
      </c>
      <c r="Q3819" s="14" t="s">
        <v>8315</v>
      </c>
      <c r="R3819" t="s">
        <v>8316</v>
      </c>
      <c r="S3819" s="19">
        <f t="shared" si="178"/>
        <v>42284.69694444444</v>
      </c>
      <c r="T3819" s="22">
        <f t="shared" si="17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>ROUND((E3820/D3820)*100,0)</f>
        <v>228</v>
      </c>
      <c r="P3820">
        <f t="shared" si="177"/>
        <v>57</v>
      </c>
      <c r="Q3820" s="14" t="s">
        <v>8315</v>
      </c>
      <c r="R3820" t="s">
        <v>8316</v>
      </c>
      <c r="S3820" s="19">
        <f t="shared" si="178"/>
        <v>42045.84238425926</v>
      </c>
      <c r="T3820" s="22">
        <f t="shared" si="17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>ROUND((E3821/D3821)*100,0)</f>
        <v>106</v>
      </c>
      <c r="P3821">
        <f t="shared" si="177"/>
        <v>40.92</v>
      </c>
      <c r="Q3821" s="14" t="s">
        <v>8315</v>
      </c>
      <c r="R3821" t="s">
        <v>8316</v>
      </c>
      <c r="S3821" s="19">
        <f t="shared" si="178"/>
        <v>42184.209537037037</v>
      </c>
      <c r="T3821" s="22">
        <f t="shared" si="17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>ROUND((E3822/D3822)*100,0)</f>
        <v>143</v>
      </c>
      <c r="P3822">
        <f t="shared" si="177"/>
        <v>21.5</v>
      </c>
      <c r="Q3822" s="14" t="s">
        <v>8315</v>
      </c>
      <c r="R3822" t="s">
        <v>8316</v>
      </c>
      <c r="S3822" s="19">
        <f t="shared" si="178"/>
        <v>42160.651817129634</v>
      </c>
      <c r="T3822" s="22">
        <f t="shared" si="17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>ROUND((E3823/D3823)*100,0)</f>
        <v>105</v>
      </c>
      <c r="P3823">
        <f t="shared" si="177"/>
        <v>79.540000000000006</v>
      </c>
      <c r="Q3823" s="14" t="s">
        <v>8315</v>
      </c>
      <c r="R3823" t="s">
        <v>8316</v>
      </c>
      <c r="S3823" s="19">
        <f t="shared" si="178"/>
        <v>42341.180636574078</v>
      </c>
      <c r="T3823" s="22">
        <f t="shared" si="17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>ROUND((E3824/D3824)*100,0)</f>
        <v>110</v>
      </c>
      <c r="P3824">
        <f t="shared" si="177"/>
        <v>72.38</v>
      </c>
      <c r="Q3824" s="14" t="s">
        <v>8315</v>
      </c>
      <c r="R3824" t="s">
        <v>8316</v>
      </c>
      <c r="S3824" s="19">
        <f t="shared" si="178"/>
        <v>42329.838159722218</v>
      </c>
      <c r="T3824" s="22">
        <f t="shared" si="17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>ROUND((E3825/D3825)*100,0)</f>
        <v>106</v>
      </c>
      <c r="P3825">
        <f t="shared" si="177"/>
        <v>64.63</v>
      </c>
      <c r="Q3825" s="14" t="s">
        <v>8315</v>
      </c>
      <c r="R3825" t="s">
        <v>8316</v>
      </c>
      <c r="S3825" s="19">
        <f t="shared" si="178"/>
        <v>42170.910231481481</v>
      </c>
      <c r="T3825" s="22">
        <f t="shared" si="17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>ROUND((E3826/D3826)*100,0)</f>
        <v>108</v>
      </c>
      <c r="P3826">
        <f t="shared" si="177"/>
        <v>38.57</v>
      </c>
      <c r="Q3826" s="14" t="s">
        <v>8315</v>
      </c>
      <c r="R3826" t="s">
        <v>8316</v>
      </c>
      <c r="S3826" s="19">
        <f t="shared" si="178"/>
        <v>42571.626192129625</v>
      </c>
      <c r="T3826" s="22">
        <f t="shared" si="17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>ROUND((E3827/D3827)*100,0)</f>
        <v>105</v>
      </c>
      <c r="P3827">
        <f t="shared" si="177"/>
        <v>107.57</v>
      </c>
      <c r="Q3827" s="14" t="s">
        <v>8315</v>
      </c>
      <c r="R3827" t="s">
        <v>8316</v>
      </c>
      <c r="S3827" s="19">
        <f t="shared" si="178"/>
        <v>42151.069606481484</v>
      </c>
      <c r="T3827" s="22">
        <f t="shared" si="17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>ROUND((E3828/D3828)*100,0)</f>
        <v>119</v>
      </c>
      <c r="P3828">
        <f t="shared" si="177"/>
        <v>27.5</v>
      </c>
      <c r="Q3828" s="14" t="s">
        <v>8315</v>
      </c>
      <c r="R3828" t="s">
        <v>8316</v>
      </c>
      <c r="S3828" s="19">
        <f t="shared" si="178"/>
        <v>42101.423541666663</v>
      </c>
      <c r="T3828" s="22">
        <f t="shared" si="17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>ROUND((E3829/D3829)*100,0)</f>
        <v>153</v>
      </c>
      <c r="P3829">
        <f t="shared" si="177"/>
        <v>70.459999999999994</v>
      </c>
      <c r="Q3829" s="14" t="s">
        <v>8315</v>
      </c>
      <c r="R3829" t="s">
        <v>8316</v>
      </c>
      <c r="S3829" s="19">
        <f t="shared" si="178"/>
        <v>42034.928252314814</v>
      </c>
      <c r="T3829" s="22">
        <f t="shared" si="17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>ROUND((E3830/D3830)*100,0)</f>
        <v>100</v>
      </c>
      <c r="P3830">
        <f t="shared" si="177"/>
        <v>178.57</v>
      </c>
      <c r="Q3830" s="14" t="s">
        <v>8315</v>
      </c>
      <c r="R3830" t="s">
        <v>8316</v>
      </c>
      <c r="S3830" s="19">
        <f t="shared" si="178"/>
        <v>41944.527627314819</v>
      </c>
      <c r="T3830" s="22">
        <f t="shared" si="17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>ROUND((E3831/D3831)*100,0)</f>
        <v>100</v>
      </c>
      <c r="P3831">
        <f t="shared" si="177"/>
        <v>62.63</v>
      </c>
      <c r="Q3831" s="14" t="s">
        <v>8315</v>
      </c>
      <c r="R3831" t="s">
        <v>8316</v>
      </c>
      <c r="S3831" s="19">
        <f t="shared" si="178"/>
        <v>42593.865405092598</v>
      </c>
      <c r="T3831" s="22">
        <f t="shared" si="17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>ROUND((E3832/D3832)*100,0)</f>
        <v>225</v>
      </c>
      <c r="P3832">
        <f t="shared" si="177"/>
        <v>75</v>
      </c>
      <c r="Q3832" s="14" t="s">
        <v>8315</v>
      </c>
      <c r="R3832" t="s">
        <v>8316</v>
      </c>
      <c r="S3832" s="19">
        <f t="shared" si="178"/>
        <v>42503.740868055553</v>
      </c>
      <c r="T3832" s="22">
        <f t="shared" si="17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>ROUND((E3833/D3833)*100,0)</f>
        <v>106</v>
      </c>
      <c r="P3833">
        <f t="shared" si="177"/>
        <v>58.9</v>
      </c>
      <c r="Q3833" s="14" t="s">
        <v>8315</v>
      </c>
      <c r="R3833" t="s">
        <v>8316</v>
      </c>
      <c r="S3833" s="19">
        <f t="shared" si="178"/>
        <v>41927.848900462966</v>
      </c>
      <c r="T3833" s="22">
        <f t="shared" si="17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>ROUND((E3834/D3834)*100,0)</f>
        <v>105</v>
      </c>
      <c r="P3834">
        <f t="shared" si="177"/>
        <v>139.56</v>
      </c>
      <c r="Q3834" s="14" t="s">
        <v>8315</v>
      </c>
      <c r="R3834" t="s">
        <v>8316</v>
      </c>
      <c r="S3834" s="19">
        <f t="shared" si="178"/>
        <v>42375.114988425921</v>
      </c>
      <c r="T3834" s="22">
        <f t="shared" si="17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>ROUND((E3835/D3835)*100,0)</f>
        <v>117</v>
      </c>
      <c r="P3835">
        <f t="shared" si="177"/>
        <v>70</v>
      </c>
      <c r="Q3835" s="14" t="s">
        <v>8315</v>
      </c>
      <c r="R3835" t="s">
        <v>8316</v>
      </c>
      <c r="S3835" s="19">
        <f t="shared" si="178"/>
        <v>41963.872361111105</v>
      </c>
      <c r="T3835" s="22">
        <f t="shared" si="17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>ROUND((E3836/D3836)*100,0)</f>
        <v>109</v>
      </c>
      <c r="P3836">
        <f t="shared" si="177"/>
        <v>57.39</v>
      </c>
      <c r="Q3836" s="14" t="s">
        <v>8315</v>
      </c>
      <c r="R3836" t="s">
        <v>8316</v>
      </c>
      <c r="S3836" s="19">
        <f t="shared" si="178"/>
        <v>42143.445219907408</v>
      </c>
      <c r="T3836" s="22">
        <f t="shared" si="17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>ROUND((E3837/D3837)*100,0)</f>
        <v>160</v>
      </c>
      <c r="P3837">
        <f t="shared" si="177"/>
        <v>40</v>
      </c>
      <c r="Q3837" s="14" t="s">
        <v>8315</v>
      </c>
      <c r="R3837" t="s">
        <v>8316</v>
      </c>
      <c r="S3837" s="19">
        <f t="shared" si="178"/>
        <v>42460.94222222222</v>
      </c>
      <c r="T3837" s="22">
        <f t="shared" si="17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>ROUND((E3838/D3838)*100,0)</f>
        <v>113</v>
      </c>
      <c r="P3838">
        <f t="shared" si="177"/>
        <v>64.290000000000006</v>
      </c>
      <c r="Q3838" s="14" t="s">
        <v>8315</v>
      </c>
      <c r="R3838" t="s">
        <v>8316</v>
      </c>
      <c r="S3838" s="19">
        <f t="shared" si="178"/>
        <v>42553.926527777774</v>
      </c>
      <c r="T3838" s="22">
        <f t="shared" si="17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>ROUND((E3839/D3839)*100,0)</f>
        <v>102</v>
      </c>
      <c r="P3839">
        <f t="shared" si="177"/>
        <v>120.12</v>
      </c>
      <c r="Q3839" s="14" t="s">
        <v>8315</v>
      </c>
      <c r="R3839" t="s">
        <v>8316</v>
      </c>
      <c r="S3839" s="19">
        <f t="shared" si="178"/>
        <v>42152.765717592592</v>
      </c>
      <c r="T3839" s="22">
        <f t="shared" si="17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>ROUND((E3840/D3840)*100,0)</f>
        <v>101</v>
      </c>
      <c r="P3840">
        <f t="shared" si="177"/>
        <v>1008.24</v>
      </c>
      <c r="Q3840" s="14" t="s">
        <v>8315</v>
      </c>
      <c r="R3840" t="s">
        <v>8316</v>
      </c>
      <c r="S3840" s="19">
        <f t="shared" si="178"/>
        <v>42116.710752314815</v>
      </c>
      <c r="T3840" s="22">
        <f t="shared" si="17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>ROUND((E3841/D3841)*100,0)</f>
        <v>101</v>
      </c>
      <c r="P3841">
        <f t="shared" si="177"/>
        <v>63.28</v>
      </c>
      <c r="Q3841" s="14" t="s">
        <v>8315</v>
      </c>
      <c r="R3841" t="s">
        <v>8316</v>
      </c>
      <c r="S3841" s="19">
        <f t="shared" si="178"/>
        <v>42155.142638888887</v>
      </c>
      <c r="T3841" s="22">
        <f t="shared" si="17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>ROUND((E3842/D3842)*100,0)</f>
        <v>6500</v>
      </c>
      <c r="P3842">
        <f t="shared" si="177"/>
        <v>21.67</v>
      </c>
      <c r="Q3842" s="14" t="s">
        <v>8315</v>
      </c>
      <c r="R3842" t="s">
        <v>8316</v>
      </c>
      <c r="S3842" s="19">
        <f t="shared" si="178"/>
        <v>42432.701724537037</v>
      </c>
      <c r="T3842" s="22">
        <f t="shared" si="17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>ROUND((E3843/D3843)*100,0)</f>
        <v>9</v>
      </c>
      <c r="P3843">
        <f t="shared" ref="P3843:P3906" si="180">IFERROR(ROUND(E3843/L3843,2),0)</f>
        <v>25.65</v>
      </c>
      <c r="Q3843" s="14" t="s">
        <v>8315</v>
      </c>
      <c r="R3843" t="s">
        <v>8316</v>
      </c>
      <c r="S3843" s="19">
        <f t="shared" ref="S3843:S3906" si="181">(((J3843/60)/60)/24)+DATE(1970,1,1)</f>
        <v>41780.785729166666</v>
      </c>
      <c r="T3843" s="22">
        <f t="shared" ref="T3843:T3906" si="182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>ROUND((E3844/D3844)*100,0)</f>
        <v>22</v>
      </c>
      <c r="P3844">
        <f t="shared" si="180"/>
        <v>47.7</v>
      </c>
      <c r="Q3844" s="14" t="s">
        <v>8315</v>
      </c>
      <c r="R3844" t="s">
        <v>8316</v>
      </c>
      <c r="S3844" s="19">
        <f t="shared" si="181"/>
        <v>41740.493657407409</v>
      </c>
      <c r="T3844" s="22">
        <f t="shared" si="182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>ROUND((E3845/D3845)*100,0)</f>
        <v>21</v>
      </c>
      <c r="P3845">
        <f t="shared" si="180"/>
        <v>56.05</v>
      </c>
      <c r="Q3845" s="14" t="s">
        <v>8315</v>
      </c>
      <c r="R3845" t="s">
        <v>8316</v>
      </c>
      <c r="S3845" s="19">
        <f t="shared" si="181"/>
        <v>41766.072500000002</v>
      </c>
      <c r="T3845" s="22">
        <f t="shared" si="182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>ROUND((E3846/D3846)*100,0)</f>
        <v>41</v>
      </c>
      <c r="P3846">
        <f t="shared" si="180"/>
        <v>81.319999999999993</v>
      </c>
      <c r="Q3846" s="14" t="s">
        <v>8315</v>
      </c>
      <c r="R3846" t="s">
        <v>8316</v>
      </c>
      <c r="S3846" s="19">
        <f t="shared" si="181"/>
        <v>41766.617291666669</v>
      </c>
      <c r="T3846" s="22">
        <f t="shared" si="182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>ROUND((E3847/D3847)*100,0)</f>
        <v>2</v>
      </c>
      <c r="P3847">
        <f t="shared" si="180"/>
        <v>70.17</v>
      </c>
      <c r="Q3847" s="14" t="s">
        <v>8315</v>
      </c>
      <c r="R3847" t="s">
        <v>8316</v>
      </c>
      <c r="S3847" s="19">
        <f t="shared" si="181"/>
        <v>42248.627013888887</v>
      </c>
      <c r="T3847" s="22">
        <f t="shared" si="182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>ROUND((E3848/D3848)*100,0)</f>
        <v>3</v>
      </c>
      <c r="P3848">
        <f t="shared" si="180"/>
        <v>23.63</v>
      </c>
      <c r="Q3848" s="14" t="s">
        <v>8315</v>
      </c>
      <c r="R3848" t="s">
        <v>8316</v>
      </c>
      <c r="S3848" s="19">
        <f t="shared" si="181"/>
        <v>41885.221550925926</v>
      </c>
      <c r="T3848" s="22">
        <f t="shared" si="182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>ROUND((E3849/D3849)*100,0)</f>
        <v>16</v>
      </c>
      <c r="P3849">
        <f t="shared" si="180"/>
        <v>188.56</v>
      </c>
      <c r="Q3849" s="14" t="s">
        <v>8315</v>
      </c>
      <c r="R3849" t="s">
        <v>8316</v>
      </c>
      <c r="S3849" s="19">
        <f t="shared" si="181"/>
        <v>42159.224432870367</v>
      </c>
      <c r="T3849" s="22">
        <f t="shared" si="182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>ROUND((E3850/D3850)*100,0)</f>
        <v>16</v>
      </c>
      <c r="P3850">
        <f t="shared" si="180"/>
        <v>49.51</v>
      </c>
      <c r="Q3850" s="14" t="s">
        <v>8315</v>
      </c>
      <c r="R3850" t="s">
        <v>8316</v>
      </c>
      <c r="S3850" s="19">
        <f t="shared" si="181"/>
        <v>42265.817002314812</v>
      </c>
      <c r="T3850" s="22">
        <f t="shared" si="182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>ROUND((E3851/D3851)*100,0)</f>
        <v>7</v>
      </c>
      <c r="P3851">
        <f t="shared" si="180"/>
        <v>75.459999999999994</v>
      </c>
      <c r="Q3851" s="14" t="s">
        <v>8315</v>
      </c>
      <c r="R3851" t="s">
        <v>8316</v>
      </c>
      <c r="S3851" s="19">
        <f t="shared" si="181"/>
        <v>42136.767175925925</v>
      </c>
      <c r="T3851" s="22">
        <f t="shared" si="182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>ROUND((E3852/D3852)*100,0)</f>
        <v>4</v>
      </c>
      <c r="P3852">
        <f t="shared" si="180"/>
        <v>9.5</v>
      </c>
      <c r="Q3852" s="14" t="s">
        <v>8315</v>
      </c>
      <c r="R3852" t="s">
        <v>8316</v>
      </c>
      <c r="S3852" s="19">
        <f t="shared" si="181"/>
        <v>41975.124340277776</v>
      </c>
      <c r="T3852" s="22">
        <f t="shared" si="182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>ROUND((E3853/D3853)*100,0)</f>
        <v>34</v>
      </c>
      <c r="P3853">
        <f t="shared" si="180"/>
        <v>35.5</v>
      </c>
      <c r="Q3853" s="14" t="s">
        <v>8315</v>
      </c>
      <c r="R3853" t="s">
        <v>8316</v>
      </c>
      <c r="S3853" s="19">
        <f t="shared" si="181"/>
        <v>42172.439571759256</v>
      </c>
      <c r="T3853" s="22">
        <f t="shared" si="182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>ROUND((E3854/D3854)*100,0)</f>
        <v>0</v>
      </c>
      <c r="P3854">
        <f t="shared" si="180"/>
        <v>10</v>
      </c>
      <c r="Q3854" s="14" t="s">
        <v>8315</v>
      </c>
      <c r="R3854" t="s">
        <v>8316</v>
      </c>
      <c r="S3854" s="19">
        <f t="shared" si="181"/>
        <v>42065.190694444449</v>
      </c>
      <c r="T3854" s="22">
        <f t="shared" si="182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>ROUND((E3855/D3855)*100,0)</f>
        <v>0</v>
      </c>
      <c r="P3855">
        <f t="shared" si="180"/>
        <v>13</v>
      </c>
      <c r="Q3855" s="14" t="s">
        <v>8315</v>
      </c>
      <c r="R3855" t="s">
        <v>8316</v>
      </c>
      <c r="S3855" s="19">
        <f t="shared" si="181"/>
        <v>41848.84002314815</v>
      </c>
      <c r="T3855" s="22">
        <f t="shared" si="182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>ROUND((E3856/D3856)*100,0)</f>
        <v>16</v>
      </c>
      <c r="P3856">
        <f t="shared" si="180"/>
        <v>89.4</v>
      </c>
      <c r="Q3856" s="14" t="s">
        <v>8315</v>
      </c>
      <c r="R3856" t="s">
        <v>8316</v>
      </c>
      <c r="S3856" s="19">
        <f t="shared" si="181"/>
        <v>42103.884930555556</v>
      </c>
      <c r="T3856" s="22">
        <f t="shared" si="182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>ROUND((E3857/D3857)*100,0)</f>
        <v>3</v>
      </c>
      <c r="P3857">
        <f t="shared" si="180"/>
        <v>25</v>
      </c>
      <c r="Q3857" s="14" t="s">
        <v>8315</v>
      </c>
      <c r="R3857" t="s">
        <v>8316</v>
      </c>
      <c r="S3857" s="19">
        <f t="shared" si="181"/>
        <v>42059.970729166671</v>
      </c>
      <c r="T3857" s="22">
        <f t="shared" si="182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>ROUND((E3858/D3858)*100,0)</f>
        <v>0</v>
      </c>
      <c r="P3858">
        <f t="shared" si="180"/>
        <v>1</v>
      </c>
      <c r="Q3858" s="14" t="s">
        <v>8315</v>
      </c>
      <c r="R3858" t="s">
        <v>8316</v>
      </c>
      <c r="S3858" s="19">
        <f t="shared" si="181"/>
        <v>42041.743090277778</v>
      </c>
      <c r="T3858" s="22">
        <f t="shared" si="182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>ROUND((E3859/D3859)*100,0)</f>
        <v>5</v>
      </c>
      <c r="P3859">
        <f t="shared" si="180"/>
        <v>65</v>
      </c>
      <c r="Q3859" s="14" t="s">
        <v>8315</v>
      </c>
      <c r="R3859" t="s">
        <v>8316</v>
      </c>
      <c r="S3859" s="19">
        <f t="shared" si="181"/>
        <v>41829.73715277778</v>
      </c>
      <c r="T3859" s="22">
        <f t="shared" si="182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>ROUND((E3860/D3860)*100,0)</f>
        <v>2</v>
      </c>
      <c r="P3860">
        <f t="shared" si="180"/>
        <v>10</v>
      </c>
      <c r="Q3860" s="14" t="s">
        <v>8315</v>
      </c>
      <c r="R3860" t="s">
        <v>8316</v>
      </c>
      <c r="S3860" s="19">
        <f t="shared" si="181"/>
        <v>42128.431064814817</v>
      </c>
      <c r="T3860" s="22">
        <f t="shared" si="182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>ROUND((E3861/D3861)*100,0)</f>
        <v>0</v>
      </c>
      <c r="P3861">
        <f t="shared" si="180"/>
        <v>1</v>
      </c>
      <c r="Q3861" s="14" t="s">
        <v>8315</v>
      </c>
      <c r="R3861" t="s">
        <v>8316</v>
      </c>
      <c r="S3861" s="19">
        <f t="shared" si="181"/>
        <v>41789.893599537041</v>
      </c>
      <c r="T3861" s="22">
        <f t="shared" si="182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>ROUND((E3862/D3862)*100,0)</f>
        <v>18</v>
      </c>
      <c r="P3862">
        <f t="shared" si="180"/>
        <v>81.540000000000006</v>
      </c>
      <c r="Q3862" s="14" t="s">
        <v>8315</v>
      </c>
      <c r="R3862" t="s">
        <v>8316</v>
      </c>
      <c r="S3862" s="19">
        <f t="shared" si="181"/>
        <v>41833.660995370366</v>
      </c>
      <c r="T3862" s="22">
        <f t="shared" si="182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>ROUND((E3863/D3863)*100,0)</f>
        <v>5</v>
      </c>
      <c r="P3863">
        <f t="shared" si="180"/>
        <v>100</v>
      </c>
      <c r="Q3863" s="14" t="s">
        <v>8315</v>
      </c>
      <c r="R3863" t="s">
        <v>8316</v>
      </c>
      <c r="S3863" s="19">
        <f t="shared" si="181"/>
        <v>41914.590011574073</v>
      </c>
      <c r="T3863" s="22">
        <f t="shared" si="182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>ROUND((E3864/D3864)*100,0)</f>
        <v>0</v>
      </c>
      <c r="P3864">
        <f t="shared" si="180"/>
        <v>1</v>
      </c>
      <c r="Q3864" s="14" t="s">
        <v>8315</v>
      </c>
      <c r="R3864" t="s">
        <v>8316</v>
      </c>
      <c r="S3864" s="19">
        <f t="shared" si="181"/>
        <v>42611.261064814811</v>
      </c>
      <c r="T3864" s="22">
        <f t="shared" si="182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>ROUND((E3865/D3865)*100,0)</f>
        <v>0</v>
      </c>
      <c r="P3865">
        <f t="shared" si="180"/>
        <v>0</v>
      </c>
      <c r="Q3865" s="14" t="s">
        <v>8315</v>
      </c>
      <c r="R3865" t="s">
        <v>8316</v>
      </c>
      <c r="S3865" s="19">
        <f t="shared" si="181"/>
        <v>42253.633159722223</v>
      </c>
      <c r="T3865" s="22">
        <f t="shared" si="182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>ROUND((E3866/D3866)*100,0)</f>
        <v>1</v>
      </c>
      <c r="P3866">
        <f t="shared" si="180"/>
        <v>20</v>
      </c>
      <c r="Q3866" s="14" t="s">
        <v>8315</v>
      </c>
      <c r="R3866" t="s">
        <v>8316</v>
      </c>
      <c r="S3866" s="19">
        <f t="shared" si="181"/>
        <v>42295.891828703709</v>
      </c>
      <c r="T3866" s="22">
        <f t="shared" si="182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>ROUND((E3867/D3867)*100,0)</f>
        <v>27</v>
      </c>
      <c r="P3867">
        <f t="shared" si="180"/>
        <v>46.43</v>
      </c>
      <c r="Q3867" s="14" t="s">
        <v>8315</v>
      </c>
      <c r="R3867" t="s">
        <v>8316</v>
      </c>
      <c r="S3867" s="19">
        <f t="shared" si="181"/>
        <v>41841.651597222226</v>
      </c>
      <c r="T3867" s="22">
        <f t="shared" si="182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>ROUND((E3868/D3868)*100,0)</f>
        <v>1</v>
      </c>
      <c r="P3868">
        <f t="shared" si="180"/>
        <v>5.5</v>
      </c>
      <c r="Q3868" s="14" t="s">
        <v>8315</v>
      </c>
      <c r="R3868" t="s">
        <v>8316</v>
      </c>
      <c r="S3868" s="19">
        <f t="shared" si="181"/>
        <v>42402.947002314817</v>
      </c>
      <c r="T3868" s="22">
        <f t="shared" si="182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>ROUND((E3869/D3869)*100,0)</f>
        <v>13</v>
      </c>
      <c r="P3869">
        <f t="shared" si="180"/>
        <v>50.2</v>
      </c>
      <c r="Q3869" s="14" t="s">
        <v>8315</v>
      </c>
      <c r="R3869" t="s">
        <v>8316</v>
      </c>
      <c r="S3869" s="19">
        <f t="shared" si="181"/>
        <v>42509.814108796301</v>
      </c>
      <c r="T3869" s="22">
        <f t="shared" si="182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>ROUND((E3870/D3870)*100,0)</f>
        <v>0</v>
      </c>
      <c r="P3870">
        <f t="shared" si="180"/>
        <v>10</v>
      </c>
      <c r="Q3870" s="14" t="s">
        <v>8315</v>
      </c>
      <c r="R3870" t="s">
        <v>8357</v>
      </c>
      <c r="S3870" s="19">
        <f t="shared" si="181"/>
        <v>41865.659780092588</v>
      </c>
      <c r="T3870" s="22">
        <f t="shared" si="182"/>
        <v>41890.659780092588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>ROUND((E3871/D3871)*100,0)</f>
        <v>3</v>
      </c>
      <c r="P3871">
        <f t="shared" si="180"/>
        <v>30.13</v>
      </c>
      <c r="Q3871" s="14" t="s">
        <v>8315</v>
      </c>
      <c r="R3871" t="s">
        <v>8357</v>
      </c>
      <c r="S3871" s="19">
        <f t="shared" si="181"/>
        <v>42047.724444444444</v>
      </c>
      <c r="T3871" s="22">
        <f t="shared" si="182"/>
        <v>42077.132638888885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>ROUND((E3872/D3872)*100,0)</f>
        <v>15</v>
      </c>
      <c r="P3872">
        <f t="shared" si="180"/>
        <v>150</v>
      </c>
      <c r="Q3872" s="14" t="s">
        <v>8315</v>
      </c>
      <c r="R3872" t="s">
        <v>8357</v>
      </c>
      <c r="S3872" s="19">
        <f t="shared" si="181"/>
        <v>41793.17219907407</v>
      </c>
      <c r="T3872" s="22">
        <f t="shared" si="182"/>
        <v>41823.17219907407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>ROUND((E3873/D3873)*100,0)</f>
        <v>3</v>
      </c>
      <c r="P3873">
        <f t="shared" si="180"/>
        <v>13.33</v>
      </c>
      <c r="Q3873" s="14" t="s">
        <v>8315</v>
      </c>
      <c r="R3873" t="s">
        <v>8357</v>
      </c>
      <c r="S3873" s="19">
        <f t="shared" si="181"/>
        <v>42763.780671296292</v>
      </c>
      <c r="T3873" s="22">
        <f t="shared" si="182"/>
        <v>42823.739004629635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>ROUND((E3874/D3874)*100,0)</f>
        <v>0</v>
      </c>
      <c r="P3874">
        <f t="shared" si="180"/>
        <v>0</v>
      </c>
      <c r="Q3874" s="14" t="s">
        <v>8315</v>
      </c>
      <c r="R3874" t="s">
        <v>8357</v>
      </c>
      <c r="S3874" s="19">
        <f t="shared" si="181"/>
        <v>42180.145787037036</v>
      </c>
      <c r="T3874" s="22">
        <f t="shared" si="182"/>
        <v>42230.145787037036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>ROUND((E3875/D3875)*100,0)</f>
        <v>0</v>
      </c>
      <c r="P3875">
        <f t="shared" si="180"/>
        <v>0</v>
      </c>
      <c r="Q3875" s="14" t="s">
        <v>8315</v>
      </c>
      <c r="R3875" t="s">
        <v>8357</v>
      </c>
      <c r="S3875" s="19">
        <f t="shared" si="181"/>
        <v>42255.696006944447</v>
      </c>
      <c r="T3875" s="22">
        <f t="shared" si="182"/>
        <v>42285.696006944447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>ROUND((E3876/D3876)*100,0)</f>
        <v>0</v>
      </c>
      <c r="P3876">
        <f t="shared" si="180"/>
        <v>0</v>
      </c>
      <c r="Q3876" s="14" t="s">
        <v>8315</v>
      </c>
      <c r="R3876" t="s">
        <v>8357</v>
      </c>
      <c r="S3876" s="19">
        <f t="shared" si="181"/>
        <v>42007.016458333332</v>
      </c>
      <c r="T3876" s="22">
        <f t="shared" si="182"/>
        <v>42028.041666666672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>ROUND((E3877/D3877)*100,0)</f>
        <v>0</v>
      </c>
      <c r="P3877">
        <f t="shared" si="180"/>
        <v>0</v>
      </c>
      <c r="Q3877" s="14" t="s">
        <v>8315</v>
      </c>
      <c r="R3877" t="s">
        <v>8357</v>
      </c>
      <c r="S3877" s="19">
        <f t="shared" si="181"/>
        <v>42615.346817129626</v>
      </c>
      <c r="T3877" s="22">
        <f t="shared" si="182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>ROUND((E3878/D3878)*100,0)</f>
        <v>53</v>
      </c>
      <c r="P3878">
        <f t="shared" si="180"/>
        <v>44.76</v>
      </c>
      <c r="Q3878" s="14" t="s">
        <v>8315</v>
      </c>
      <c r="R3878" t="s">
        <v>8357</v>
      </c>
      <c r="S3878" s="19">
        <f t="shared" si="181"/>
        <v>42372.624166666668</v>
      </c>
      <c r="T3878" s="22">
        <f t="shared" si="182"/>
        <v>42402.624166666668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>ROUND((E3879/D3879)*100,0)</f>
        <v>5</v>
      </c>
      <c r="P3879">
        <f t="shared" si="180"/>
        <v>88.64</v>
      </c>
      <c r="Q3879" s="14" t="s">
        <v>8315</v>
      </c>
      <c r="R3879" t="s">
        <v>8357</v>
      </c>
      <c r="S3879" s="19">
        <f t="shared" si="181"/>
        <v>42682.67768518519</v>
      </c>
      <c r="T3879" s="22">
        <f t="shared" si="182"/>
        <v>42712.67768518519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>ROUND((E3880/D3880)*100,0)</f>
        <v>0</v>
      </c>
      <c r="P3880">
        <f t="shared" si="180"/>
        <v>10</v>
      </c>
      <c r="Q3880" s="14" t="s">
        <v>8315</v>
      </c>
      <c r="R3880" t="s">
        <v>8357</v>
      </c>
      <c r="S3880" s="19">
        <f t="shared" si="181"/>
        <v>42154.818819444445</v>
      </c>
      <c r="T3880" s="22">
        <f t="shared" si="182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>ROUND((E3881/D3881)*100,0)</f>
        <v>0</v>
      </c>
      <c r="P3881">
        <f t="shared" si="180"/>
        <v>0</v>
      </c>
      <c r="Q3881" s="14" t="s">
        <v>8315</v>
      </c>
      <c r="R3881" t="s">
        <v>8357</v>
      </c>
      <c r="S3881" s="19">
        <f t="shared" si="181"/>
        <v>41999.861064814817</v>
      </c>
      <c r="T3881" s="22">
        <f t="shared" si="182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>ROUND((E3882/D3882)*100,0)</f>
        <v>13</v>
      </c>
      <c r="P3882">
        <f t="shared" si="180"/>
        <v>57.65</v>
      </c>
      <c r="Q3882" s="14" t="s">
        <v>8315</v>
      </c>
      <c r="R3882" t="s">
        <v>8357</v>
      </c>
      <c r="S3882" s="19">
        <f t="shared" si="181"/>
        <v>41815.815046296295</v>
      </c>
      <c r="T3882" s="22">
        <f t="shared" si="182"/>
        <v>41850.958333333336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>ROUND((E3883/D3883)*100,0)</f>
        <v>5</v>
      </c>
      <c r="P3883">
        <f t="shared" si="180"/>
        <v>25</v>
      </c>
      <c r="Q3883" s="14" t="s">
        <v>8315</v>
      </c>
      <c r="R3883" t="s">
        <v>8357</v>
      </c>
      <c r="S3883" s="19">
        <f t="shared" si="181"/>
        <v>42756.018506944441</v>
      </c>
      <c r="T3883" s="22">
        <f t="shared" si="182"/>
        <v>42786.018506944441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>ROUND((E3884/D3884)*100,0)</f>
        <v>0</v>
      </c>
      <c r="P3884">
        <f t="shared" si="180"/>
        <v>0</v>
      </c>
      <c r="Q3884" s="14" t="s">
        <v>8315</v>
      </c>
      <c r="R3884" t="s">
        <v>8357</v>
      </c>
      <c r="S3884" s="19">
        <f t="shared" si="181"/>
        <v>42373.983449074076</v>
      </c>
      <c r="T3884" s="22">
        <f t="shared" si="182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>ROUND((E3885/D3885)*100,0)</f>
        <v>0</v>
      </c>
      <c r="P3885">
        <f t="shared" si="180"/>
        <v>0</v>
      </c>
      <c r="Q3885" s="14" t="s">
        <v>8315</v>
      </c>
      <c r="R3885" t="s">
        <v>8357</v>
      </c>
      <c r="S3885" s="19">
        <f t="shared" si="181"/>
        <v>41854.602650462963</v>
      </c>
      <c r="T3885" s="22">
        <f t="shared" si="182"/>
        <v>41884.602650462963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>ROUND((E3886/D3886)*100,0)</f>
        <v>0</v>
      </c>
      <c r="P3886">
        <f t="shared" si="180"/>
        <v>0</v>
      </c>
      <c r="Q3886" s="14" t="s">
        <v>8315</v>
      </c>
      <c r="R3886" t="s">
        <v>8357</v>
      </c>
      <c r="S3886" s="19">
        <f t="shared" si="181"/>
        <v>42065.791574074072</v>
      </c>
      <c r="T3886" s="22">
        <f t="shared" si="182"/>
        <v>42090.749907407408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>ROUND((E3887/D3887)*100,0)</f>
        <v>0</v>
      </c>
      <c r="P3887">
        <f t="shared" si="180"/>
        <v>0</v>
      </c>
      <c r="Q3887" s="14" t="s">
        <v>8315</v>
      </c>
      <c r="R3887" t="s">
        <v>8357</v>
      </c>
      <c r="S3887" s="19">
        <f t="shared" si="181"/>
        <v>42469.951284722221</v>
      </c>
      <c r="T3887" s="22">
        <f t="shared" si="182"/>
        <v>42499.951284722221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>ROUND((E3888/D3888)*100,0)</f>
        <v>0</v>
      </c>
      <c r="P3888">
        <f t="shared" si="180"/>
        <v>0</v>
      </c>
      <c r="Q3888" s="14" t="s">
        <v>8315</v>
      </c>
      <c r="R3888" t="s">
        <v>8357</v>
      </c>
      <c r="S3888" s="19">
        <f t="shared" si="181"/>
        <v>41954.228032407409</v>
      </c>
      <c r="T3888" s="22">
        <f t="shared" si="182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>ROUND((E3889/D3889)*100,0)</f>
        <v>2</v>
      </c>
      <c r="P3889">
        <f t="shared" si="180"/>
        <v>17.5</v>
      </c>
      <c r="Q3889" s="14" t="s">
        <v>8315</v>
      </c>
      <c r="R3889" t="s">
        <v>8357</v>
      </c>
      <c r="S3889" s="19">
        <f t="shared" si="181"/>
        <v>42079.857974537037</v>
      </c>
      <c r="T3889" s="22">
        <f t="shared" si="182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>ROUND((E3890/D3890)*100,0)</f>
        <v>27</v>
      </c>
      <c r="P3890">
        <f t="shared" si="180"/>
        <v>38.71</v>
      </c>
      <c r="Q3890" s="14" t="s">
        <v>8315</v>
      </c>
      <c r="R3890" t="s">
        <v>8316</v>
      </c>
      <c r="S3890" s="19">
        <f t="shared" si="181"/>
        <v>42762.545810185184</v>
      </c>
      <c r="T3890" s="22">
        <f t="shared" si="182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>ROUND((E3891/D3891)*100,0)</f>
        <v>1</v>
      </c>
      <c r="P3891">
        <f t="shared" si="180"/>
        <v>13.11</v>
      </c>
      <c r="Q3891" s="14" t="s">
        <v>8315</v>
      </c>
      <c r="R3891" t="s">
        <v>8316</v>
      </c>
      <c r="S3891" s="19">
        <f t="shared" si="181"/>
        <v>41977.004976851851</v>
      </c>
      <c r="T3891" s="22">
        <f t="shared" si="182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>ROUND((E3892/D3892)*100,0)</f>
        <v>17</v>
      </c>
      <c r="P3892">
        <f t="shared" si="180"/>
        <v>315.5</v>
      </c>
      <c r="Q3892" s="14" t="s">
        <v>8315</v>
      </c>
      <c r="R3892" t="s">
        <v>8316</v>
      </c>
      <c r="S3892" s="19">
        <f t="shared" si="181"/>
        <v>42171.758611111116</v>
      </c>
      <c r="T3892" s="22">
        <f t="shared" si="182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>ROUND((E3893/D3893)*100,0)</f>
        <v>33</v>
      </c>
      <c r="P3893">
        <f t="shared" si="180"/>
        <v>37.14</v>
      </c>
      <c r="Q3893" s="14" t="s">
        <v>8315</v>
      </c>
      <c r="R3893" t="s">
        <v>8316</v>
      </c>
      <c r="S3893" s="19">
        <f t="shared" si="181"/>
        <v>42056.1324537037</v>
      </c>
      <c r="T3893" s="22">
        <f t="shared" si="182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>ROUND((E3894/D3894)*100,0)</f>
        <v>0</v>
      </c>
      <c r="P3894">
        <f t="shared" si="180"/>
        <v>0</v>
      </c>
      <c r="Q3894" s="14" t="s">
        <v>8315</v>
      </c>
      <c r="R3894" t="s">
        <v>8316</v>
      </c>
      <c r="S3894" s="19">
        <f t="shared" si="181"/>
        <v>41867.652280092596</v>
      </c>
      <c r="T3894" s="22">
        <f t="shared" si="182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>ROUND((E3895/D3895)*100,0)</f>
        <v>22</v>
      </c>
      <c r="P3895">
        <f t="shared" si="180"/>
        <v>128.27000000000001</v>
      </c>
      <c r="Q3895" s="14" t="s">
        <v>8315</v>
      </c>
      <c r="R3895" t="s">
        <v>8316</v>
      </c>
      <c r="S3895" s="19">
        <f t="shared" si="181"/>
        <v>41779.657870370371</v>
      </c>
      <c r="T3895" s="22">
        <f t="shared" si="182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>ROUND((E3896/D3896)*100,0)</f>
        <v>3</v>
      </c>
      <c r="P3896">
        <f t="shared" si="180"/>
        <v>47.27</v>
      </c>
      <c r="Q3896" s="14" t="s">
        <v>8315</v>
      </c>
      <c r="R3896" t="s">
        <v>8316</v>
      </c>
      <c r="S3896" s="19">
        <f t="shared" si="181"/>
        <v>42679.958472222221</v>
      </c>
      <c r="T3896" s="22">
        <f t="shared" si="182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>ROUND((E3897/D3897)*100,0)</f>
        <v>5</v>
      </c>
      <c r="P3897">
        <f t="shared" si="180"/>
        <v>50</v>
      </c>
      <c r="Q3897" s="14" t="s">
        <v>8315</v>
      </c>
      <c r="R3897" t="s">
        <v>8316</v>
      </c>
      <c r="S3897" s="19">
        <f t="shared" si="181"/>
        <v>42032.250208333338</v>
      </c>
      <c r="T3897" s="22">
        <f t="shared" si="182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>ROUND((E3898/D3898)*100,0)</f>
        <v>11</v>
      </c>
      <c r="P3898">
        <f t="shared" si="180"/>
        <v>42.5</v>
      </c>
      <c r="Q3898" s="14" t="s">
        <v>8315</v>
      </c>
      <c r="R3898" t="s">
        <v>8316</v>
      </c>
      <c r="S3898" s="19">
        <f t="shared" si="181"/>
        <v>41793.191875000004</v>
      </c>
      <c r="T3898" s="22">
        <f t="shared" si="182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>ROUND((E3899/D3899)*100,0)</f>
        <v>18</v>
      </c>
      <c r="P3899">
        <f t="shared" si="180"/>
        <v>44</v>
      </c>
      <c r="Q3899" s="14" t="s">
        <v>8315</v>
      </c>
      <c r="R3899" t="s">
        <v>8316</v>
      </c>
      <c r="S3899" s="19">
        <f t="shared" si="181"/>
        <v>41982.87364583333</v>
      </c>
      <c r="T3899" s="22">
        <f t="shared" si="182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>ROUND((E3900/D3900)*100,0)</f>
        <v>33</v>
      </c>
      <c r="P3900">
        <f t="shared" si="180"/>
        <v>50.88</v>
      </c>
      <c r="Q3900" s="14" t="s">
        <v>8315</v>
      </c>
      <c r="R3900" t="s">
        <v>8316</v>
      </c>
      <c r="S3900" s="19">
        <f t="shared" si="181"/>
        <v>42193.482291666667</v>
      </c>
      <c r="T3900" s="22">
        <f t="shared" si="182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>ROUND((E3901/D3901)*100,0)</f>
        <v>1</v>
      </c>
      <c r="P3901">
        <f t="shared" si="180"/>
        <v>62.5</v>
      </c>
      <c r="Q3901" s="14" t="s">
        <v>8315</v>
      </c>
      <c r="R3901" t="s">
        <v>8316</v>
      </c>
      <c r="S3901" s="19">
        <f t="shared" si="181"/>
        <v>41843.775011574071</v>
      </c>
      <c r="T3901" s="22">
        <f t="shared" si="182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>ROUND((E3902/D3902)*100,0)</f>
        <v>5</v>
      </c>
      <c r="P3902">
        <f t="shared" si="180"/>
        <v>27</v>
      </c>
      <c r="Q3902" s="14" t="s">
        <v>8315</v>
      </c>
      <c r="R3902" t="s">
        <v>8316</v>
      </c>
      <c r="S3902" s="19">
        <f t="shared" si="181"/>
        <v>42136.092488425929</v>
      </c>
      <c r="T3902" s="22">
        <f t="shared" si="182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>ROUND((E3903/D3903)*100,0)</f>
        <v>1</v>
      </c>
      <c r="P3903">
        <f t="shared" si="180"/>
        <v>25</v>
      </c>
      <c r="Q3903" s="14" t="s">
        <v>8315</v>
      </c>
      <c r="R3903" t="s">
        <v>8316</v>
      </c>
      <c r="S3903" s="19">
        <f t="shared" si="181"/>
        <v>42317.826377314821</v>
      </c>
      <c r="T3903" s="22">
        <f t="shared" si="182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>ROUND((E3904/D3904)*100,0)</f>
        <v>49</v>
      </c>
      <c r="P3904">
        <f t="shared" si="180"/>
        <v>47.26</v>
      </c>
      <c r="Q3904" s="14" t="s">
        <v>8315</v>
      </c>
      <c r="R3904" t="s">
        <v>8316</v>
      </c>
      <c r="S3904" s="19">
        <f t="shared" si="181"/>
        <v>42663.468078703707</v>
      </c>
      <c r="T3904" s="22">
        <f t="shared" si="182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>ROUND((E3905/D3905)*100,0)</f>
        <v>0</v>
      </c>
      <c r="P3905">
        <f t="shared" si="180"/>
        <v>0</v>
      </c>
      <c r="Q3905" s="14" t="s">
        <v>8315</v>
      </c>
      <c r="R3905" t="s">
        <v>8316</v>
      </c>
      <c r="S3905" s="19">
        <f t="shared" si="181"/>
        <v>42186.01116898148</v>
      </c>
      <c r="T3905" s="22">
        <f t="shared" si="182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>ROUND((E3906/D3906)*100,0)</f>
        <v>0</v>
      </c>
      <c r="P3906">
        <f t="shared" si="180"/>
        <v>1.5</v>
      </c>
      <c r="Q3906" s="14" t="s">
        <v>8315</v>
      </c>
      <c r="R3906" t="s">
        <v>8316</v>
      </c>
      <c r="S3906" s="19">
        <f t="shared" si="181"/>
        <v>42095.229166666672</v>
      </c>
      <c r="T3906" s="22">
        <f t="shared" si="182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>ROUND((E3907/D3907)*100,0)</f>
        <v>12</v>
      </c>
      <c r="P3907">
        <f t="shared" ref="P3907:P3970" si="183">IFERROR(ROUND(E3907/L3907,2),0)</f>
        <v>24.71</v>
      </c>
      <c r="Q3907" s="14" t="s">
        <v>8315</v>
      </c>
      <c r="R3907" t="s">
        <v>8316</v>
      </c>
      <c r="S3907" s="19">
        <f t="shared" ref="S3907:S3970" si="184">(((J3907/60)/60)/24)+DATE(1970,1,1)</f>
        <v>42124.623877314814</v>
      </c>
      <c r="T3907" s="22">
        <f t="shared" ref="T3907:T3970" si="185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>ROUND((E3908/D3908)*100,0)</f>
        <v>67</v>
      </c>
      <c r="P3908">
        <f t="shared" si="183"/>
        <v>63.13</v>
      </c>
      <c r="Q3908" s="14" t="s">
        <v>8315</v>
      </c>
      <c r="R3908" t="s">
        <v>8316</v>
      </c>
      <c r="S3908" s="19">
        <f t="shared" si="184"/>
        <v>42143.917743055557</v>
      </c>
      <c r="T3908" s="22">
        <f t="shared" si="185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>ROUND((E3909/D3909)*100,0)</f>
        <v>15</v>
      </c>
      <c r="P3909">
        <f t="shared" si="183"/>
        <v>38.25</v>
      </c>
      <c r="Q3909" s="14" t="s">
        <v>8315</v>
      </c>
      <c r="R3909" t="s">
        <v>8316</v>
      </c>
      <c r="S3909" s="19">
        <f t="shared" si="184"/>
        <v>41906.819513888891</v>
      </c>
      <c r="T3909" s="22">
        <f t="shared" si="185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>ROUND((E3910/D3910)*100,0)</f>
        <v>9</v>
      </c>
      <c r="P3910">
        <f t="shared" si="183"/>
        <v>16.25</v>
      </c>
      <c r="Q3910" s="14" t="s">
        <v>8315</v>
      </c>
      <c r="R3910" t="s">
        <v>8316</v>
      </c>
      <c r="S3910" s="19">
        <f t="shared" si="184"/>
        <v>41834.135370370372</v>
      </c>
      <c r="T3910" s="22">
        <f t="shared" si="185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>ROUND((E3911/D3911)*100,0)</f>
        <v>0</v>
      </c>
      <c r="P3911">
        <f t="shared" si="183"/>
        <v>33.75</v>
      </c>
      <c r="Q3911" s="14" t="s">
        <v>8315</v>
      </c>
      <c r="R3911" t="s">
        <v>8316</v>
      </c>
      <c r="S3911" s="19">
        <f t="shared" si="184"/>
        <v>41863.359282407408</v>
      </c>
      <c r="T3911" s="22">
        <f t="shared" si="185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>ROUND((E3912/D3912)*100,0)</f>
        <v>3</v>
      </c>
      <c r="P3912">
        <f t="shared" si="183"/>
        <v>61.67</v>
      </c>
      <c r="Q3912" s="14" t="s">
        <v>8315</v>
      </c>
      <c r="R3912" t="s">
        <v>8316</v>
      </c>
      <c r="S3912" s="19">
        <f t="shared" si="184"/>
        <v>42224.756909722222</v>
      </c>
      <c r="T3912" s="22">
        <f t="shared" si="185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>ROUND((E3913/D3913)*100,0)</f>
        <v>37</v>
      </c>
      <c r="P3913">
        <f t="shared" si="183"/>
        <v>83.14</v>
      </c>
      <c r="Q3913" s="14" t="s">
        <v>8315</v>
      </c>
      <c r="R3913" t="s">
        <v>8316</v>
      </c>
      <c r="S3913" s="19">
        <f t="shared" si="184"/>
        <v>41939.8122337963</v>
      </c>
      <c r="T3913" s="22">
        <f t="shared" si="185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>ROUND((E3914/D3914)*100,0)</f>
        <v>0</v>
      </c>
      <c r="P3914">
        <f t="shared" si="183"/>
        <v>1</v>
      </c>
      <c r="Q3914" s="14" t="s">
        <v>8315</v>
      </c>
      <c r="R3914" t="s">
        <v>8316</v>
      </c>
      <c r="S3914" s="19">
        <f t="shared" si="184"/>
        <v>42059.270023148143</v>
      </c>
      <c r="T3914" s="22">
        <f t="shared" si="185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>ROUND((E3915/D3915)*100,0)</f>
        <v>10</v>
      </c>
      <c r="P3915">
        <f t="shared" si="183"/>
        <v>142.86000000000001</v>
      </c>
      <c r="Q3915" s="14" t="s">
        <v>8315</v>
      </c>
      <c r="R3915" t="s">
        <v>8316</v>
      </c>
      <c r="S3915" s="19">
        <f t="shared" si="184"/>
        <v>42308.211215277777</v>
      </c>
      <c r="T3915" s="22">
        <f t="shared" si="185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>ROUND((E3916/D3916)*100,0)</f>
        <v>36</v>
      </c>
      <c r="P3916">
        <f t="shared" si="183"/>
        <v>33.67</v>
      </c>
      <c r="Q3916" s="14" t="s">
        <v>8315</v>
      </c>
      <c r="R3916" t="s">
        <v>8316</v>
      </c>
      <c r="S3916" s="19">
        <f t="shared" si="184"/>
        <v>42114.818935185183</v>
      </c>
      <c r="T3916" s="22">
        <f t="shared" si="185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>ROUND((E3917/D3917)*100,0)</f>
        <v>0</v>
      </c>
      <c r="P3917">
        <f t="shared" si="183"/>
        <v>5</v>
      </c>
      <c r="Q3917" s="14" t="s">
        <v>8315</v>
      </c>
      <c r="R3917" t="s">
        <v>8316</v>
      </c>
      <c r="S3917" s="19">
        <f t="shared" si="184"/>
        <v>42492.98505787037</v>
      </c>
      <c r="T3917" s="22">
        <f t="shared" si="185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>ROUND((E3918/D3918)*100,0)</f>
        <v>0</v>
      </c>
      <c r="P3918">
        <f t="shared" si="183"/>
        <v>0</v>
      </c>
      <c r="Q3918" s="14" t="s">
        <v>8315</v>
      </c>
      <c r="R3918" t="s">
        <v>8316</v>
      </c>
      <c r="S3918" s="19">
        <f t="shared" si="184"/>
        <v>42494.471666666665</v>
      </c>
      <c r="T3918" s="22">
        <f t="shared" si="185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>ROUND((E3919/D3919)*100,0)</f>
        <v>0</v>
      </c>
      <c r="P3919">
        <f t="shared" si="183"/>
        <v>10</v>
      </c>
      <c r="Q3919" s="14" t="s">
        <v>8315</v>
      </c>
      <c r="R3919" t="s">
        <v>8316</v>
      </c>
      <c r="S3919" s="19">
        <f t="shared" si="184"/>
        <v>41863.527326388888</v>
      </c>
      <c r="T3919" s="22">
        <f t="shared" si="185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>ROUND((E3920/D3920)*100,0)</f>
        <v>0</v>
      </c>
      <c r="P3920">
        <f t="shared" si="183"/>
        <v>40</v>
      </c>
      <c r="Q3920" s="14" t="s">
        <v>8315</v>
      </c>
      <c r="R3920" t="s">
        <v>8316</v>
      </c>
      <c r="S3920" s="19">
        <f t="shared" si="184"/>
        <v>41843.664618055554</v>
      </c>
      <c r="T3920" s="22">
        <f t="shared" si="185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>ROUND((E3921/D3921)*100,0)</f>
        <v>2</v>
      </c>
      <c r="P3921">
        <f t="shared" si="183"/>
        <v>30</v>
      </c>
      <c r="Q3921" s="14" t="s">
        <v>8315</v>
      </c>
      <c r="R3921" t="s">
        <v>8316</v>
      </c>
      <c r="S3921" s="19">
        <f t="shared" si="184"/>
        <v>42358.684872685189</v>
      </c>
      <c r="T3921" s="22">
        <f t="shared" si="185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>ROUND((E3922/D3922)*100,0)</f>
        <v>5</v>
      </c>
      <c r="P3922">
        <f t="shared" si="183"/>
        <v>45</v>
      </c>
      <c r="Q3922" s="14" t="s">
        <v>8315</v>
      </c>
      <c r="R3922" t="s">
        <v>8316</v>
      </c>
      <c r="S3922" s="19">
        <f t="shared" si="184"/>
        <v>42657.38726851852</v>
      </c>
      <c r="T3922" s="22">
        <f t="shared" si="185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>ROUND((E3923/D3923)*100,0)</f>
        <v>0</v>
      </c>
      <c r="P3923">
        <f t="shared" si="183"/>
        <v>0</v>
      </c>
      <c r="Q3923" s="14" t="s">
        <v>8315</v>
      </c>
      <c r="R3923" t="s">
        <v>8316</v>
      </c>
      <c r="S3923" s="19">
        <f t="shared" si="184"/>
        <v>41926.542303240742</v>
      </c>
      <c r="T3923" s="22">
        <f t="shared" si="185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>ROUND((E3924/D3924)*100,0)</f>
        <v>8</v>
      </c>
      <c r="P3924">
        <f t="shared" si="183"/>
        <v>10.17</v>
      </c>
      <c r="Q3924" s="14" t="s">
        <v>8315</v>
      </c>
      <c r="R3924" t="s">
        <v>8316</v>
      </c>
      <c r="S3924" s="19">
        <f t="shared" si="184"/>
        <v>42020.768634259264</v>
      </c>
      <c r="T3924" s="22">
        <f t="shared" si="185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>ROUND((E3925/D3925)*100,0)</f>
        <v>12</v>
      </c>
      <c r="P3925">
        <f t="shared" si="183"/>
        <v>81.41</v>
      </c>
      <c r="Q3925" s="14" t="s">
        <v>8315</v>
      </c>
      <c r="R3925" t="s">
        <v>8316</v>
      </c>
      <c r="S3925" s="19">
        <f t="shared" si="184"/>
        <v>42075.979988425926</v>
      </c>
      <c r="T3925" s="22">
        <f t="shared" si="185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>ROUND((E3926/D3926)*100,0)</f>
        <v>15</v>
      </c>
      <c r="P3926">
        <f t="shared" si="183"/>
        <v>57.25</v>
      </c>
      <c r="Q3926" s="14" t="s">
        <v>8315</v>
      </c>
      <c r="R3926" t="s">
        <v>8316</v>
      </c>
      <c r="S3926" s="19">
        <f t="shared" si="184"/>
        <v>41786.959745370368</v>
      </c>
      <c r="T3926" s="22">
        <f t="shared" si="185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>ROUND((E3927/D3927)*100,0)</f>
        <v>10</v>
      </c>
      <c r="P3927">
        <f t="shared" si="183"/>
        <v>5</v>
      </c>
      <c r="Q3927" s="14" t="s">
        <v>8315</v>
      </c>
      <c r="R3927" t="s">
        <v>8316</v>
      </c>
      <c r="S3927" s="19">
        <f t="shared" si="184"/>
        <v>41820.870821759258</v>
      </c>
      <c r="T3927" s="22">
        <f t="shared" si="185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>ROUND((E3928/D3928)*100,0)</f>
        <v>0</v>
      </c>
      <c r="P3928">
        <f t="shared" si="183"/>
        <v>15</v>
      </c>
      <c r="Q3928" s="14" t="s">
        <v>8315</v>
      </c>
      <c r="R3928" t="s">
        <v>8316</v>
      </c>
      <c r="S3928" s="19">
        <f t="shared" si="184"/>
        <v>41970.085046296299</v>
      </c>
      <c r="T3928" s="22">
        <f t="shared" si="185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>ROUND((E3929/D3929)*100,0)</f>
        <v>1</v>
      </c>
      <c r="P3929">
        <f t="shared" si="183"/>
        <v>12.5</v>
      </c>
      <c r="Q3929" s="14" t="s">
        <v>8315</v>
      </c>
      <c r="R3929" t="s">
        <v>8316</v>
      </c>
      <c r="S3929" s="19">
        <f t="shared" si="184"/>
        <v>41830.267407407409</v>
      </c>
      <c r="T3929" s="22">
        <f t="shared" si="185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>ROUND((E3930/D3930)*100,0)</f>
        <v>13</v>
      </c>
      <c r="P3930">
        <f t="shared" si="183"/>
        <v>93</v>
      </c>
      <c r="Q3930" s="14" t="s">
        <v>8315</v>
      </c>
      <c r="R3930" t="s">
        <v>8316</v>
      </c>
      <c r="S3930" s="19">
        <f t="shared" si="184"/>
        <v>42265.683182870373</v>
      </c>
      <c r="T3930" s="22">
        <f t="shared" si="185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>ROUND((E3931/D3931)*100,0)</f>
        <v>2</v>
      </c>
      <c r="P3931">
        <f t="shared" si="183"/>
        <v>32.36</v>
      </c>
      <c r="Q3931" s="14" t="s">
        <v>8315</v>
      </c>
      <c r="R3931" t="s">
        <v>8316</v>
      </c>
      <c r="S3931" s="19">
        <f t="shared" si="184"/>
        <v>42601.827141203699</v>
      </c>
      <c r="T3931" s="22">
        <f t="shared" si="185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>ROUND((E3932/D3932)*100,0)</f>
        <v>0</v>
      </c>
      <c r="P3932">
        <f t="shared" si="183"/>
        <v>0</v>
      </c>
      <c r="Q3932" s="14" t="s">
        <v>8315</v>
      </c>
      <c r="R3932" t="s">
        <v>8316</v>
      </c>
      <c r="S3932" s="19">
        <f t="shared" si="184"/>
        <v>42433.338749999995</v>
      </c>
      <c r="T3932" s="22">
        <f t="shared" si="185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>ROUND((E3933/D3933)*100,0)</f>
        <v>0</v>
      </c>
      <c r="P3933">
        <f t="shared" si="183"/>
        <v>0</v>
      </c>
      <c r="Q3933" s="14" t="s">
        <v>8315</v>
      </c>
      <c r="R3933" t="s">
        <v>8316</v>
      </c>
      <c r="S3933" s="19">
        <f t="shared" si="184"/>
        <v>42228.151701388888</v>
      </c>
      <c r="T3933" s="22">
        <f t="shared" si="185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>ROUND((E3934/D3934)*100,0)</f>
        <v>0</v>
      </c>
      <c r="P3934">
        <f t="shared" si="183"/>
        <v>1</v>
      </c>
      <c r="Q3934" s="14" t="s">
        <v>8315</v>
      </c>
      <c r="R3934" t="s">
        <v>8316</v>
      </c>
      <c r="S3934" s="19">
        <f t="shared" si="184"/>
        <v>42415.168564814812</v>
      </c>
      <c r="T3934" s="22">
        <f t="shared" si="185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>ROUND((E3935/D3935)*100,0)</f>
        <v>16</v>
      </c>
      <c r="P3935">
        <f t="shared" si="183"/>
        <v>91.83</v>
      </c>
      <c r="Q3935" s="14" t="s">
        <v>8315</v>
      </c>
      <c r="R3935" t="s">
        <v>8316</v>
      </c>
      <c r="S3935" s="19">
        <f t="shared" si="184"/>
        <v>42538.968310185184</v>
      </c>
      <c r="T3935" s="22">
        <f t="shared" si="185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>ROUND((E3936/D3936)*100,0)</f>
        <v>11</v>
      </c>
      <c r="P3936">
        <f t="shared" si="183"/>
        <v>45.83</v>
      </c>
      <c r="Q3936" s="14" t="s">
        <v>8315</v>
      </c>
      <c r="R3936" t="s">
        <v>8316</v>
      </c>
      <c r="S3936" s="19">
        <f t="shared" si="184"/>
        <v>42233.671747685185</v>
      </c>
      <c r="T3936" s="22">
        <f t="shared" si="185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>ROUND((E3937/D3937)*100,0)</f>
        <v>44</v>
      </c>
      <c r="P3937">
        <f t="shared" si="183"/>
        <v>57.17</v>
      </c>
      <c r="Q3937" s="14" t="s">
        <v>8315</v>
      </c>
      <c r="R3937" t="s">
        <v>8316</v>
      </c>
      <c r="S3937" s="19">
        <f t="shared" si="184"/>
        <v>42221.656782407401</v>
      </c>
      <c r="T3937" s="22">
        <f t="shared" si="185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>ROUND((E3938/D3938)*100,0)</f>
        <v>0</v>
      </c>
      <c r="P3938">
        <f t="shared" si="183"/>
        <v>0</v>
      </c>
      <c r="Q3938" s="14" t="s">
        <v>8315</v>
      </c>
      <c r="R3938" t="s">
        <v>8316</v>
      </c>
      <c r="S3938" s="19">
        <f t="shared" si="184"/>
        <v>42675.262962962966</v>
      </c>
      <c r="T3938" s="22">
        <f t="shared" si="185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>ROUND((E3939/D3939)*100,0)</f>
        <v>86</v>
      </c>
      <c r="P3939">
        <f t="shared" si="183"/>
        <v>248.5</v>
      </c>
      <c r="Q3939" s="14" t="s">
        <v>8315</v>
      </c>
      <c r="R3939" t="s">
        <v>8316</v>
      </c>
      <c r="S3939" s="19">
        <f t="shared" si="184"/>
        <v>42534.631481481483</v>
      </c>
      <c r="T3939" s="22">
        <f t="shared" si="185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>ROUND((E3940/D3940)*100,0)</f>
        <v>12</v>
      </c>
      <c r="P3940">
        <f t="shared" si="183"/>
        <v>79.400000000000006</v>
      </c>
      <c r="Q3940" s="14" t="s">
        <v>8315</v>
      </c>
      <c r="R3940" t="s">
        <v>8316</v>
      </c>
      <c r="S3940" s="19">
        <f t="shared" si="184"/>
        <v>42151.905717592599</v>
      </c>
      <c r="T3940" s="22">
        <f t="shared" si="185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>ROUND((E3941/D3941)*100,0)</f>
        <v>0</v>
      </c>
      <c r="P3941">
        <f t="shared" si="183"/>
        <v>5</v>
      </c>
      <c r="Q3941" s="14" t="s">
        <v>8315</v>
      </c>
      <c r="R3941" t="s">
        <v>8316</v>
      </c>
      <c r="S3941" s="19">
        <f t="shared" si="184"/>
        <v>41915.400219907409</v>
      </c>
      <c r="T3941" s="22">
        <f t="shared" si="185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>ROUND((E3942/D3942)*100,0)</f>
        <v>0</v>
      </c>
      <c r="P3942">
        <f t="shared" si="183"/>
        <v>5.5</v>
      </c>
      <c r="Q3942" s="14" t="s">
        <v>8315</v>
      </c>
      <c r="R3942" t="s">
        <v>8316</v>
      </c>
      <c r="S3942" s="19">
        <f t="shared" si="184"/>
        <v>41961.492488425924</v>
      </c>
      <c r="T3942" s="22">
        <f t="shared" si="185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>ROUND((E3943/D3943)*100,0)</f>
        <v>1</v>
      </c>
      <c r="P3943">
        <f t="shared" si="183"/>
        <v>25</v>
      </c>
      <c r="Q3943" s="14" t="s">
        <v>8315</v>
      </c>
      <c r="R3943" t="s">
        <v>8316</v>
      </c>
      <c r="S3943" s="19">
        <f t="shared" si="184"/>
        <v>41940.587233796294</v>
      </c>
      <c r="T3943" s="22">
        <f t="shared" si="185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>ROUND((E3944/D3944)*100,0)</f>
        <v>0</v>
      </c>
      <c r="P3944">
        <f t="shared" si="183"/>
        <v>0</v>
      </c>
      <c r="Q3944" s="14" t="s">
        <v>8315</v>
      </c>
      <c r="R3944" t="s">
        <v>8316</v>
      </c>
      <c r="S3944" s="19">
        <f t="shared" si="184"/>
        <v>42111.904097222221</v>
      </c>
      <c r="T3944" s="22">
        <f t="shared" si="185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>ROUND((E3945/D3945)*100,0)</f>
        <v>36</v>
      </c>
      <c r="P3945">
        <f t="shared" si="183"/>
        <v>137.08000000000001</v>
      </c>
      <c r="Q3945" s="14" t="s">
        <v>8315</v>
      </c>
      <c r="R3945" t="s">
        <v>8316</v>
      </c>
      <c r="S3945" s="19">
        <f t="shared" si="184"/>
        <v>42279.778564814813</v>
      </c>
      <c r="T3945" s="22">
        <f t="shared" si="185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>ROUND((E3946/D3946)*100,0)</f>
        <v>0</v>
      </c>
      <c r="P3946">
        <f t="shared" si="183"/>
        <v>0</v>
      </c>
      <c r="Q3946" s="14" t="s">
        <v>8315</v>
      </c>
      <c r="R3946" t="s">
        <v>8316</v>
      </c>
      <c r="S3946" s="19">
        <f t="shared" si="184"/>
        <v>42213.662905092591</v>
      </c>
      <c r="T3946" s="22">
        <f t="shared" si="185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>ROUND((E3947/D3947)*100,0)</f>
        <v>0</v>
      </c>
      <c r="P3947">
        <f t="shared" si="183"/>
        <v>5</v>
      </c>
      <c r="Q3947" s="14" t="s">
        <v>8315</v>
      </c>
      <c r="R3947" t="s">
        <v>8316</v>
      </c>
      <c r="S3947" s="19">
        <f t="shared" si="184"/>
        <v>42109.801712962959</v>
      </c>
      <c r="T3947" s="22">
        <f t="shared" si="185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>ROUND((E3948/D3948)*100,0)</f>
        <v>3</v>
      </c>
      <c r="P3948">
        <f t="shared" si="183"/>
        <v>39</v>
      </c>
      <c r="Q3948" s="14" t="s">
        <v>8315</v>
      </c>
      <c r="R3948" t="s">
        <v>8316</v>
      </c>
      <c r="S3948" s="19">
        <f t="shared" si="184"/>
        <v>42031.833587962959</v>
      </c>
      <c r="T3948" s="22">
        <f t="shared" si="185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>ROUND((E3949/D3949)*100,0)</f>
        <v>3</v>
      </c>
      <c r="P3949">
        <f t="shared" si="183"/>
        <v>50.5</v>
      </c>
      <c r="Q3949" s="14" t="s">
        <v>8315</v>
      </c>
      <c r="R3949" t="s">
        <v>8316</v>
      </c>
      <c r="S3949" s="19">
        <f t="shared" si="184"/>
        <v>42615.142870370371</v>
      </c>
      <c r="T3949" s="22">
        <f t="shared" si="185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>ROUND((E3950/D3950)*100,0)</f>
        <v>0</v>
      </c>
      <c r="P3950">
        <f t="shared" si="183"/>
        <v>0</v>
      </c>
      <c r="Q3950" s="14" t="s">
        <v>8315</v>
      </c>
      <c r="R3950" t="s">
        <v>8316</v>
      </c>
      <c r="S3950" s="19">
        <f t="shared" si="184"/>
        <v>41829.325497685182</v>
      </c>
      <c r="T3950" s="22">
        <f t="shared" si="185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>ROUND((E3951/D3951)*100,0)</f>
        <v>16</v>
      </c>
      <c r="P3951">
        <f t="shared" si="183"/>
        <v>49.28</v>
      </c>
      <c r="Q3951" s="14" t="s">
        <v>8315</v>
      </c>
      <c r="R3951" t="s">
        <v>8316</v>
      </c>
      <c r="S3951" s="19">
        <f t="shared" si="184"/>
        <v>42016.120613425926</v>
      </c>
      <c r="T3951" s="22">
        <f t="shared" si="185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>ROUND((E3952/D3952)*100,0)</f>
        <v>1</v>
      </c>
      <c r="P3952">
        <f t="shared" si="183"/>
        <v>25</v>
      </c>
      <c r="Q3952" s="14" t="s">
        <v>8315</v>
      </c>
      <c r="R3952" t="s">
        <v>8316</v>
      </c>
      <c r="S3952" s="19">
        <f t="shared" si="184"/>
        <v>42439.702314814815</v>
      </c>
      <c r="T3952" s="22">
        <f t="shared" si="185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>ROUND((E3953/D3953)*100,0)</f>
        <v>0</v>
      </c>
      <c r="P3953">
        <f t="shared" si="183"/>
        <v>1</v>
      </c>
      <c r="Q3953" s="14" t="s">
        <v>8315</v>
      </c>
      <c r="R3953" t="s">
        <v>8316</v>
      </c>
      <c r="S3953" s="19">
        <f t="shared" si="184"/>
        <v>42433.825717592597</v>
      </c>
      <c r="T3953" s="22">
        <f t="shared" si="185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>ROUND((E3954/D3954)*100,0)</f>
        <v>0</v>
      </c>
      <c r="P3954">
        <f t="shared" si="183"/>
        <v>25</v>
      </c>
      <c r="Q3954" s="14" t="s">
        <v>8315</v>
      </c>
      <c r="R3954" t="s">
        <v>8316</v>
      </c>
      <c r="S3954" s="19">
        <f t="shared" si="184"/>
        <v>42243.790393518517</v>
      </c>
      <c r="T3954" s="22">
        <f t="shared" si="185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>ROUND((E3955/D3955)*100,0)</f>
        <v>0</v>
      </c>
      <c r="P3955">
        <f t="shared" si="183"/>
        <v>0</v>
      </c>
      <c r="Q3955" s="14" t="s">
        <v>8315</v>
      </c>
      <c r="R3955" t="s">
        <v>8316</v>
      </c>
      <c r="S3955" s="19">
        <f t="shared" si="184"/>
        <v>42550.048449074078</v>
      </c>
      <c r="T3955" s="22">
        <f t="shared" si="185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>ROUND((E3956/D3956)*100,0)</f>
        <v>0</v>
      </c>
      <c r="P3956">
        <f t="shared" si="183"/>
        <v>0</v>
      </c>
      <c r="Q3956" s="14" t="s">
        <v>8315</v>
      </c>
      <c r="R3956" t="s">
        <v>8316</v>
      </c>
      <c r="S3956" s="19">
        <f t="shared" si="184"/>
        <v>41774.651203703703</v>
      </c>
      <c r="T3956" s="22">
        <f t="shared" si="185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>ROUND((E3957/D3957)*100,0)</f>
        <v>24</v>
      </c>
      <c r="P3957">
        <f t="shared" si="183"/>
        <v>53.13</v>
      </c>
      <c r="Q3957" s="14" t="s">
        <v>8315</v>
      </c>
      <c r="R3957" t="s">
        <v>8316</v>
      </c>
      <c r="S3957" s="19">
        <f t="shared" si="184"/>
        <v>42306.848854166667</v>
      </c>
      <c r="T3957" s="22">
        <f t="shared" si="185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>ROUND((E3958/D3958)*100,0)</f>
        <v>0</v>
      </c>
      <c r="P3958">
        <f t="shared" si="183"/>
        <v>0</v>
      </c>
      <c r="Q3958" s="14" t="s">
        <v>8315</v>
      </c>
      <c r="R3958" t="s">
        <v>8316</v>
      </c>
      <c r="S3958" s="19">
        <f t="shared" si="184"/>
        <v>42457.932025462964</v>
      </c>
      <c r="T3958" s="22">
        <f t="shared" si="185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>ROUND((E3959/D3959)*100,0)</f>
        <v>0</v>
      </c>
      <c r="P3959">
        <f t="shared" si="183"/>
        <v>7</v>
      </c>
      <c r="Q3959" s="14" t="s">
        <v>8315</v>
      </c>
      <c r="R3959" t="s">
        <v>8316</v>
      </c>
      <c r="S3959" s="19">
        <f t="shared" si="184"/>
        <v>42513.976319444439</v>
      </c>
      <c r="T3959" s="22">
        <f t="shared" si="185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>ROUND((E3960/D3960)*100,0)</f>
        <v>32</v>
      </c>
      <c r="P3960">
        <f t="shared" si="183"/>
        <v>40.06</v>
      </c>
      <c r="Q3960" s="14" t="s">
        <v>8315</v>
      </c>
      <c r="R3960" t="s">
        <v>8316</v>
      </c>
      <c r="S3960" s="19">
        <f t="shared" si="184"/>
        <v>41816.950370370374</v>
      </c>
      <c r="T3960" s="22">
        <f t="shared" si="185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>ROUND((E3961/D3961)*100,0)</f>
        <v>24</v>
      </c>
      <c r="P3961">
        <f t="shared" si="183"/>
        <v>24.33</v>
      </c>
      <c r="Q3961" s="14" t="s">
        <v>8315</v>
      </c>
      <c r="R3961" t="s">
        <v>8316</v>
      </c>
      <c r="S3961" s="19">
        <f t="shared" si="184"/>
        <v>41880.788842592592</v>
      </c>
      <c r="T3961" s="22">
        <f t="shared" si="185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>ROUND((E3962/D3962)*100,0)</f>
        <v>2</v>
      </c>
      <c r="P3962">
        <f t="shared" si="183"/>
        <v>11.25</v>
      </c>
      <c r="Q3962" s="14" t="s">
        <v>8315</v>
      </c>
      <c r="R3962" t="s">
        <v>8316</v>
      </c>
      <c r="S3962" s="19">
        <f t="shared" si="184"/>
        <v>42342.845555555556</v>
      </c>
      <c r="T3962" s="22">
        <f t="shared" si="185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>ROUND((E3963/D3963)*100,0)</f>
        <v>0</v>
      </c>
      <c r="P3963">
        <f t="shared" si="183"/>
        <v>10.5</v>
      </c>
      <c r="Q3963" s="14" t="s">
        <v>8315</v>
      </c>
      <c r="R3963" t="s">
        <v>8316</v>
      </c>
      <c r="S3963" s="19">
        <f t="shared" si="184"/>
        <v>41745.891319444447</v>
      </c>
      <c r="T3963" s="22">
        <f t="shared" si="185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>ROUND((E3964/D3964)*100,0)</f>
        <v>3</v>
      </c>
      <c r="P3964">
        <f t="shared" si="183"/>
        <v>15</v>
      </c>
      <c r="Q3964" s="14" t="s">
        <v>8315</v>
      </c>
      <c r="R3964" t="s">
        <v>8316</v>
      </c>
      <c r="S3964" s="19">
        <f t="shared" si="184"/>
        <v>42311.621458333335</v>
      </c>
      <c r="T3964" s="22">
        <f t="shared" si="185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>ROUND((E3965/D3965)*100,0)</f>
        <v>0</v>
      </c>
      <c r="P3965">
        <f t="shared" si="183"/>
        <v>0</v>
      </c>
      <c r="Q3965" s="14" t="s">
        <v>8315</v>
      </c>
      <c r="R3965" t="s">
        <v>8316</v>
      </c>
      <c r="S3965" s="19">
        <f t="shared" si="184"/>
        <v>42296.154131944444</v>
      </c>
      <c r="T3965" s="22">
        <f t="shared" si="185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>ROUND((E3966/D3966)*100,0)</f>
        <v>6</v>
      </c>
      <c r="P3966">
        <f t="shared" si="183"/>
        <v>42</v>
      </c>
      <c r="Q3966" s="14" t="s">
        <v>8315</v>
      </c>
      <c r="R3966" t="s">
        <v>8316</v>
      </c>
      <c r="S3966" s="19">
        <f t="shared" si="184"/>
        <v>42053.722060185188</v>
      </c>
      <c r="T3966" s="22">
        <f t="shared" si="185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>ROUND((E3967/D3967)*100,0)</f>
        <v>14</v>
      </c>
      <c r="P3967">
        <f t="shared" si="183"/>
        <v>71.25</v>
      </c>
      <c r="Q3967" s="14" t="s">
        <v>8315</v>
      </c>
      <c r="R3967" t="s">
        <v>8316</v>
      </c>
      <c r="S3967" s="19">
        <f t="shared" si="184"/>
        <v>42414.235879629632</v>
      </c>
      <c r="T3967" s="22">
        <f t="shared" si="185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>ROUND((E3968/D3968)*100,0)</f>
        <v>1</v>
      </c>
      <c r="P3968">
        <f t="shared" si="183"/>
        <v>22.5</v>
      </c>
      <c r="Q3968" s="14" t="s">
        <v>8315</v>
      </c>
      <c r="R3968" t="s">
        <v>8316</v>
      </c>
      <c r="S3968" s="19">
        <f t="shared" si="184"/>
        <v>41801.711550925924</v>
      </c>
      <c r="T3968" s="22">
        <f t="shared" si="185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>ROUND((E3969/D3969)*100,0)</f>
        <v>24</v>
      </c>
      <c r="P3969">
        <f t="shared" si="183"/>
        <v>41</v>
      </c>
      <c r="Q3969" s="14" t="s">
        <v>8315</v>
      </c>
      <c r="R3969" t="s">
        <v>8316</v>
      </c>
      <c r="S3969" s="19">
        <f t="shared" si="184"/>
        <v>42770.290590277778</v>
      </c>
      <c r="T3969" s="22">
        <f t="shared" si="185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>ROUND((E3970/D3970)*100,0)</f>
        <v>11</v>
      </c>
      <c r="P3970">
        <f t="shared" si="183"/>
        <v>47.91</v>
      </c>
      <c r="Q3970" s="14" t="s">
        <v>8315</v>
      </c>
      <c r="R3970" t="s">
        <v>8316</v>
      </c>
      <c r="S3970" s="19">
        <f t="shared" si="184"/>
        <v>42452.815659722226</v>
      </c>
      <c r="T3970" s="22">
        <f t="shared" si="185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>ROUND((E3971/D3971)*100,0)</f>
        <v>7</v>
      </c>
      <c r="P3971">
        <f t="shared" ref="P3971:P4034" si="186">IFERROR(ROUND(E3971/L3971,2),0)</f>
        <v>35.17</v>
      </c>
      <c r="Q3971" s="14" t="s">
        <v>8315</v>
      </c>
      <c r="R3971" t="s">
        <v>8316</v>
      </c>
      <c r="S3971" s="19">
        <f t="shared" ref="S3971:S4034" si="187">(((J3971/60)/60)/24)+DATE(1970,1,1)</f>
        <v>42601.854699074072</v>
      </c>
      <c r="T3971" s="22">
        <f t="shared" ref="T3971:T4034" si="188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>ROUND((E3972/D3972)*100,0)</f>
        <v>0</v>
      </c>
      <c r="P3972">
        <f t="shared" si="186"/>
        <v>5.5</v>
      </c>
      <c r="Q3972" s="14" t="s">
        <v>8315</v>
      </c>
      <c r="R3972" t="s">
        <v>8316</v>
      </c>
      <c r="S3972" s="19">
        <f t="shared" si="187"/>
        <v>42447.863553240735</v>
      </c>
      <c r="T3972" s="22">
        <f t="shared" si="188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>ROUND((E3973/D3973)*100,0)</f>
        <v>1</v>
      </c>
      <c r="P3973">
        <f t="shared" si="186"/>
        <v>22.67</v>
      </c>
      <c r="Q3973" s="14" t="s">
        <v>8315</v>
      </c>
      <c r="R3973" t="s">
        <v>8316</v>
      </c>
      <c r="S3973" s="19">
        <f t="shared" si="187"/>
        <v>41811.536180555559</v>
      </c>
      <c r="T3973" s="22">
        <f t="shared" si="188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>ROUND((E3974/D3974)*100,0)</f>
        <v>21</v>
      </c>
      <c r="P3974">
        <f t="shared" si="186"/>
        <v>26.38</v>
      </c>
      <c r="Q3974" s="14" t="s">
        <v>8315</v>
      </c>
      <c r="R3974" t="s">
        <v>8316</v>
      </c>
      <c r="S3974" s="19">
        <f t="shared" si="187"/>
        <v>41981.067523148144</v>
      </c>
      <c r="T3974" s="22">
        <f t="shared" si="188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>ROUND((E3975/D3975)*100,0)</f>
        <v>78</v>
      </c>
      <c r="P3975">
        <f t="shared" si="186"/>
        <v>105.54</v>
      </c>
      <c r="Q3975" s="14" t="s">
        <v>8315</v>
      </c>
      <c r="R3975" t="s">
        <v>8316</v>
      </c>
      <c r="S3975" s="19">
        <f t="shared" si="187"/>
        <v>42469.68414351852</v>
      </c>
      <c r="T3975" s="22">
        <f t="shared" si="188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>ROUND((E3976/D3976)*100,0)</f>
        <v>32</v>
      </c>
      <c r="P3976">
        <f t="shared" si="186"/>
        <v>29.09</v>
      </c>
      <c r="Q3976" s="14" t="s">
        <v>8315</v>
      </c>
      <c r="R3976" t="s">
        <v>8316</v>
      </c>
      <c r="S3976" s="19">
        <f t="shared" si="187"/>
        <v>42493.546851851846</v>
      </c>
      <c r="T3976" s="22">
        <f t="shared" si="188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>ROUND((E3977/D3977)*100,0)</f>
        <v>0</v>
      </c>
      <c r="P3977">
        <f t="shared" si="186"/>
        <v>0</v>
      </c>
      <c r="Q3977" s="14" t="s">
        <v>8315</v>
      </c>
      <c r="R3977" t="s">
        <v>8316</v>
      </c>
      <c r="S3977" s="19">
        <f t="shared" si="187"/>
        <v>42534.866875</v>
      </c>
      <c r="T3977" s="22">
        <f t="shared" si="188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>ROUND((E3978/D3978)*100,0)</f>
        <v>48</v>
      </c>
      <c r="P3978">
        <f t="shared" si="186"/>
        <v>62</v>
      </c>
      <c r="Q3978" s="14" t="s">
        <v>8315</v>
      </c>
      <c r="R3978" t="s">
        <v>8316</v>
      </c>
      <c r="S3978" s="19">
        <f t="shared" si="187"/>
        <v>41830.858344907407</v>
      </c>
      <c r="T3978" s="22">
        <f t="shared" si="188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>ROUND((E3979/D3979)*100,0)</f>
        <v>1</v>
      </c>
      <c r="P3979">
        <f t="shared" si="186"/>
        <v>217.5</v>
      </c>
      <c r="Q3979" s="14" t="s">
        <v>8315</v>
      </c>
      <c r="R3979" t="s">
        <v>8316</v>
      </c>
      <c r="S3979" s="19">
        <f t="shared" si="187"/>
        <v>42543.788564814815</v>
      </c>
      <c r="T3979" s="22">
        <f t="shared" si="188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>ROUND((E3980/D3980)*100,0)</f>
        <v>11</v>
      </c>
      <c r="P3980">
        <f t="shared" si="186"/>
        <v>26.75</v>
      </c>
      <c r="Q3980" s="14" t="s">
        <v>8315</v>
      </c>
      <c r="R3980" t="s">
        <v>8316</v>
      </c>
      <c r="S3980" s="19">
        <f t="shared" si="187"/>
        <v>41975.642974537041</v>
      </c>
      <c r="T3980" s="22">
        <f t="shared" si="188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>ROUND((E3981/D3981)*100,0)</f>
        <v>2</v>
      </c>
      <c r="P3981">
        <f t="shared" si="186"/>
        <v>18.329999999999998</v>
      </c>
      <c r="Q3981" s="14" t="s">
        <v>8315</v>
      </c>
      <c r="R3981" t="s">
        <v>8316</v>
      </c>
      <c r="S3981" s="19">
        <f t="shared" si="187"/>
        <v>42069.903437500005</v>
      </c>
      <c r="T3981" s="22">
        <f t="shared" si="188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>ROUND((E3982/D3982)*100,0)</f>
        <v>18</v>
      </c>
      <c r="P3982">
        <f t="shared" si="186"/>
        <v>64.290000000000006</v>
      </c>
      <c r="Q3982" s="14" t="s">
        <v>8315</v>
      </c>
      <c r="R3982" t="s">
        <v>8316</v>
      </c>
      <c r="S3982" s="19">
        <f t="shared" si="187"/>
        <v>41795.598923611113</v>
      </c>
      <c r="T3982" s="22">
        <f t="shared" si="188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>ROUND((E3983/D3983)*100,0)</f>
        <v>4</v>
      </c>
      <c r="P3983">
        <f t="shared" si="186"/>
        <v>175</v>
      </c>
      <c r="Q3983" s="14" t="s">
        <v>8315</v>
      </c>
      <c r="R3983" t="s">
        <v>8316</v>
      </c>
      <c r="S3983" s="19">
        <f t="shared" si="187"/>
        <v>42508.179965277777</v>
      </c>
      <c r="T3983" s="22">
        <f t="shared" si="188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>ROUND((E3984/D3984)*100,0)</f>
        <v>20</v>
      </c>
      <c r="P3984">
        <f t="shared" si="186"/>
        <v>34</v>
      </c>
      <c r="Q3984" s="14" t="s">
        <v>8315</v>
      </c>
      <c r="R3984" t="s">
        <v>8316</v>
      </c>
      <c r="S3984" s="19">
        <f t="shared" si="187"/>
        <v>42132.809953703705</v>
      </c>
      <c r="T3984" s="22">
        <f t="shared" si="188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>ROUND((E3985/D3985)*100,0)</f>
        <v>35</v>
      </c>
      <c r="P3985">
        <f t="shared" si="186"/>
        <v>84.28</v>
      </c>
      <c r="Q3985" s="14" t="s">
        <v>8315</v>
      </c>
      <c r="R3985" t="s">
        <v>8316</v>
      </c>
      <c r="S3985" s="19">
        <f t="shared" si="187"/>
        <v>41747.86986111111</v>
      </c>
      <c r="T3985" s="22">
        <f t="shared" si="188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>ROUND((E3986/D3986)*100,0)</f>
        <v>6</v>
      </c>
      <c r="P3986">
        <f t="shared" si="186"/>
        <v>9.5</v>
      </c>
      <c r="Q3986" s="14" t="s">
        <v>8315</v>
      </c>
      <c r="R3986" t="s">
        <v>8316</v>
      </c>
      <c r="S3986" s="19">
        <f t="shared" si="187"/>
        <v>41920.963472222218</v>
      </c>
      <c r="T3986" s="22">
        <f t="shared" si="188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>ROUND((E3987/D3987)*100,0)</f>
        <v>32</v>
      </c>
      <c r="P3987">
        <f t="shared" si="186"/>
        <v>33.74</v>
      </c>
      <c r="Q3987" s="14" t="s">
        <v>8315</v>
      </c>
      <c r="R3987" t="s">
        <v>8316</v>
      </c>
      <c r="S3987" s="19">
        <f t="shared" si="187"/>
        <v>42399.707407407404</v>
      </c>
      <c r="T3987" s="22">
        <f t="shared" si="188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>ROUND((E3988/D3988)*100,0)</f>
        <v>10</v>
      </c>
      <c r="P3988">
        <f t="shared" si="186"/>
        <v>37.54</v>
      </c>
      <c r="Q3988" s="14" t="s">
        <v>8315</v>
      </c>
      <c r="R3988" t="s">
        <v>8316</v>
      </c>
      <c r="S3988" s="19">
        <f t="shared" si="187"/>
        <v>42467.548541666663</v>
      </c>
      <c r="T3988" s="22">
        <f t="shared" si="188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>ROUND((E3989/D3989)*100,0)</f>
        <v>38</v>
      </c>
      <c r="P3989">
        <f t="shared" si="186"/>
        <v>11.62</v>
      </c>
      <c r="Q3989" s="14" t="s">
        <v>8315</v>
      </c>
      <c r="R3989" t="s">
        <v>8316</v>
      </c>
      <c r="S3989" s="19">
        <f t="shared" si="187"/>
        <v>41765.92465277778</v>
      </c>
      <c r="T3989" s="22">
        <f t="shared" si="188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>ROUND((E3990/D3990)*100,0)</f>
        <v>2</v>
      </c>
      <c r="P3990">
        <f t="shared" si="186"/>
        <v>8</v>
      </c>
      <c r="Q3990" s="14" t="s">
        <v>8315</v>
      </c>
      <c r="R3990" t="s">
        <v>8316</v>
      </c>
      <c r="S3990" s="19">
        <f t="shared" si="187"/>
        <v>42230.08116898148</v>
      </c>
      <c r="T3990" s="22">
        <f t="shared" si="188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>ROUND((E3991/D3991)*100,0)</f>
        <v>0</v>
      </c>
      <c r="P3991">
        <f t="shared" si="186"/>
        <v>0</v>
      </c>
      <c r="Q3991" s="14" t="s">
        <v>8315</v>
      </c>
      <c r="R3991" t="s">
        <v>8316</v>
      </c>
      <c r="S3991" s="19">
        <f t="shared" si="187"/>
        <v>42286.749780092592</v>
      </c>
      <c r="T3991" s="22">
        <f t="shared" si="188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>ROUND((E3992/D3992)*100,0)</f>
        <v>4</v>
      </c>
      <c r="P3992">
        <f t="shared" si="186"/>
        <v>23</v>
      </c>
      <c r="Q3992" s="14" t="s">
        <v>8315</v>
      </c>
      <c r="R3992" t="s">
        <v>8316</v>
      </c>
      <c r="S3992" s="19">
        <f t="shared" si="187"/>
        <v>42401.672372685185</v>
      </c>
      <c r="T3992" s="22">
        <f t="shared" si="188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>ROUND((E3993/D3993)*100,0)</f>
        <v>20</v>
      </c>
      <c r="P3993">
        <f t="shared" si="186"/>
        <v>100</v>
      </c>
      <c r="Q3993" s="14" t="s">
        <v>8315</v>
      </c>
      <c r="R3993" t="s">
        <v>8316</v>
      </c>
      <c r="S3993" s="19">
        <f t="shared" si="187"/>
        <v>42125.644467592589</v>
      </c>
      <c r="T3993" s="22">
        <f t="shared" si="188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>ROUND((E3994/D3994)*100,0)</f>
        <v>5</v>
      </c>
      <c r="P3994">
        <f t="shared" si="186"/>
        <v>60.11</v>
      </c>
      <c r="Q3994" s="14" t="s">
        <v>8315</v>
      </c>
      <c r="R3994" t="s">
        <v>8316</v>
      </c>
      <c r="S3994" s="19">
        <f t="shared" si="187"/>
        <v>42289.94049768518</v>
      </c>
      <c r="T3994" s="22">
        <f t="shared" si="188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>ROUND((E3995/D3995)*100,0)</f>
        <v>0</v>
      </c>
      <c r="P3995">
        <f t="shared" si="186"/>
        <v>3</v>
      </c>
      <c r="Q3995" s="14" t="s">
        <v>8315</v>
      </c>
      <c r="R3995" t="s">
        <v>8316</v>
      </c>
      <c r="S3995" s="19">
        <f t="shared" si="187"/>
        <v>42107.864722222221</v>
      </c>
      <c r="T3995" s="22">
        <f t="shared" si="188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>ROUND((E3996/D3996)*100,0)</f>
        <v>0</v>
      </c>
      <c r="P3996">
        <f t="shared" si="186"/>
        <v>5</v>
      </c>
      <c r="Q3996" s="14" t="s">
        <v>8315</v>
      </c>
      <c r="R3996" t="s">
        <v>8316</v>
      </c>
      <c r="S3996" s="19">
        <f t="shared" si="187"/>
        <v>41809.389930555553</v>
      </c>
      <c r="T3996" s="22">
        <f t="shared" si="188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>ROUND((E3997/D3997)*100,0)</f>
        <v>35</v>
      </c>
      <c r="P3997">
        <f t="shared" si="186"/>
        <v>17.5</v>
      </c>
      <c r="Q3997" s="14" t="s">
        <v>8315</v>
      </c>
      <c r="R3997" t="s">
        <v>8316</v>
      </c>
      <c r="S3997" s="19">
        <f t="shared" si="187"/>
        <v>42019.683761574073</v>
      </c>
      <c r="T3997" s="22">
        <f t="shared" si="188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>ROUND((E3998/D3998)*100,0)</f>
        <v>17</v>
      </c>
      <c r="P3998">
        <f t="shared" si="186"/>
        <v>29.24</v>
      </c>
      <c r="Q3998" s="14" t="s">
        <v>8315</v>
      </c>
      <c r="R3998" t="s">
        <v>8316</v>
      </c>
      <c r="S3998" s="19">
        <f t="shared" si="187"/>
        <v>41950.26694444444</v>
      </c>
      <c r="T3998" s="22">
        <f t="shared" si="188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>ROUND((E3999/D3999)*100,0)</f>
        <v>0</v>
      </c>
      <c r="P3999">
        <f t="shared" si="186"/>
        <v>0</v>
      </c>
      <c r="Q3999" s="14" t="s">
        <v>8315</v>
      </c>
      <c r="R3999" t="s">
        <v>8316</v>
      </c>
      <c r="S3999" s="19">
        <f t="shared" si="187"/>
        <v>42069.391446759255</v>
      </c>
      <c r="T3999" s="22">
        <f t="shared" si="188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>ROUND((E4000/D4000)*100,0)</f>
        <v>57</v>
      </c>
      <c r="P4000">
        <f t="shared" si="186"/>
        <v>59.58</v>
      </c>
      <c r="Q4000" s="14" t="s">
        <v>8315</v>
      </c>
      <c r="R4000" t="s">
        <v>8316</v>
      </c>
      <c r="S4000" s="19">
        <f t="shared" si="187"/>
        <v>42061.963263888887</v>
      </c>
      <c r="T4000" s="22">
        <f t="shared" si="188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>ROUND((E4001/D4001)*100,0)</f>
        <v>17</v>
      </c>
      <c r="P4001">
        <f t="shared" si="186"/>
        <v>82.57</v>
      </c>
      <c r="Q4001" s="14" t="s">
        <v>8315</v>
      </c>
      <c r="R4001" t="s">
        <v>8316</v>
      </c>
      <c r="S4001" s="19">
        <f t="shared" si="187"/>
        <v>41842.828680555554</v>
      </c>
      <c r="T4001" s="22">
        <f t="shared" si="188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>ROUND((E4002/D4002)*100,0)</f>
        <v>0</v>
      </c>
      <c r="P4002">
        <f t="shared" si="186"/>
        <v>10</v>
      </c>
      <c r="Q4002" s="14" t="s">
        <v>8315</v>
      </c>
      <c r="R4002" t="s">
        <v>8316</v>
      </c>
      <c r="S4002" s="19">
        <f t="shared" si="187"/>
        <v>42437.64534722222</v>
      </c>
      <c r="T4002" s="22">
        <f t="shared" si="188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>ROUND((E4003/D4003)*100,0)</f>
        <v>38</v>
      </c>
      <c r="P4003">
        <f t="shared" si="186"/>
        <v>32.36</v>
      </c>
      <c r="Q4003" s="14" t="s">
        <v>8315</v>
      </c>
      <c r="R4003" t="s">
        <v>8316</v>
      </c>
      <c r="S4003" s="19">
        <f t="shared" si="187"/>
        <v>42775.964212962965</v>
      </c>
      <c r="T4003" s="22">
        <f t="shared" si="188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>ROUND((E4004/D4004)*100,0)</f>
        <v>2</v>
      </c>
      <c r="P4004">
        <f t="shared" si="186"/>
        <v>5.75</v>
      </c>
      <c r="Q4004" s="14" t="s">
        <v>8315</v>
      </c>
      <c r="R4004" t="s">
        <v>8316</v>
      </c>
      <c r="S4004" s="19">
        <f t="shared" si="187"/>
        <v>41879.043530092589</v>
      </c>
      <c r="T4004" s="22">
        <f t="shared" si="188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>ROUND((E4005/D4005)*100,0)</f>
        <v>10</v>
      </c>
      <c r="P4005">
        <f t="shared" si="186"/>
        <v>100.5</v>
      </c>
      <c r="Q4005" s="14" t="s">
        <v>8315</v>
      </c>
      <c r="R4005" t="s">
        <v>8316</v>
      </c>
      <c r="S4005" s="19">
        <f t="shared" si="187"/>
        <v>42020.587349537032</v>
      </c>
      <c r="T4005" s="22">
        <f t="shared" si="188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>ROUND((E4006/D4006)*100,0)</f>
        <v>0</v>
      </c>
      <c r="P4006">
        <f t="shared" si="186"/>
        <v>1</v>
      </c>
      <c r="Q4006" s="14" t="s">
        <v>8315</v>
      </c>
      <c r="R4006" t="s">
        <v>8316</v>
      </c>
      <c r="S4006" s="19">
        <f t="shared" si="187"/>
        <v>41890.16269675926</v>
      </c>
      <c r="T4006" s="22">
        <f t="shared" si="188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>ROUND((E4007/D4007)*100,0)</f>
        <v>1</v>
      </c>
      <c r="P4007">
        <f t="shared" si="186"/>
        <v>20</v>
      </c>
      <c r="Q4007" s="14" t="s">
        <v>8315</v>
      </c>
      <c r="R4007" t="s">
        <v>8316</v>
      </c>
      <c r="S4007" s="19">
        <f t="shared" si="187"/>
        <v>41872.807696759257</v>
      </c>
      <c r="T4007" s="22">
        <f t="shared" si="188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>ROUND((E4008/D4008)*100,0)</f>
        <v>0</v>
      </c>
      <c r="P4008">
        <f t="shared" si="186"/>
        <v>2</v>
      </c>
      <c r="Q4008" s="14" t="s">
        <v>8315</v>
      </c>
      <c r="R4008" t="s">
        <v>8316</v>
      </c>
      <c r="S4008" s="19">
        <f t="shared" si="187"/>
        <v>42391.772997685184</v>
      </c>
      <c r="T4008" s="22">
        <f t="shared" si="188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>ROUND((E4009/D4009)*100,0)</f>
        <v>0</v>
      </c>
      <c r="P4009">
        <f t="shared" si="186"/>
        <v>5</v>
      </c>
      <c r="Q4009" s="14" t="s">
        <v>8315</v>
      </c>
      <c r="R4009" t="s">
        <v>8316</v>
      </c>
      <c r="S4009" s="19">
        <f t="shared" si="187"/>
        <v>41848.772928240738</v>
      </c>
      <c r="T4009" s="22">
        <f t="shared" si="188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>ROUND((E4010/D4010)*100,0)</f>
        <v>6</v>
      </c>
      <c r="P4010">
        <f t="shared" si="186"/>
        <v>15</v>
      </c>
      <c r="Q4010" s="14" t="s">
        <v>8315</v>
      </c>
      <c r="R4010" t="s">
        <v>8316</v>
      </c>
      <c r="S4010" s="19">
        <f t="shared" si="187"/>
        <v>42177.964201388888</v>
      </c>
      <c r="T4010" s="22">
        <f t="shared" si="188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>ROUND((E4011/D4011)*100,0)</f>
        <v>4</v>
      </c>
      <c r="P4011">
        <f t="shared" si="186"/>
        <v>25</v>
      </c>
      <c r="Q4011" s="14" t="s">
        <v>8315</v>
      </c>
      <c r="R4011" t="s">
        <v>8316</v>
      </c>
      <c r="S4011" s="19">
        <f t="shared" si="187"/>
        <v>41851.700925925928</v>
      </c>
      <c r="T4011" s="22">
        <f t="shared" si="188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>ROUND((E4012/D4012)*100,0)</f>
        <v>24</v>
      </c>
      <c r="P4012">
        <f t="shared" si="186"/>
        <v>45.84</v>
      </c>
      <c r="Q4012" s="14" t="s">
        <v>8315</v>
      </c>
      <c r="R4012" t="s">
        <v>8316</v>
      </c>
      <c r="S4012" s="19">
        <f t="shared" si="187"/>
        <v>41921.770439814813</v>
      </c>
      <c r="T4012" s="22">
        <f t="shared" si="188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>ROUND((E4013/D4013)*100,0)</f>
        <v>8</v>
      </c>
      <c r="P4013">
        <f t="shared" si="186"/>
        <v>4.75</v>
      </c>
      <c r="Q4013" s="14" t="s">
        <v>8315</v>
      </c>
      <c r="R4013" t="s">
        <v>8316</v>
      </c>
      <c r="S4013" s="19">
        <f t="shared" si="187"/>
        <v>42002.54488425926</v>
      </c>
      <c r="T4013" s="22">
        <f t="shared" si="188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>ROUND((E4014/D4014)*100,0)</f>
        <v>0</v>
      </c>
      <c r="P4014">
        <f t="shared" si="186"/>
        <v>0</v>
      </c>
      <c r="Q4014" s="14" t="s">
        <v>8315</v>
      </c>
      <c r="R4014" t="s">
        <v>8316</v>
      </c>
      <c r="S4014" s="19">
        <f t="shared" si="187"/>
        <v>42096.544548611113</v>
      </c>
      <c r="T4014" s="22">
        <f t="shared" si="188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>ROUND((E4015/D4015)*100,0)</f>
        <v>1</v>
      </c>
      <c r="P4015">
        <f t="shared" si="186"/>
        <v>13</v>
      </c>
      <c r="Q4015" s="14" t="s">
        <v>8315</v>
      </c>
      <c r="R4015" t="s">
        <v>8316</v>
      </c>
      <c r="S4015" s="19">
        <f t="shared" si="187"/>
        <v>42021.301192129627</v>
      </c>
      <c r="T4015" s="22">
        <f t="shared" si="188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>ROUND((E4016/D4016)*100,0)</f>
        <v>0</v>
      </c>
      <c r="P4016">
        <f t="shared" si="186"/>
        <v>0</v>
      </c>
      <c r="Q4016" s="14" t="s">
        <v>8315</v>
      </c>
      <c r="R4016" t="s">
        <v>8316</v>
      </c>
      <c r="S4016" s="19">
        <f t="shared" si="187"/>
        <v>42419.246168981481</v>
      </c>
      <c r="T4016" s="22">
        <f t="shared" si="188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>ROUND((E4017/D4017)*100,0)</f>
        <v>0</v>
      </c>
      <c r="P4017">
        <f t="shared" si="186"/>
        <v>1</v>
      </c>
      <c r="Q4017" s="14" t="s">
        <v>8315</v>
      </c>
      <c r="R4017" t="s">
        <v>8316</v>
      </c>
      <c r="S4017" s="19">
        <f t="shared" si="187"/>
        <v>42174.780821759254</v>
      </c>
      <c r="T4017" s="22">
        <f t="shared" si="188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>ROUND((E4018/D4018)*100,0)</f>
        <v>14</v>
      </c>
      <c r="P4018">
        <f t="shared" si="186"/>
        <v>10</v>
      </c>
      <c r="Q4018" s="14" t="s">
        <v>8315</v>
      </c>
      <c r="R4018" t="s">
        <v>8316</v>
      </c>
      <c r="S4018" s="19">
        <f t="shared" si="187"/>
        <v>41869.872685185182</v>
      </c>
      <c r="T4018" s="22">
        <f t="shared" si="188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>ROUND((E4019/D4019)*100,0)</f>
        <v>1</v>
      </c>
      <c r="P4019">
        <f t="shared" si="186"/>
        <v>52.5</v>
      </c>
      <c r="Q4019" s="14" t="s">
        <v>8315</v>
      </c>
      <c r="R4019" t="s">
        <v>8316</v>
      </c>
      <c r="S4019" s="19">
        <f t="shared" si="187"/>
        <v>41856.672152777777</v>
      </c>
      <c r="T4019" s="22">
        <f t="shared" si="188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>ROUND((E4020/D4020)*100,0)</f>
        <v>9</v>
      </c>
      <c r="P4020">
        <f t="shared" si="186"/>
        <v>32.5</v>
      </c>
      <c r="Q4020" s="14" t="s">
        <v>8315</v>
      </c>
      <c r="R4020" t="s">
        <v>8316</v>
      </c>
      <c r="S4020" s="19">
        <f t="shared" si="187"/>
        <v>42620.91097222222</v>
      </c>
      <c r="T4020" s="22">
        <f t="shared" si="188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>ROUND((E4021/D4021)*100,0)</f>
        <v>1</v>
      </c>
      <c r="P4021">
        <f t="shared" si="186"/>
        <v>7.25</v>
      </c>
      <c r="Q4021" s="14" t="s">
        <v>8315</v>
      </c>
      <c r="R4021" t="s">
        <v>8316</v>
      </c>
      <c r="S4021" s="19">
        <f t="shared" si="187"/>
        <v>42417.675879629634</v>
      </c>
      <c r="T4021" s="22">
        <f t="shared" si="188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>ROUND((E4022/D4022)*100,0)</f>
        <v>17</v>
      </c>
      <c r="P4022">
        <f t="shared" si="186"/>
        <v>33.33</v>
      </c>
      <c r="Q4022" s="14" t="s">
        <v>8315</v>
      </c>
      <c r="R4022" t="s">
        <v>8316</v>
      </c>
      <c r="S4022" s="19">
        <f t="shared" si="187"/>
        <v>42057.190960648149</v>
      </c>
      <c r="T4022" s="22">
        <f t="shared" si="188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>ROUND((E4023/D4023)*100,0)</f>
        <v>1</v>
      </c>
      <c r="P4023">
        <f t="shared" si="186"/>
        <v>62.5</v>
      </c>
      <c r="Q4023" s="14" t="s">
        <v>8315</v>
      </c>
      <c r="R4023" t="s">
        <v>8316</v>
      </c>
      <c r="S4023" s="19">
        <f t="shared" si="187"/>
        <v>41878.911550925928</v>
      </c>
      <c r="T4023" s="22">
        <f t="shared" si="188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>ROUND((E4024/D4024)*100,0)</f>
        <v>70</v>
      </c>
      <c r="P4024">
        <f t="shared" si="186"/>
        <v>63.56</v>
      </c>
      <c r="Q4024" s="14" t="s">
        <v>8315</v>
      </c>
      <c r="R4024" t="s">
        <v>8316</v>
      </c>
      <c r="S4024" s="19">
        <f t="shared" si="187"/>
        <v>41990.584108796291</v>
      </c>
      <c r="T4024" s="22">
        <f t="shared" si="188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>ROUND((E4025/D4025)*100,0)</f>
        <v>0</v>
      </c>
      <c r="P4025">
        <f t="shared" si="186"/>
        <v>0</v>
      </c>
      <c r="Q4025" s="14" t="s">
        <v>8315</v>
      </c>
      <c r="R4025" t="s">
        <v>8316</v>
      </c>
      <c r="S4025" s="19">
        <f t="shared" si="187"/>
        <v>42408.999571759254</v>
      </c>
      <c r="T4025" s="22">
        <f t="shared" si="188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>ROUND((E4026/D4026)*100,0)</f>
        <v>1</v>
      </c>
      <c r="P4026">
        <f t="shared" si="186"/>
        <v>10</v>
      </c>
      <c r="Q4026" s="14" t="s">
        <v>8315</v>
      </c>
      <c r="R4026" t="s">
        <v>8316</v>
      </c>
      <c r="S4026" s="19">
        <f t="shared" si="187"/>
        <v>42217.670104166667</v>
      </c>
      <c r="T4026" s="22">
        <f t="shared" si="188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>ROUND((E4027/D4027)*100,0)</f>
        <v>5</v>
      </c>
      <c r="P4027">
        <f t="shared" si="186"/>
        <v>62.5</v>
      </c>
      <c r="Q4027" s="14" t="s">
        <v>8315</v>
      </c>
      <c r="R4027" t="s">
        <v>8316</v>
      </c>
      <c r="S4027" s="19">
        <f t="shared" si="187"/>
        <v>42151.237685185188</v>
      </c>
      <c r="T4027" s="22">
        <f t="shared" si="188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>ROUND((E4028/D4028)*100,0)</f>
        <v>0</v>
      </c>
      <c r="P4028">
        <f t="shared" si="186"/>
        <v>0</v>
      </c>
      <c r="Q4028" s="14" t="s">
        <v>8315</v>
      </c>
      <c r="R4028" t="s">
        <v>8316</v>
      </c>
      <c r="S4028" s="19">
        <f t="shared" si="187"/>
        <v>42282.655543981484</v>
      </c>
      <c r="T4028" s="22">
        <f t="shared" si="188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>ROUND((E4029/D4029)*100,0)</f>
        <v>7</v>
      </c>
      <c r="P4029">
        <f t="shared" si="186"/>
        <v>30.71</v>
      </c>
      <c r="Q4029" s="14" t="s">
        <v>8315</v>
      </c>
      <c r="R4029" t="s">
        <v>8316</v>
      </c>
      <c r="S4029" s="19">
        <f t="shared" si="187"/>
        <v>42768.97084490741</v>
      </c>
      <c r="T4029" s="22">
        <f t="shared" si="188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>ROUND((E4030/D4030)*100,0)</f>
        <v>28</v>
      </c>
      <c r="P4030">
        <f t="shared" si="186"/>
        <v>51</v>
      </c>
      <c r="Q4030" s="14" t="s">
        <v>8315</v>
      </c>
      <c r="R4030" t="s">
        <v>8316</v>
      </c>
      <c r="S4030" s="19">
        <f t="shared" si="187"/>
        <v>41765.938657407409</v>
      </c>
      <c r="T4030" s="22">
        <f t="shared" si="188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>ROUND((E4031/D4031)*100,0)</f>
        <v>0</v>
      </c>
      <c r="P4031">
        <f t="shared" si="186"/>
        <v>0</v>
      </c>
      <c r="Q4031" s="14" t="s">
        <v>8315</v>
      </c>
      <c r="R4031" t="s">
        <v>8316</v>
      </c>
      <c r="S4031" s="19">
        <f t="shared" si="187"/>
        <v>42322.025115740747</v>
      </c>
      <c r="T4031" s="22">
        <f t="shared" si="188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>ROUND((E4032/D4032)*100,0)</f>
        <v>16</v>
      </c>
      <c r="P4032">
        <f t="shared" si="186"/>
        <v>66.67</v>
      </c>
      <c r="Q4032" s="14" t="s">
        <v>8315</v>
      </c>
      <c r="R4032" t="s">
        <v>8316</v>
      </c>
      <c r="S4032" s="19">
        <f t="shared" si="187"/>
        <v>42374.655081018514</v>
      </c>
      <c r="T4032" s="22">
        <f t="shared" si="188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>ROUND((E4033/D4033)*100,0)</f>
        <v>0</v>
      </c>
      <c r="P4033">
        <f t="shared" si="186"/>
        <v>0</v>
      </c>
      <c r="Q4033" s="14" t="s">
        <v>8315</v>
      </c>
      <c r="R4033" t="s">
        <v>8316</v>
      </c>
      <c r="S4033" s="19">
        <f t="shared" si="187"/>
        <v>41941.585231481484</v>
      </c>
      <c r="T4033" s="22">
        <f t="shared" si="188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>ROUND((E4034/D4034)*100,0)</f>
        <v>7</v>
      </c>
      <c r="P4034">
        <f t="shared" si="186"/>
        <v>59</v>
      </c>
      <c r="Q4034" s="14" t="s">
        <v>8315</v>
      </c>
      <c r="R4034" t="s">
        <v>8316</v>
      </c>
      <c r="S4034" s="19">
        <f t="shared" si="187"/>
        <v>42293.809212962966</v>
      </c>
      <c r="T4034" s="22">
        <f t="shared" si="188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>ROUND((E4035/D4035)*100,0)</f>
        <v>26</v>
      </c>
      <c r="P4035">
        <f t="shared" ref="P4035:P4098" si="189">IFERROR(ROUND(E4035/L4035,2),0)</f>
        <v>65.34</v>
      </c>
      <c r="Q4035" s="14" t="s">
        <v>8315</v>
      </c>
      <c r="R4035" t="s">
        <v>8316</v>
      </c>
      <c r="S4035" s="19">
        <f t="shared" ref="S4035:S4098" si="190">(((J4035/60)/60)/24)+DATE(1970,1,1)</f>
        <v>42614.268796296295</v>
      </c>
      <c r="T4035" s="22">
        <f t="shared" ref="T4035:T4098" si="191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>ROUND((E4036/D4036)*100,0)</f>
        <v>1</v>
      </c>
      <c r="P4036">
        <f t="shared" si="189"/>
        <v>100</v>
      </c>
      <c r="Q4036" s="14" t="s">
        <v>8315</v>
      </c>
      <c r="R4036" t="s">
        <v>8316</v>
      </c>
      <c r="S4036" s="19">
        <f t="shared" si="190"/>
        <v>42067.947337962964</v>
      </c>
      <c r="T4036" s="22">
        <f t="shared" si="191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>ROUND((E4037/D4037)*100,0)</f>
        <v>37</v>
      </c>
      <c r="P4037">
        <f t="shared" si="189"/>
        <v>147.4</v>
      </c>
      <c r="Q4037" s="14" t="s">
        <v>8315</v>
      </c>
      <c r="R4037" t="s">
        <v>8316</v>
      </c>
      <c r="S4037" s="19">
        <f t="shared" si="190"/>
        <v>41903.882951388885</v>
      </c>
      <c r="T4037" s="22">
        <f t="shared" si="191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>ROUND((E4038/D4038)*100,0)</f>
        <v>47</v>
      </c>
      <c r="P4038">
        <f t="shared" si="189"/>
        <v>166.06</v>
      </c>
      <c r="Q4038" s="14" t="s">
        <v>8315</v>
      </c>
      <c r="R4038" t="s">
        <v>8316</v>
      </c>
      <c r="S4038" s="19">
        <f t="shared" si="190"/>
        <v>41804.937083333331</v>
      </c>
      <c r="T4038" s="22">
        <f t="shared" si="191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>ROUND((E4039/D4039)*100,0)</f>
        <v>11</v>
      </c>
      <c r="P4039">
        <f t="shared" si="189"/>
        <v>40</v>
      </c>
      <c r="Q4039" s="14" t="s">
        <v>8315</v>
      </c>
      <c r="R4039" t="s">
        <v>8316</v>
      </c>
      <c r="S4039" s="19">
        <f t="shared" si="190"/>
        <v>42497.070775462969</v>
      </c>
      <c r="T4039" s="22">
        <f t="shared" si="191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>ROUND((E4040/D4040)*100,0)</f>
        <v>12</v>
      </c>
      <c r="P4040">
        <f t="shared" si="189"/>
        <v>75.25</v>
      </c>
      <c r="Q4040" s="14" t="s">
        <v>8315</v>
      </c>
      <c r="R4040" t="s">
        <v>8316</v>
      </c>
      <c r="S4040" s="19">
        <f t="shared" si="190"/>
        <v>41869.798726851855</v>
      </c>
      <c r="T4040" s="22">
        <f t="shared" si="191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>ROUND((E4041/D4041)*100,0)</f>
        <v>60</v>
      </c>
      <c r="P4041">
        <f t="shared" si="189"/>
        <v>60</v>
      </c>
      <c r="Q4041" s="14" t="s">
        <v>8315</v>
      </c>
      <c r="R4041" t="s">
        <v>8316</v>
      </c>
      <c r="S4041" s="19">
        <f t="shared" si="190"/>
        <v>42305.670914351853</v>
      </c>
      <c r="T4041" s="22">
        <f t="shared" si="191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>ROUND((E4042/D4042)*100,0)</f>
        <v>31</v>
      </c>
      <c r="P4042">
        <f t="shared" si="189"/>
        <v>1250</v>
      </c>
      <c r="Q4042" s="14" t="s">
        <v>8315</v>
      </c>
      <c r="R4042" t="s">
        <v>8316</v>
      </c>
      <c r="S4042" s="19">
        <f t="shared" si="190"/>
        <v>42144.231527777782</v>
      </c>
      <c r="T4042" s="22">
        <f t="shared" si="191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>ROUND((E4043/D4043)*100,0)</f>
        <v>0</v>
      </c>
      <c r="P4043">
        <f t="shared" si="189"/>
        <v>10.5</v>
      </c>
      <c r="Q4043" s="14" t="s">
        <v>8315</v>
      </c>
      <c r="R4043" t="s">
        <v>8316</v>
      </c>
      <c r="S4043" s="19">
        <f t="shared" si="190"/>
        <v>42559.474004629628</v>
      </c>
      <c r="T4043" s="22">
        <f t="shared" si="191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>ROUND((E4044/D4044)*100,0)</f>
        <v>0</v>
      </c>
      <c r="P4044">
        <f t="shared" si="189"/>
        <v>7</v>
      </c>
      <c r="Q4044" s="14" t="s">
        <v>8315</v>
      </c>
      <c r="R4044" t="s">
        <v>8316</v>
      </c>
      <c r="S4044" s="19">
        <f t="shared" si="190"/>
        <v>41995.084074074075</v>
      </c>
      <c r="T4044" s="22">
        <f t="shared" si="191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>ROUND((E4045/D4045)*100,0)</f>
        <v>0</v>
      </c>
      <c r="P4045">
        <f t="shared" si="189"/>
        <v>0</v>
      </c>
      <c r="Q4045" s="14" t="s">
        <v>8315</v>
      </c>
      <c r="R4045" t="s">
        <v>8316</v>
      </c>
      <c r="S4045" s="19">
        <f t="shared" si="190"/>
        <v>41948.957465277781</v>
      </c>
      <c r="T4045" s="22">
        <f t="shared" si="191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>ROUND((E4046/D4046)*100,0)</f>
        <v>38</v>
      </c>
      <c r="P4046">
        <f t="shared" si="189"/>
        <v>56.25</v>
      </c>
      <c r="Q4046" s="14" t="s">
        <v>8315</v>
      </c>
      <c r="R4046" t="s">
        <v>8316</v>
      </c>
      <c r="S4046" s="19">
        <f t="shared" si="190"/>
        <v>42074.219699074078</v>
      </c>
      <c r="T4046" s="22">
        <f t="shared" si="191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>ROUND((E4047/D4047)*100,0)</f>
        <v>0</v>
      </c>
      <c r="P4047">
        <f t="shared" si="189"/>
        <v>1</v>
      </c>
      <c r="Q4047" s="14" t="s">
        <v>8315</v>
      </c>
      <c r="R4047" t="s">
        <v>8316</v>
      </c>
      <c r="S4047" s="19">
        <f t="shared" si="190"/>
        <v>41842.201261574075</v>
      </c>
      <c r="T4047" s="22">
        <f t="shared" si="191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>ROUND((E4048/D4048)*100,0)</f>
        <v>8</v>
      </c>
      <c r="P4048">
        <f t="shared" si="189"/>
        <v>38.33</v>
      </c>
      <c r="Q4048" s="14" t="s">
        <v>8315</v>
      </c>
      <c r="R4048" t="s">
        <v>8316</v>
      </c>
      <c r="S4048" s="19">
        <f t="shared" si="190"/>
        <v>41904.650578703702</v>
      </c>
      <c r="T4048" s="22">
        <f t="shared" si="191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>ROUND((E4049/D4049)*100,0)</f>
        <v>2</v>
      </c>
      <c r="P4049">
        <f t="shared" si="189"/>
        <v>27.5</v>
      </c>
      <c r="Q4049" s="14" t="s">
        <v>8315</v>
      </c>
      <c r="R4049" t="s">
        <v>8316</v>
      </c>
      <c r="S4049" s="19">
        <f t="shared" si="190"/>
        <v>41991.022488425922</v>
      </c>
      <c r="T4049" s="22">
        <f t="shared" si="191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>ROUND((E4050/D4050)*100,0)</f>
        <v>18</v>
      </c>
      <c r="P4050">
        <f t="shared" si="189"/>
        <v>32.979999999999997</v>
      </c>
      <c r="Q4050" s="14" t="s">
        <v>8315</v>
      </c>
      <c r="R4050" t="s">
        <v>8316</v>
      </c>
      <c r="S4050" s="19">
        <f t="shared" si="190"/>
        <v>42436.509108796294</v>
      </c>
      <c r="T4050" s="22">
        <f t="shared" si="191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>ROUND((E4051/D4051)*100,0)</f>
        <v>0</v>
      </c>
      <c r="P4051">
        <f t="shared" si="189"/>
        <v>16</v>
      </c>
      <c r="Q4051" s="14" t="s">
        <v>8315</v>
      </c>
      <c r="R4051" t="s">
        <v>8316</v>
      </c>
      <c r="S4051" s="19">
        <f t="shared" si="190"/>
        <v>42169.958506944444</v>
      </c>
      <c r="T4051" s="22">
        <f t="shared" si="191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>ROUND((E4052/D4052)*100,0)</f>
        <v>0</v>
      </c>
      <c r="P4052">
        <f t="shared" si="189"/>
        <v>1</v>
      </c>
      <c r="Q4052" s="14" t="s">
        <v>8315</v>
      </c>
      <c r="R4052" t="s">
        <v>8316</v>
      </c>
      <c r="S4052" s="19">
        <f t="shared" si="190"/>
        <v>41905.636469907404</v>
      </c>
      <c r="T4052" s="22">
        <f t="shared" si="191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>ROUND((E4053/D4053)*100,0)</f>
        <v>0</v>
      </c>
      <c r="P4053">
        <f t="shared" si="189"/>
        <v>0</v>
      </c>
      <c r="Q4053" s="14" t="s">
        <v>8315</v>
      </c>
      <c r="R4053" t="s">
        <v>8316</v>
      </c>
      <c r="S4053" s="19">
        <f t="shared" si="190"/>
        <v>41761.810150462967</v>
      </c>
      <c r="T4053" s="22">
        <f t="shared" si="191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>ROUND((E4054/D4054)*100,0)</f>
        <v>38</v>
      </c>
      <c r="P4054">
        <f t="shared" si="189"/>
        <v>86.62</v>
      </c>
      <c r="Q4054" s="14" t="s">
        <v>8315</v>
      </c>
      <c r="R4054" t="s">
        <v>8316</v>
      </c>
      <c r="S4054" s="19">
        <f t="shared" si="190"/>
        <v>41865.878657407404</v>
      </c>
      <c r="T4054" s="22">
        <f t="shared" si="191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>ROUND((E4055/D4055)*100,0)</f>
        <v>22</v>
      </c>
      <c r="P4055">
        <f t="shared" si="189"/>
        <v>55</v>
      </c>
      <c r="Q4055" s="14" t="s">
        <v>8315</v>
      </c>
      <c r="R4055" t="s">
        <v>8316</v>
      </c>
      <c r="S4055" s="19">
        <f t="shared" si="190"/>
        <v>41928.690138888887</v>
      </c>
      <c r="T4055" s="22">
        <f t="shared" si="191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>ROUND((E4056/D4056)*100,0)</f>
        <v>0</v>
      </c>
      <c r="P4056">
        <f t="shared" si="189"/>
        <v>0</v>
      </c>
      <c r="Q4056" s="14" t="s">
        <v>8315</v>
      </c>
      <c r="R4056" t="s">
        <v>8316</v>
      </c>
      <c r="S4056" s="19">
        <f t="shared" si="190"/>
        <v>42613.841261574074</v>
      </c>
      <c r="T4056" s="22">
        <f t="shared" si="191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>ROUND((E4057/D4057)*100,0)</f>
        <v>18</v>
      </c>
      <c r="P4057">
        <f t="shared" si="189"/>
        <v>41.95</v>
      </c>
      <c r="Q4057" s="14" t="s">
        <v>8315</v>
      </c>
      <c r="R4057" t="s">
        <v>8316</v>
      </c>
      <c r="S4057" s="19">
        <f t="shared" si="190"/>
        <v>41779.648506944446</v>
      </c>
      <c r="T4057" s="22">
        <f t="shared" si="191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>ROUND((E4058/D4058)*100,0)</f>
        <v>53</v>
      </c>
      <c r="P4058">
        <f t="shared" si="189"/>
        <v>88.33</v>
      </c>
      <c r="Q4058" s="14" t="s">
        <v>8315</v>
      </c>
      <c r="R4058" t="s">
        <v>8316</v>
      </c>
      <c r="S4058" s="19">
        <f t="shared" si="190"/>
        <v>42534.933321759265</v>
      </c>
      <c r="T4058" s="22">
        <f t="shared" si="191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>ROUND((E4059/D4059)*100,0)</f>
        <v>22</v>
      </c>
      <c r="P4059">
        <f t="shared" si="189"/>
        <v>129.16999999999999</v>
      </c>
      <c r="Q4059" s="14" t="s">
        <v>8315</v>
      </c>
      <c r="R4059" t="s">
        <v>8316</v>
      </c>
      <c r="S4059" s="19">
        <f t="shared" si="190"/>
        <v>42310.968518518523</v>
      </c>
      <c r="T4059" s="22">
        <f t="shared" si="191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>ROUND((E4060/D4060)*100,0)</f>
        <v>3</v>
      </c>
      <c r="P4060">
        <f t="shared" si="189"/>
        <v>23.75</v>
      </c>
      <c r="Q4060" s="14" t="s">
        <v>8315</v>
      </c>
      <c r="R4060" t="s">
        <v>8316</v>
      </c>
      <c r="S4060" s="19">
        <f t="shared" si="190"/>
        <v>42446.060694444444</v>
      </c>
      <c r="T4060" s="22">
        <f t="shared" si="191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>ROUND((E4061/D4061)*100,0)</f>
        <v>3</v>
      </c>
      <c r="P4061">
        <f t="shared" si="189"/>
        <v>35.71</v>
      </c>
      <c r="Q4061" s="14" t="s">
        <v>8315</v>
      </c>
      <c r="R4061" t="s">
        <v>8316</v>
      </c>
      <c r="S4061" s="19">
        <f t="shared" si="190"/>
        <v>41866.640648148146</v>
      </c>
      <c r="T4061" s="22">
        <f t="shared" si="191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>ROUND((E4062/D4062)*100,0)</f>
        <v>3</v>
      </c>
      <c r="P4062">
        <f t="shared" si="189"/>
        <v>57</v>
      </c>
      <c r="Q4062" s="14" t="s">
        <v>8315</v>
      </c>
      <c r="R4062" t="s">
        <v>8316</v>
      </c>
      <c r="S4062" s="19">
        <f t="shared" si="190"/>
        <v>41779.695092592592</v>
      </c>
      <c r="T4062" s="22">
        <f t="shared" si="191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>ROUND((E4063/D4063)*100,0)</f>
        <v>0</v>
      </c>
      <c r="P4063">
        <f t="shared" si="189"/>
        <v>0</v>
      </c>
      <c r="Q4063" s="14" t="s">
        <v>8315</v>
      </c>
      <c r="R4063" t="s">
        <v>8316</v>
      </c>
      <c r="S4063" s="19">
        <f t="shared" si="190"/>
        <v>42421.141469907408</v>
      </c>
      <c r="T4063" s="22">
        <f t="shared" si="191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>ROUND((E4064/D4064)*100,0)</f>
        <v>2</v>
      </c>
      <c r="P4064">
        <f t="shared" si="189"/>
        <v>163.33000000000001</v>
      </c>
      <c r="Q4064" s="14" t="s">
        <v>8315</v>
      </c>
      <c r="R4064" t="s">
        <v>8316</v>
      </c>
      <c r="S4064" s="19">
        <f t="shared" si="190"/>
        <v>42523.739212962959</v>
      </c>
      <c r="T4064" s="22">
        <f t="shared" si="191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>ROUND((E4065/D4065)*100,0)</f>
        <v>1</v>
      </c>
      <c r="P4065">
        <f t="shared" si="189"/>
        <v>15</v>
      </c>
      <c r="Q4065" s="14" t="s">
        <v>8315</v>
      </c>
      <c r="R4065" t="s">
        <v>8316</v>
      </c>
      <c r="S4065" s="19">
        <f t="shared" si="190"/>
        <v>41787.681527777779</v>
      </c>
      <c r="T4065" s="22">
        <f t="shared" si="191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>ROUND((E4066/D4066)*100,0)</f>
        <v>19</v>
      </c>
      <c r="P4066">
        <f t="shared" si="189"/>
        <v>64.17</v>
      </c>
      <c r="Q4066" s="14" t="s">
        <v>8315</v>
      </c>
      <c r="R4066" t="s">
        <v>8316</v>
      </c>
      <c r="S4066" s="19">
        <f t="shared" si="190"/>
        <v>42093.588263888887</v>
      </c>
      <c r="T4066" s="22">
        <f t="shared" si="191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>ROUND((E4067/D4067)*100,0)</f>
        <v>1</v>
      </c>
      <c r="P4067">
        <f t="shared" si="189"/>
        <v>6.75</v>
      </c>
      <c r="Q4067" s="14" t="s">
        <v>8315</v>
      </c>
      <c r="R4067" t="s">
        <v>8316</v>
      </c>
      <c r="S4067" s="19">
        <f t="shared" si="190"/>
        <v>41833.951516203706</v>
      </c>
      <c r="T4067" s="22">
        <f t="shared" si="191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>ROUND((E4068/D4068)*100,0)</f>
        <v>0</v>
      </c>
      <c r="P4068">
        <f t="shared" si="189"/>
        <v>25</v>
      </c>
      <c r="Q4068" s="14" t="s">
        <v>8315</v>
      </c>
      <c r="R4068" t="s">
        <v>8316</v>
      </c>
      <c r="S4068" s="19">
        <f t="shared" si="190"/>
        <v>42479.039212962962</v>
      </c>
      <c r="T4068" s="22">
        <f t="shared" si="191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>ROUND((E4069/D4069)*100,0)</f>
        <v>61</v>
      </c>
      <c r="P4069">
        <f t="shared" si="189"/>
        <v>179.12</v>
      </c>
      <c r="Q4069" s="14" t="s">
        <v>8315</v>
      </c>
      <c r="R4069" t="s">
        <v>8316</v>
      </c>
      <c r="S4069" s="19">
        <f t="shared" si="190"/>
        <v>42235.117476851854</v>
      </c>
      <c r="T4069" s="22">
        <f t="shared" si="191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>ROUND((E4070/D4070)*100,0)</f>
        <v>1</v>
      </c>
      <c r="P4070">
        <f t="shared" si="189"/>
        <v>34.950000000000003</v>
      </c>
      <c r="Q4070" s="14" t="s">
        <v>8315</v>
      </c>
      <c r="R4070" t="s">
        <v>8316</v>
      </c>
      <c r="S4070" s="19">
        <f t="shared" si="190"/>
        <v>42718.963599537034</v>
      </c>
      <c r="T4070" s="22">
        <f t="shared" si="191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>ROUND((E4071/D4071)*100,0)</f>
        <v>34</v>
      </c>
      <c r="P4071">
        <f t="shared" si="189"/>
        <v>33.08</v>
      </c>
      <c r="Q4071" s="14" t="s">
        <v>8315</v>
      </c>
      <c r="R4071" t="s">
        <v>8316</v>
      </c>
      <c r="S4071" s="19">
        <f t="shared" si="190"/>
        <v>42022.661527777775</v>
      </c>
      <c r="T4071" s="22">
        <f t="shared" si="191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>ROUND((E4072/D4072)*100,0)</f>
        <v>17</v>
      </c>
      <c r="P4072">
        <f t="shared" si="189"/>
        <v>27.5</v>
      </c>
      <c r="Q4072" s="14" t="s">
        <v>8315</v>
      </c>
      <c r="R4072" t="s">
        <v>8316</v>
      </c>
      <c r="S4072" s="19">
        <f t="shared" si="190"/>
        <v>42031.666898148149</v>
      </c>
      <c r="T4072" s="22">
        <f t="shared" si="191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>ROUND((E4073/D4073)*100,0)</f>
        <v>0</v>
      </c>
      <c r="P4073">
        <f t="shared" si="189"/>
        <v>0</v>
      </c>
      <c r="Q4073" s="14" t="s">
        <v>8315</v>
      </c>
      <c r="R4073" t="s">
        <v>8316</v>
      </c>
      <c r="S4073" s="19">
        <f t="shared" si="190"/>
        <v>42700.804756944446</v>
      </c>
      <c r="T4073" s="22">
        <f t="shared" si="191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>ROUND((E4074/D4074)*100,0)</f>
        <v>0</v>
      </c>
      <c r="P4074">
        <f t="shared" si="189"/>
        <v>2</v>
      </c>
      <c r="Q4074" s="14" t="s">
        <v>8315</v>
      </c>
      <c r="R4074" t="s">
        <v>8316</v>
      </c>
      <c r="S4074" s="19">
        <f t="shared" si="190"/>
        <v>41812.77443287037</v>
      </c>
      <c r="T4074" s="22">
        <f t="shared" si="191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>ROUND((E4075/D4075)*100,0)</f>
        <v>1</v>
      </c>
      <c r="P4075">
        <f t="shared" si="189"/>
        <v>18.5</v>
      </c>
      <c r="Q4075" s="14" t="s">
        <v>8315</v>
      </c>
      <c r="R4075" t="s">
        <v>8316</v>
      </c>
      <c r="S4075" s="19">
        <f t="shared" si="190"/>
        <v>42078.34520833334</v>
      </c>
      <c r="T4075" s="22">
        <f t="shared" si="191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>ROUND((E4076/D4076)*100,0)</f>
        <v>27</v>
      </c>
      <c r="P4076">
        <f t="shared" si="189"/>
        <v>35</v>
      </c>
      <c r="Q4076" s="14" t="s">
        <v>8315</v>
      </c>
      <c r="R4076" t="s">
        <v>8316</v>
      </c>
      <c r="S4076" s="19">
        <f t="shared" si="190"/>
        <v>42283.552951388891</v>
      </c>
      <c r="T4076" s="22">
        <f t="shared" si="191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>ROUND((E4077/D4077)*100,0)</f>
        <v>29</v>
      </c>
      <c r="P4077">
        <f t="shared" si="189"/>
        <v>44.31</v>
      </c>
      <c r="Q4077" s="14" t="s">
        <v>8315</v>
      </c>
      <c r="R4077" t="s">
        <v>8316</v>
      </c>
      <c r="S4077" s="19">
        <f t="shared" si="190"/>
        <v>41779.045937499999</v>
      </c>
      <c r="T4077" s="22">
        <f t="shared" si="191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>ROUND((E4078/D4078)*100,0)</f>
        <v>0</v>
      </c>
      <c r="P4078">
        <f t="shared" si="189"/>
        <v>0</v>
      </c>
      <c r="Q4078" s="14" t="s">
        <v>8315</v>
      </c>
      <c r="R4078" t="s">
        <v>8316</v>
      </c>
      <c r="S4078" s="19">
        <f t="shared" si="190"/>
        <v>41905.795706018522</v>
      </c>
      <c r="T4078" s="22">
        <f t="shared" si="191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>ROUND((E4079/D4079)*100,0)</f>
        <v>9</v>
      </c>
      <c r="P4079">
        <f t="shared" si="189"/>
        <v>222.5</v>
      </c>
      <c r="Q4079" s="14" t="s">
        <v>8315</v>
      </c>
      <c r="R4079" t="s">
        <v>8316</v>
      </c>
      <c r="S4079" s="19">
        <f t="shared" si="190"/>
        <v>42695.7105787037</v>
      </c>
      <c r="T4079" s="22">
        <f t="shared" si="191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>ROUND((E4080/D4080)*100,0)</f>
        <v>0</v>
      </c>
      <c r="P4080">
        <f t="shared" si="189"/>
        <v>0</v>
      </c>
      <c r="Q4080" s="14" t="s">
        <v>8315</v>
      </c>
      <c r="R4080" t="s">
        <v>8316</v>
      </c>
      <c r="S4080" s="19">
        <f t="shared" si="190"/>
        <v>42732.787523148145</v>
      </c>
      <c r="T4080" s="22">
        <f t="shared" si="191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>ROUND((E4081/D4081)*100,0)</f>
        <v>0</v>
      </c>
      <c r="P4081">
        <f t="shared" si="189"/>
        <v>5</v>
      </c>
      <c r="Q4081" s="14" t="s">
        <v>8315</v>
      </c>
      <c r="R4081" t="s">
        <v>8316</v>
      </c>
      <c r="S4081" s="19">
        <f t="shared" si="190"/>
        <v>42510.938900462963</v>
      </c>
      <c r="T4081" s="22">
        <f t="shared" si="191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>ROUND((E4082/D4082)*100,0)</f>
        <v>0</v>
      </c>
      <c r="P4082">
        <f t="shared" si="189"/>
        <v>0</v>
      </c>
      <c r="Q4082" s="14" t="s">
        <v>8315</v>
      </c>
      <c r="R4082" t="s">
        <v>8316</v>
      </c>
      <c r="S4082" s="19">
        <f t="shared" si="190"/>
        <v>42511.698101851856</v>
      </c>
      <c r="T4082" s="22">
        <f t="shared" si="191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>ROUND((E4083/D4083)*100,0)</f>
        <v>16</v>
      </c>
      <c r="P4083">
        <f t="shared" si="189"/>
        <v>29.17</v>
      </c>
      <c r="Q4083" s="14" t="s">
        <v>8315</v>
      </c>
      <c r="R4083" t="s">
        <v>8316</v>
      </c>
      <c r="S4083" s="19">
        <f t="shared" si="190"/>
        <v>42041.581307870365</v>
      </c>
      <c r="T4083" s="22">
        <f t="shared" si="191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>ROUND((E4084/D4084)*100,0)</f>
        <v>2</v>
      </c>
      <c r="P4084">
        <f t="shared" si="189"/>
        <v>1.5</v>
      </c>
      <c r="Q4084" s="14" t="s">
        <v>8315</v>
      </c>
      <c r="R4084" t="s">
        <v>8316</v>
      </c>
      <c r="S4084" s="19">
        <f t="shared" si="190"/>
        <v>42307.189270833333</v>
      </c>
      <c r="T4084" s="22">
        <f t="shared" si="191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>ROUND((E4085/D4085)*100,0)</f>
        <v>22</v>
      </c>
      <c r="P4085">
        <f t="shared" si="189"/>
        <v>126.5</v>
      </c>
      <c r="Q4085" s="14" t="s">
        <v>8315</v>
      </c>
      <c r="R4085" t="s">
        <v>8316</v>
      </c>
      <c r="S4085" s="19">
        <f t="shared" si="190"/>
        <v>42353.761759259258</v>
      </c>
      <c r="T4085" s="22">
        <f t="shared" si="191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>ROUND((E4086/D4086)*100,0)</f>
        <v>0</v>
      </c>
      <c r="P4086">
        <f t="shared" si="189"/>
        <v>10</v>
      </c>
      <c r="Q4086" s="14" t="s">
        <v>8315</v>
      </c>
      <c r="R4086" t="s">
        <v>8316</v>
      </c>
      <c r="S4086" s="19">
        <f t="shared" si="190"/>
        <v>42622.436412037037</v>
      </c>
      <c r="T4086" s="22">
        <f t="shared" si="191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>ROUND((E4087/D4087)*100,0)</f>
        <v>0</v>
      </c>
      <c r="P4087">
        <f t="shared" si="189"/>
        <v>10</v>
      </c>
      <c r="Q4087" s="14" t="s">
        <v>8315</v>
      </c>
      <c r="R4087" t="s">
        <v>8316</v>
      </c>
      <c r="S4087" s="19">
        <f t="shared" si="190"/>
        <v>42058.603877314818</v>
      </c>
      <c r="T4087" s="22">
        <f t="shared" si="191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>ROUND((E4088/D4088)*100,0)</f>
        <v>5</v>
      </c>
      <c r="P4088">
        <f t="shared" si="189"/>
        <v>9.4</v>
      </c>
      <c r="Q4088" s="14" t="s">
        <v>8315</v>
      </c>
      <c r="R4088" t="s">
        <v>8316</v>
      </c>
      <c r="S4088" s="19">
        <f t="shared" si="190"/>
        <v>42304.940960648149</v>
      </c>
      <c r="T4088" s="22">
        <f t="shared" si="191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>ROUND((E4089/D4089)*100,0)</f>
        <v>0</v>
      </c>
      <c r="P4089">
        <f t="shared" si="189"/>
        <v>0</v>
      </c>
      <c r="Q4089" s="14" t="s">
        <v>8315</v>
      </c>
      <c r="R4089" t="s">
        <v>8316</v>
      </c>
      <c r="S4089" s="19">
        <f t="shared" si="190"/>
        <v>42538.742893518516</v>
      </c>
      <c r="T4089" s="22">
        <f t="shared" si="191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>ROUND((E4090/D4090)*100,0)</f>
        <v>11</v>
      </c>
      <c r="P4090">
        <f t="shared" si="189"/>
        <v>72</v>
      </c>
      <c r="Q4090" s="14" t="s">
        <v>8315</v>
      </c>
      <c r="R4090" t="s">
        <v>8316</v>
      </c>
      <c r="S4090" s="19">
        <f t="shared" si="190"/>
        <v>41990.612546296295</v>
      </c>
      <c r="T4090" s="22">
        <f t="shared" si="191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>ROUND((E4091/D4091)*100,0)</f>
        <v>5</v>
      </c>
      <c r="P4091">
        <f t="shared" si="189"/>
        <v>30</v>
      </c>
      <c r="Q4091" s="14" t="s">
        <v>8315</v>
      </c>
      <c r="R4091" t="s">
        <v>8316</v>
      </c>
      <c r="S4091" s="19">
        <f t="shared" si="190"/>
        <v>42122.732499999998</v>
      </c>
      <c r="T4091" s="22">
        <f t="shared" si="191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>ROUND((E4092/D4092)*100,0)</f>
        <v>3</v>
      </c>
      <c r="P4092">
        <f t="shared" si="189"/>
        <v>10.67</v>
      </c>
      <c r="Q4092" s="14" t="s">
        <v>8315</v>
      </c>
      <c r="R4092" t="s">
        <v>8316</v>
      </c>
      <c r="S4092" s="19">
        <f t="shared" si="190"/>
        <v>42209.67288194444</v>
      </c>
      <c r="T4092" s="22">
        <f t="shared" si="191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>ROUND((E4093/D4093)*100,0)</f>
        <v>13</v>
      </c>
      <c r="P4093">
        <f t="shared" si="189"/>
        <v>25.5</v>
      </c>
      <c r="Q4093" s="14" t="s">
        <v>8315</v>
      </c>
      <c r="R4093" t="s">
        <v>8316</v>
      </c>
      <c r="S4093" s="19">
        <f t="shared" si="190"/>
        <v>41990.506377314814</v>
      </c>
      <c r="T4093" s="22">
        <f t="shared" si="191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>ROUND((E4094/D4094)*100,0)</f>
        <v>0</v>
      </c>
      <c r="P4094">
        <f t="shared" si="189"/>
        <v>20</v>
      </c>
      <c r="Q4094" s="14" t="s">
        <v>8315</v>
      </c>
      <c r="R4094" t="s">
        <v>8316</v>
      </c>
      <c r="S4094" s="19">
        <f t="shared" si="190"/>
        <v>42039.194988425923</v>
      </c>
      <c r="T4094" s="22">
        <f t="shared" si="191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>ROUND((E4095/D4095)*100,0)</f>
        <v>2</v>
      </c>
      <c r="P4095">
        <f t="shared" si="189"/>
        <v>15</v>
      </c>
      <c r="Q4095" s="14" t="s">
        <v>8315</v>
      </c>
      <c r="R4095" t="s">
        <v>8316</v>
      </c>
      <c r="S4095" s="19">
        <f t="shared" si="190"/>
        <v>42178.815891203703</v>
      </c>
      <c r="T4095" s="22">
        <f t="shared" si="191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>ROUND((E4096/D4096)*100,0)</f>
        <v>37</v>
      </c>
      <c r="P4096">
        <f t="shared" si="189"/>
        <v>91.25</v>
      </c>
      <c r="Q4096" s="14" t="s">
        <v>8315</v>
      </c>
      <c r="R4096" t="s">
        <v>8316</v>
      </c>
      <c r="S4096" s="19">
        <f t="shared" si="190"/>
        <v>41890.086805555555</v>
      </c>
      <c r="T4096" s="22">
        <f t="shared" si="191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>ROUND((E4097/D4097)*100,0)</f>
        <v>3</v>
      </c>
      <c r="P4097">
        <f t="shared" si="189"/>
        <v>800</v>
      </c>
      <c r="Q4097" s="14" t="s">
        <v>8315</v>
      </c>
      <c r="R4097" t="s">
        <v>8316</v>
      </c>
      <c r="S4097" s="19">
        <f t="shared" si="190"/>
        <v>42693.031828703708</v>
      </c>
      <c r="T4097" s="22">
        <f t="shared" si="191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>ROUND((E4098/D4098)*100,0)</f>
        <v>11</v>
      </c>
      <c r="P4098">
        <f t="shared" si="189"/>
        <v>80</v>
      </c>
      <c r="Q4098" s="14" t="s">
        <v>8315</v>
      </c>
      <c r="R4098" t="s">
        <v>8316</v>
      </c>
      <c r="S4098" s="19">
        <f t="shared" si="190"/>
        <v>42750.530312499999</v>
      </c>
      <c r="T4098" s="22">
        <f t="shared" si="191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>ROUND((E4099/D4099)*100,0)</f>
        <v>0</v>
      </c>
      <c r="P4099">
        <f t="shared" ref="P4099:P4115" si="192">IFERROR(ROUND(E4099/L4099,2),0)</f>
        <v>0</v>
      </c>
      <c r="Q4099" s="14" t="s">
        <v>8315</v>
      </c>
      <c r="R4099" t="s">
        <v>8316</v>
      </c>
      <c r="S4099" s="19">
        <f t="shared" ref="S4099:S4115" si="193">(((J4099/60)/60)/24)+DATE(1970,1,1)</f>
        <v>42344.824502314819</v>
      </c>
      <c r="T4099" s="22">
        <f t="shared" ref="T4099:T4115" si="194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>ROUND((E4100/D4100)*100,0)</f>
        <v>0</v>
      </c>
      <c r="P4100">
        <f t="shared" si="192"/>
        <v>0</v>
      </c>
      <c r="Q4100" s="14" t="s">
        <v>8315</v>
      </c>
      <c r="R4100" t="s">
        <v>8316</v>
      </c>
      <c r="S4100" s="19">
        <f t="shared" si="193"/>
        <v>42495.722187499996</v>
      </c>
      <c r="T4100" s="22">
        <f t="shared" si="194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>ROUND((E4101/D4101)*100,0)</f>
        <v>1</v>
      </c>
      <c r="P4101">
        <f t="shared" si="192"/>
        <v>50</v>
      </c>
      <c r="Q4101" s="14" t="s">
        <v>8315</v>
      </c>
      <c r="R4101" t="s">
        <v>8316</v>
      </c>
      <c r="S4101" s="19">
        <f t="shared" si="193"/>
        <v>42570.850381944445</v>
      </c>
      <c r="T4101" s="22">
        <f t="shared" si="194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>ROUND((E4102/D4102)*100,0)</f>
        <v>0</v>
      </c>
      <c r="P4102">
        <f t="shared" si="192"/>
        <v>0</v>
      </c>
      <c r="Q4102" s="14" t="s">
        <v>8315</v>
      </c>
      <c r="R4102" t="s">
        <v>8316</v>
      </c>
      <c r="S4102" s="19">
        <f t="shared" si="193"/>
        <v>41927.124884259261</v>
      </c>
      <c r="T4102" s="22">
        <f t="shared" si="194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>ROUND((E4103/D4103)*100,0)</f>
        <v>0</v>
      </c>
      <c r="P4103">
        <f t="shared" si="192"/>
        <v>0</v>
      </c>
      <c r="Q4103" s="14" t="s">
        <v>8315</v>
      </c>
      <c r="R4103" t="s">
        <v>8316</v>
      </c>
      <c r="S4103" s="19">
        <f t="shared" si="193"/>
        <v>42730.903726851851</v>
      </c>
      <c r="T4103" s="22">
        <f t="shared" si="194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>ROUND((E4104/D4104)*100,0)</f>
        <v>27</v>
      </c>
      <c r="P4104">
        <f t="shared" si="192"/>
        <v>22.83</v>
      </c>
      <c r="Q4104" s="14" t="s">
        <v>8315</v>
      </c>
      <c r="R4104" t="s">
        <v>8316</v>
      </c>
      <c r="S4104" s="19">
        <f t="shared" si="193"/>
        <v>42475.848067129627</v>
      </c>
      <c r="T4104" s="22">
        <f t="shared" si="194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>ROUND((E4105/D4105)*100,0)</f>
        <v>10</v>
      </c>
      <c r="P4105">
        <f t="shared" si="192"/>
        <v>16.670000000000002</v>
      </c>
      <c r="Q4105" s="14" t="s">
        <v>8315</v>
      </c>
      <c r="R4105" t="s">
        <v>8316</v>
      </c>
      <c r="S4105" s="19">
        <f t="shared" si="193"/>
        <v>42188.83293981482</v>
      </c>
      <c r="T4105" s="22">
        <f t="shared" si="194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>ROUND((E4106/D4106)*100,0)</f>
        <v>21</v>
      </c>
      <c r="P4106">
        <f t="shared" si="192"/>
        <v>45.79</v>
      </c>
      <c r="Q4106" s="14" t="s">
        <v>8315</v>
      </c>
      <c r="R4106" t="s">
        <v>8316</v>
      </c>
      <c r="S4106" s="19">
        <f t="shared" si="193"/>
        <v>42640.278171296297</v>
      </c>
      <c r="T4106" s="22">
        <f t="shared" si="194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>ROUND((E4107/D4107)*100,0)</f>
        <v>7</v>
      </c>
      <c r="P4107">
        <f t="shared" si="192"/>
        <v>383.33</v>
      </c>
      <c r="Q4107" s="14" t="s">
        <v>8315</v>
      </c>
      <c r="R4107" t="s">
        <v>8316</v>
      </c>
      <c r="S4107" s="19">
        <f t="shared" si="193"/>
        <v>42697.010520833333</v>
      </c>
      <c r="T4107" s="22">
        <f t="shared" si="194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>ROUND((E4108/D4108)*100,0)</f>
        <v>71</v>
      </c>
      <c r="P4108">
        <f t="shared" si="192"/>
        <v>106.97</v>
      </c>
      <c r="Q4108" s="14" t="s">
        <v>8315</v>
      </c>
      <c r="R4108" t="s">
        <v>8316</v>
      </c>
      <c r="S4108" s="19">
        <f t="shared" si="193"/>
        <v>42053.049375000002</v>
      </c>
      <c r="T4108" s="22">
        <f t="shared" si="194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>ROUND((E4109/D4109)*100,0)</f>
        <v>2</v>
      </c>
      <c r="P4109">
        <f t="shared" si="192"/>
        <v>10.25</v>
      </c>
      <c r="Q4109" s="14" t="s">
        <v>8315</v>
      </c>
      <c r="R4109" t="s">
        <v>8316</v>
      </c>
      <c r="S4109" s="19">
        <f t="shared" si="193"/>
        <v>41883.916678240741</v>
      </c>
      <c r="T4109" s="22">
        <f t="shared" si="194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>ROUND((E4110/D4110)*100,0)</f>
        <v>2</v>
      </c>
      <c r="P4110">
        <f t="shared" si="192"/>
        <v>59</v>
      </c>
      <c r="Q4110" s="14" t="s">
        <v>8315</v>
      </c>
      <c r="R4110" t="s">
        <v>8316</v>
      </c>
      <c r="S4110" s="19">
        <f t="shared" si="193"/>
        <v>42767.031678240746</v>
      </c>
      <c r="T4110" s="22">
        <f t="shared" si="194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>ROUND((E4111/D4111)*100,0)</f>
        <v>0</v>
      </c>
      <c r="P4111">
        <f t="shared" si="192"/>
        <v>0</v>
      </c>
      <c r="Q4111" s="14" t="s">
        <v>8315</v>
      </c>
      <c r="R4111" t="s">
        <v>8316</v>
      </c>
      <c r="S4111" s="19">
        <f t="shared" si="193"/>
        <v>42307.539398148147</v>
      </c>
      <c r="T4111" s="22">
        <f t="shared" si="194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>ROUND((E4112/D4112)*100,0)</f>
        <v>29</v>
      </c>
      <c r="P4112">
        <f t="shared" si="192"/>
        <v>14.33</v>
      </c>
      <c r="Q4112" s="14" t="s">
        <v>8315</v>
      </c>
      <c r="R4112" t="s">
        <v>8316</v>
      </c>
      <c r="S4112" s="19">
        <f t="shared" si="193"/>
        <v>42512.626747685179</v>
      </c>
      <c r="T4112" s="22">
        <f t="shared" si="194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>ROUND((E4113/D4113)*100,0)</f>
        <v>3</v>
      </c>
      <c r="P4113">
        <f t="shared" si="192"/>
        <v>15.67</v>
      </c>
      <c r="Q4113" s="14" t="s">
        <v>8315</v>
      </c>
      <c r="R4113" t="s">
        <v>8316</v>
      </c>
      <c r="S4113" s="19">
        <f t="shared" si="193"/>
        <v>42029.135879629626</v>
      </c>
      <c r="T4113" s="22">
        <f t="shared" si="194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>ROUND((E4114/D4114)*100,0)</f>
        <v>0</v>
      </c>
      <c r="P4114">
        <f t="shared" si="192"/>
        <v>1</v>
      </c>
      <c r="Q4114" s="14" t="s">
        <v>8315</v>
      </c>
      <c r="R4114" t="s">
        <v>8316</v>
      </c>
      <c r="S4114" s="19">
        <f t="shared" si="193"/>
        <v>42400.946597222224</v>
      </c>
      <c r="T4114" s="22">
        <f t="shared" si="194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>ROUND((E4115/D4115)*100,0)</f>
        <v>0</v>
      </c>
      <c r="P4115">
        <f t="shared" si="192"/>
        <v>1</v>
      </c>
      <c r="Q4115" s="14" t="s">
        <v>8315</v>
      </c>
      <c r="R4115" t="s">
        <v>8316</v>
      </c>
      <c r="S4115" s="19">
        <f t="shared" si="193"/>
        <v>42358.573182870372</v>
      </c>
      <c r="T4115" s="22">
        <f t="shared" si="194"/>
        <v>42377.273611111115</v>
      </c>
    </row>
  </sheetData>
  <autoFilter ref="A1:T4115" xr:uid="{00000000-0001-0000-0000-000000000000}"/>
  <conditionalFormatting sqref="F2">
    <cfRule type="cellIs" dxfId="8" priority="6" operator="equal">
      <formula>"successful"</formula>
    </cfRule>
  </conditionalFormatting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"live"</formula>
    </cfRule>
    <cfRule type="cellIs" dxfId="4" priority="5" operator="equal">
      <formula>"successful"</formula>
    </cfRule>
  </conditionalFormatting>
  <conditionalFormatting sqref="O1:O1048576 P1 R1:T1">
    <cfRule type="colorScale" priority="1">
      <colorScale>
        <cfvo type="min"/>
        <cfvo type="num" val="90"/>
        <color rgb="FFF98E8A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EC268-4FD5-A84E-82BC-A6D6C03161D0}">
  <dimension ref="A2:F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1640625" bestFit="1" customWidth="1"/>
    <col min="8" max="8" width="15.6640625" bestFit="1" customWidth="1"/>
    <col min="9" max="9" width="15.1640625" bestFit="1" customWidth="1"/>
    <col min="10" max="10" width="20" bestFit="1" customWidth="1"/>
    <col min="11" max="11" width="19.5" bestFit="1" customWidth="1"/>
    <col min="12" max="12" width="20.5" bestFit="1" customWidth="1"/>
    <col min="13" max="13" width="20" bestFit="1" customWidth="1"/>
    <col min="14" max="14" width="15.6640625" bestFit="1" customWidth="1"/>
    <col min="15" max="15" width="5" bestFit="1" customWidth="1"/>
    <col min="16" max="16" width="15.1640625" bestFit="1" customWidth="1"/>
    <col min="17" max="17" width="5" bestFit="1" customWidth="1"/>
    <col min="18" max="18" width="19" bestFit="1" customWidth="1"/>
    <col min="19" max="19" width="18.5" bestFit="1" customWidth="1"/>
    <col min="20" max="20" width="15.6640625" bestFit="1" customWidth="1"/>
    <col min="21" max="21" width="5" bestFit="1" customWidth="1"/>
    <col min="22" max="22" width="15.1640625" bestFit="1" customWidth="1"/>
    <col min="23" max="23" width="5" bestFit="1" customWidth="1"/>
    <col min="24" max="24" width="24" bestFit="1" customWidth="1"/>
    <col min="25" max="25" width="23.5" bestFit="1" customWidth="1"/>
    <col min="26" max="26" width="20" bestFit="1" customWidth="1"/>
    <col min="27" max="27" width="19.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  <col min="38" max="38" width="7.1640625" bestFit="1" customWidth="1"/>
    <col min="39" max="39" width="4.1640625" bestFit="1" customWidth="1"/>
    <col min="40" max="40" width="7.1640625" bestFit="1" customWidth="1"/>
    <col min="41" max="41" width="4.1640625" bestFit="1" customWidth="1"/>
    <col min="42" max="42" width="7.1640625" bestFit="1" customWidth="1"/>
    <col min="43" max="44" width="4.1640625" bestFit="1" customWidth="1"/>
    <col min="45" max="45" width="6.1640625" bestFit="1" customWidth="1"/>
    <col min="46" max="46" width="7.1640625" bestFit="1" customWidth="1"/>
    <col min="47" max="47" width="4.1640625" bestFit="1" customWidth="1"/>
    <col min="48" max="48" width="7.1640625" bestFit="1" customWidth="1"/>
    <col min="49" max="49" width="4.1640625" bestFit="1" customWidth="1"/>
    <col min="50" max="50" width="7.1640625" bestFit="1" customWidth="1"/>
    <col min="51" max="54" width="4.1640625" bestFit="1" customWidth="1"/>
    <col min="55" max="55" width="5.1640625" bestFit="1" customWidth="1"/>
    <col min="56" max="57" width="8.1640625" bestFit="1" customWidth="1"/>
    <col min="58" max="58" width="5.1640625" bestFit="1" customWidth="1"/>
    <col min="59" max="59" width="8.1640625" bestFit="1" customWidth="1"/>
    <col min="60" max="60" width="7.1640625" bestFit="1" customWidth="1"/>
    <col min="61" max="61" width="5.1640625" bestFit="1" customWidth="1"/>
    <col min="62" max="65" width="8.1640625" bestFit="1" customWidth="1"/>
    <col min="66" max="66" width="5.1640625" bestFit="1" customWidth="1"/>
    <col min="67" max="75" width="8.1640625" bestFit="1" customWidth="1"/>
    <col min="76" max="76" width="5.1640625" bestFit="1" customWidth="1"/>
    <col min="77" max="77" width="8.1640625" bestFit="1" customWidth="1"/>
    <col min="78" max="78" width="5.1640625" bestFit="1" customWidth="1"/>
    <col min="79" max="79" width="8.1640625" bestFit="1" customWidth="1"/>
    <col min="80" max="80" width="5.1640625" bestFit="1" customWidth="1"/>
    <col min="81" max="82" width="8.1640625" bestFit="1" customWidth="1"/>
    <col min="83" max="85" width="5.1640625" bestFit="1" customWidth="1"/>
    <col min="86" max="86" width="7.1640625" bestFit="1" customWidth="1"/>
    <col min="87" max="87" width="8.1640625" bestFit="1" customWidth="1"/>
    <col min="88" max="88" width="5.1640625" bestFit="1" customWidth="1"/>
    <col min="89" max="92" width="8.1640625" bestFit="1" customWidth="1"/>
    <col min="93" max="94" width="5.1640625" bestFit="1" customWidth="1"/>
    <col min="95" max="95" width="7.1640625" bestFit="1" customWidth="1"/>
    <col min="96" max="99" width="8.1640625" bestFit="1" customWidth="1"/>
    <col min="100" max="101" width="5.1640625" bestFit="1" customWidth="1"/>
    <col min="102" max="102" width="8.1640625" bestFit="1" customWidth="1"/>
    <col min="103" max="103" width="7.1640625" bestFit="1" customWidth="1"/>
    <col min="104" max="104" width="8.1640625" bestFit="1" customWidth="1"/>
    <col min="105" max="105" width="5.1640625" bestFit="1" customWidth="1"/>
    <col min="106" max="107" width="8.1640625" bestFit="1" customWidth="1"/>
    <col min="108" max="108" width="5.1640625" bestFit="1" customWidth="1"/>
    <col min="109" max="110" width="8.1640625" bestFit="1" customWidth="1"/>
    <col min="111" max="111" width="7.1640625" bestFit="1" customWidth="1"/>
    <col min="112" max="112" width="5.1640625" bestFit="1" customWidth="1"/>
    <col min="113" max="114" width="8.1640625" bestFit="1" customWidth="1"/>
    <col min="115" max="117" width="5.1640625" bestFit="1" customWidth="1"/>
    <col min="118" max="118" width="8.1640625" bestFit="1" customWidth="1"/>
    <col min="119" max="119" width="7.1640625" bestFit="1" customWidth="1"/>
    <col min="120" max="120" width="5.1640625" bestFit="1" customWidth="1"/>
    <col min="121" max="121" width="8.1640625" bestFit="1" customWidth="1"/>
    <col min="122" max="122" width="7.1640625" bestFit="1" customWidth="1"/>
    <col min="123" max="125" width="8.1640625" bestFit="1" customWidth="1"/>
    <col min="126" max="127" width="5.1640625" bestFit="1" customWidth="1"/>
    <col min="128" max="128" width="8.1640625" bestFit="1" customWidth="1"/>
    <col min="129" max="129" width="5.1640625" bestFit="1" customWidth="1"/>
    <col min="130" max="131" width="8.1640625" bestFit="1" customWidth="1"/>
    <col min="132" max="132" width="5.1640625" bestFit="1" customWidth="1"/>
    <col min="133" max="137" width="8.1640625" bestFit="1" customWidth="1"/>
    <col min="138" max="139" width="7.1640625" bestFit="1" customWidth="1"/>
    <col min="140" max="140" width="5.1640625" bestFit="1" customWidth="1"/>
    <col min="141" max="143" width="8.1640625" bestFit="1" customWidth="1"/>
    <col min="144" max="144" width="5.1640625" bestFit="1" customWidth="1"/>
    <col min="145" max="147" width="8.1640625" bestFit="1" customWidth="1"/>
    <col min="148" max="148" width="5.1640625" bestFit="1" customWidth="1"/>
    <col min="149" max="151" width="8.1640625" bestFit="1" customWidth="1"/>
    <col min="152" max="152" width="5.1640625" bestFit="1" customWidth="1"/>
    <col min="153" max="155" width="8.1640625" bestFit="1" customWidth="1"/>
    <col min="156" max="156" width="5.1640625" bestFit="1" customWidth="1"/>
    <col min="157" max="157" width="8.1640625" bestFit="1" customWidth="1"/>
    <col min="158" max="158" width="7.1640625" bestFit="1" customWidth="1"/>
    <col min="159" max="159" width="8.1640625" bestFit="1" customWidth="1"/>
    <col min="160" max="160" width="5.1640625" bestFit="1" customWidth="1"/>
    <col min="161" max="161" width="8.1640625" bestFit="1" customWidth="1"/>
    <col min="162" max="162" width="7.1640625" bestFit="1" customWidth="1"/>
    <col min="163" max="163" width="5.1640625" bestFit="1" customWidth="1"/>
    <col min="164" max="166" width="8.1640625" bestFit="1" customWidth="1"/>
    <col min="167" max="167" width="5.1640625" bestFit="1" customWidth="1"/>
    <col min="168" max="170" width="8.1640625" bestFit="1" customWidth="1"/>
    <col min="171" max="171" width="5.1640625" bestFit="1" customWidth="1"/>
    <col min="172" max="173" width="8.1640625" bestFit="1" customWidth="1"/>
    <col min="174" max="175" width="7.1640625" bestFit="1" customWidth="1"/>
    <col min="176" max="176" width="8.1640625" bestFit="1" customWidth="1"/>
    <col min="177" max="177" width="5.1640625" bestFit="1" customWidth="1"/>
    <col min="178" max="178" width="8.1640625" bestFit="1" customWidth="1"/>
    <col min="179" max="179" width="5.1640625" bestFit="1" customWidth="1"/>
    <col min="180" max="181" width="8.1640625" bestFit="1" customWidth="1"/>
    <col min="182" max="182" width="5.1640625" bestFit="1" customWidth="1"/>
    <col min="183" max="184" width="8.1640625" bestFit="1" customWidth="1"/>
    <col min="185" max="185" width="7.1640625" bestFit="1" customWidth="1"/>
    <col min="186" max="186" width="5.1640625" bestFit="1" customWidth="1"/>
    <col min="187" max="192" width="8.1640625" bestFit="1" customWidth="1"/>
    <col min="193" max="193" width="5.1640625" bestFit="1" customWidth="1"/>
    <col min="194" max="196" width="8.1640625" bestFit="1" customWidth="1"/>
    <col min="197" max="197" width="5.1640625" bestFit="1" customWidth="1"/>
    <col min="198" max="202" width="8.1640625" bestFit="1" customWidth="1"/>
    <col min="203" max="203" width="5.1640625" bestFit="1" customWidth="1"/>
    <col min="204" max="207" width="8.1640625" bestFit="1" customWidth="1"/>
    <col min="208" max="208" width="5.1640625" bestFit="1" customWidth="1"/>
    <col min="209" max="210" width="8.1640625" bestFit="1" customWidth="1"/>
    <col min="211" max="211" width="5.1640625" bestFit="1" customWidth="1"/>
    <col min="212" max="218" width="8.1640625" bestFit="1" customWidth="1"/>
    <col min="219" max="219" width="5.1640625" bestFit="1" customWidth="1"/>
    <col min="220" max="222" width="8.1640625" bestFit="1" customWidth="1"/>
    <col min="223" max="223" width="5.1640625" bestFit="1" customWidth="1"/>
    <col min="224" max="224" width="7.1640625" bestFit="1" customWidth="1"/>
    <col min="225" max="225" width="8.1640625" bestFit="1" customWidth="1"/>
    <col min="226" max="226" width="7.1640625" bestFit="1" customWidth="1"/>
    <col min="227" max="230" width="8.1640625" bestFit="1" customWidth="1"/>
    <col min="231" max="231" width="5.1640625" bestFit="1" customWidth="1"/>
    <col min="232" max="238" width="8.1640625" bestFit="1" customWidth="1"/>
    <col min="239" max="239" width="5.1640625" bestFit="1" customWidth="1"/>
    <col min="240" max="241" width="8.1640625" bestFit="1" customWidth="1"/>
    <col min="242" max="242" width="5.1640625" bestFit="1" customWidth="1"/>
    <col min="243" max="249" width="8.1640625" bestFit="1" customWidth="1"/>
    <col min="250" max="250" width="5.1640625" bestFit="1" customWidth="1"/>
    <col min="251" max="252" width="8.1640625" bestFit="1" customWidth="1"/>
    <col min="253" max="253" width="5.1640625" bestFit="1" customWidth="1"/>
    <col min="254" max="258" width="8.1640625" bestFit="1" customWidth="1"/>
    <col min="259" max="259" width="5.1640625" bestFit="1" customWidth="1"/>
    <col min="260" max="262" width="8.1640625" bestFit="1" customWidth="1"/>
    <col min="263" max="263" width="7.1640625" bestFit="1" customWidth="1"/>
    <col min="264" max="264" width="8.1640625" bestFit="1" customWidth="1"/>
    <col min="265" max="265" width="5.1640625" bestFit="1" customWidth="1"/>
    <col min="266" max="266" width="8.1640625" bestFit="1" customWidth="1"/>
    <col min="267" max="267" width="5.1640625" bestFit="1" customWidth="1"/>
    <col min="268" max="270" width="8.1640625" bestFit="1" customWidth="1"/>
    <col min="271" max="271" width="5.1640625" bestFit="1" customWidth="1"/>
    <col min="272" max="275" width="8.1640625" bestFit="1" customWidth="1"/>
    <col min="276" max="276" width="5.1640625" bestFit="1" customWidth="1"/>
    <col min="277" max="283" width="8.1640625" bestFit="1" customWidth="1"/>
    <col min="284" max="284" width="5.1640625" bestFit="1" customWidth="1"/>
    <col min="285" max="286" width="8.1640625" bestFit="1" customWidth="1"/>
    <col min="287" max="287" width="7.1640625" bestFit="1" customWidth="1"/>
    <col min="288" max="288" width="5.1640625" bestFit="1" customWidth="1"/>
    <col min="289" max="292" width="8.1640625" bestFit="1" customWidth="1"/>
    <col min="293" max="293" width="7.1640625" bestFit="1" customWidth="1"/>
    <col min="294" max="294" width="5.1640625" bestFit="1" customWidth="1"/>
    <col min="295" max="301" width="8.1640625" bestFit="1" customWidth="1"/>
    <col min="302" max="302" width="7.1640625" bestFit="1" customWidth="1"/>
    <col min="303" max="303" width="5.1640625" bestFit="1" customWidth="1"/>
    <col min="304" max="304" width="8.1640625" bestFit="1" customWidth="1"/>
    <col min="305" max="305" width="5.1640625" bestFit="1" customWidth="1"/>
    <col min="306" max="307" width="8.1640625" bestFit="1" customWidth="1"/>
    <col min="308" max="308" width="5.1640625" bestFit="1" customWidth="1"/>
    <col min="309" max="312" width="8.1640625" bestFit="1" customWidth="1"/>
    <col min="313" max="313" width="5.1640625" bestFit="1" customWidth="1"/>
    <col min="314" max="315" width="8.1640625" bestFit="1" customWidth="1"/>
    <col min="316" max="316" width="5.1640625" bestFit="1" customWidth="1"/>
    <col min="317" max="318" width="8.1640625" bestFit="1" customWidth="1"/>
    <col min="319" max="319" width="5.1640625" bestFit="1" customWidth="1"/>
    <col min="320" max="327" width="8.1640625" bestFit="1" customWidth="1"/>
    <col min="328" max="328" width="7.1640625" bestFit="1" customWidth="1"/>
    <col min="329" max="329" width="8.1640625" bestFit="1" customWidth="1"/>
    <col min="330" max="330" width="5.1640625" bestFit="1" customWidth="1"/>
    <col min="331" max="331" width="7.1640625" bestFit="1" customWidth="1"/>
    <col min="332" max="332" width="8.1640625" bestFit="1" customWidth="1"/>
    <col min="333" max="333" width="7.1640625" bestFit="1" customWidth="1"/>
    <col min="334" max="335" width="8.1640625" bestFit="1" customWidth="1"/>
    <col min="336" max="336" width="5.1640625" bestFit="1" customWidth="1"/>
    <col min="337" max="338" width="8.1640625" bestFit="1" customWidth="1"/>
    <col min="339" max="339" width="5.1640625" bestFit="1" customWidth="1"/>
    <col min="340" max="352" width="8.1640625" bestFit="1" customWidth="1"/>
    <col min="353" max="353" width="7.1640625" bestFit="1" customWidth="1"/>
    <col min="354" max="354" width="5.1640625" bestFit="1" customWidth="1"/>
    <col min="355" max="357" width="8.1640625" bestFit="1" customWidth="1"/>
    <col min="358" max="358" width="7.1640625" bestFit="1" customWidth="1"/>
    <col min="359" max="359" width="8.1640625" bestFit="1" customWidth="1"/>
    <col min="360" max="360" width="7.1640625" bestFit="1" customWidth="1"/>
    <col min="361" max="364" width="8.1640625" bestFit="1" customWidth="1"/>
    <col min="365" max="365" width="5.1640625" bestFit="1" customWidth="1"/>
    <col min="366" max="371" width="8.1640625" bestFit="1" customWidth="1"/>
    <col min="372" max="372" width="5.1640625" bestFit="1" customWidth="1"/>
    <col min="373" max="376" width="8.1640625" bestFit="1" customWidth="1"/>
    <col min="377" max="377" width="7.1640625" bestFit="1" customWidth="1"/>
    <col min="378" max="382" width="8.1640625" bestFit="1" customWidth="1"/>
    <col min="383" max="383" width="5.1640625" bestFit="1" customWidth="1"/>
    <col min="384" max="384" width="8.1640625" bestFit="1" customWidth="1"/>
    <col min="385" max="385" width="5.1640625" bestFit="1" customWidth="1"/>
    <col min="386" max="386" width="7.1640625" bestFit="1" customWidth="1"/>
    <col min="387" max="389" width="8.1640625" bestFit="1" customWidth="1"/>
    <col min="390" max="390" width="7.1640625" bestFit="1" customWidth="1"/>
    <col min="391" max="394" width="8.1640625" bestFit="1" customWidth="1"/>
    <col min="395" max="395" width="5.1640625" bestFit="1" customWidth="1"/>
    <col min="396" max="406" width="8.1640625" bestFit="1" customWidth="1"/>
    <col min="407" max="407" width="5.1640625" bestFit="1" customWidth="1"/>
    <col min="408" max="413" width="8.1640625" bestFit="1" customWidth="1"/>
    <col min="414" max="414" width="5.1640625" bestFit="1" customWidth="1"/>
    <col min="415" max="415" width="8.1640625" bestFit="1" customWidth="1"/>
    <col min="416" max="416" width="7.1640625" bestFit="1" customWidth="1"/>
    <col min="417" max="418" width="8.1640625" bestFit="1" customWidth="1"/>
    <col min="419" max="419" width="5.1640625" bestFit="1" customWidth="1"/>
    <col min="420" max="427" width="8.1640625" bestFit="1" customWidth="1"/>
    <col min="428" max="428" width="5.1640625" bestFit="1" customWidth="1"/>
    <col min="429" max="438" width="8.1640625" bestFit="1" customWidth="1"/>
    <col min="439" max="439" width="5.1640625" bestFit="1" customWidth="1"/>
    <col min="440" max="442" width="8.1640625" bestFit="1" customWidth="1"/>
    <col min="443" max="443" width="5.1640625" bestFit="1" customWidth="1"/>
    <col min="444" max="445" width="8.1640625" bestFit="1" customWidth="1"/>
    <col min="446" max="446" width="7.1640625" bestFit="1" customWidth="1"/>
    <col min="447" max="449" width="8.1640625" bestFit="1" customWidth="1"/>
    <col min="450" max="450" width="5.1640625" bestFit="1" customWidth="1"/>
    <col min="451" max="452" width="8.1640625" bestFit="1" customWidth="1"/>
    <col min="453" max="453" width="5.1640625" bestFit="1" customWidth="1"/>
    <col min="454" max="455" width="8.1640625" bestFit="1" customWidth="1"/>
    <col min="456" max="457" width="7.1640625" bestFit="1" customWidth="1"/>
    <col min="458" max="462" width="8.1640625" bestFit="1" customWidth="1"/>
    <col min="463" max="463" width="5.1640625" bestFit="1" customWidth="1"/>
    <col min="464" max="472" width="8.1640625" bestFit="1" customWidth="1"/>
    <col min="473" max="473" width="5.1640625" bestFit="1" customWidth="1"/>
    <col min="474" max="476" width="8.1640625" bestFit="1" customWidth="1"/>
    <col min="477" max="477" width="5.1640625" bestFit="1" customWidth="1"/>
    <col min="478" max="481" width="8.1640625" bestFit="1" customWidth="1"/>
    <col min="482" max="482" width="7.1640625" bestFit="1" customWidth="1"/>
    <col min="483" max="488" width="8.1640625" bestFit="1" customWidth="1"/>
    <col min="489" max="489" width="5.1640625" bestFit="1" customWidth="1"/>
    <col min="490" max="493" width="8.1640625" bestFit="1" customWidth="1"/>
    <col min="494" max="494" width="5.1640625" bestFit="1" customWidth="1"/>
    <col min="495" max="498" width="8.1640625" bestFit="1" customWidth="1"/>
    <col min="499" max="499" width="7.1640625" bestFit="1" customWidth="1"/>
    <col min="500" max="500" width="8.1640625" bestFit="1" customWidth="1"/>
    <col min="501" max="501" width="7.1640625" bestFit="1" customWidth="1"/>
    <col min="502" max="503" width="8.1640625" bestFit="1" customWidth="1"/>
    <col min="504" max="505" width="5.1640625" bestFit="1" customWidth="1"/>
    <col min="506" max="506" width="7.1640625" bestFit="1" customWidth="1"/>
    <col min="507" max="507" width="8.1640625" bestFit="1" customWidth="1"/>
    <col min="508" max="508" width="5.1640625" bestFit="1" customWidth="1"/>
    <col min="509" max="509" width="8.1640625" bestFit="1" customWidth="1"/>
    <col min="510" max="510" width="7.1640625" bestFit="1" customWidth="1"/>
    <col min="511" max="513" width="8.1640625" bestFit="1" customWidth="1"/>
    <col min="514" max="515" width="5.1640625" bestFit="1" customWidth="1"/>
    <col min="516" max="516" width="8.1640625" bestFit="1" customWidth="1"/>
    <col min="517" max="517" width="7.1640625" bestFit="1" customWidth="1"/>
    <col min="518" max="519" width="5.1640625" bestFit="1" customWidth="1"/>
    <col min="520" max="521" width="8.1640625" bestFit="1" customWidth="1"/>
    <col min="522" max="522" width="5.1640625" bestFit="1" customWidth="1"/>
    <col min="523" max="531" width="8.1640625" bestFit="1" customWidth="1"/>
    <col min="532" max="532" width="5.1640625" bestFit="1" customWidth="1"/>
    <col min="533" max="534" width="8.1640625" bestFit="1" customWidth="1"/>
    <col min="535" max="536" width="5.1640625" bestFit="1" customWidth="1"/>
    <col min="537" max="550" width="8.1640625" bestFit="1" customWidth="1"/>
    <col min="551" max="551" width="5.1640625" bestFit="1" customWidth="1"/>
    <col min="552" max="566" width="8.1640625" bestFit="1" customWidth="1"/>
    <col min="567" max="568" width="7.1640625" bestFit="1" customWidth="1"/>
    <col min="569" max="573" width="8.1640625" bestFit="1" customWidth="1"/>
    <col min="574" max="574" width="5.1640625" bestFit="1" customWidth="1"/>
    <col min="575" max="578" width="8.1640625" bestFit="1" customWidth="1"/>
    <col min="579" max="579" width="5.1640625" bestFit="1" customWidth="1"/>
    <col min="580" max="580" width="7.1640625" bestFit="1" customWidth="1"/>
    <col min="581" max="581" width="8.1640625" bestFit="1" customWidth="1"/>
    <col min="582" max="582" width="5.1640625" bestFit="1" customWidth="1"/>
    <col min="583" max="586" width="8.1640625" bestFit="1" customWidth="1"/>
    <col min="587" max="587" width="7.1640625" bestFit="1" customWidth="1"/>
    <col min="588" max="590" width="8.1640625" bestFit="1" customWidth="1"/>
    <col min="591" max="591" width="5.1640625" bestFit="1" customWidth="1"/>
    <col min="592" max="592" width="8.1640625" bestFit="1" customWidth="1"/>
    <col min="593" max="593" width="7.1640625" bestFit="1" customWidth="1"/>
    <col min="594" max="596" width="8.1640625" bestFit="1" customWidth="1"/>
    <col min="597" max="597" width="7.1640625" bestFit="1" customWidth="1"/>
    <col min="598" max="599" width="8.1640625" bestFit="1" customWidth="1"/>
    <col min="600" max="600" width="5.1640625" bestFit="1" customWidth="1"/>
    <col min="601" max="606" width="8.1640625" bestFit="1" customWidth="1"/>
    <col min="607" max="607" width="5.1640625" bestFit="1" customWidth="1"/>
    <col min="608" max="613" width="8.1640625" bestFit="1" customWidth="1"/>
    <col min="614" max="615" width="5.1640625" bestFit="1" customWidth="1"/>
    <col min="616" max="618" width="8.1640625" bestFit="1" customWidth="1"/>
    <col min="619" max="619" width="5.1640625" bestFit="1" customWidth="1"/>
    <col min="620" max="627" width="8.1640625" bestFit="1" customWidth="1"/>
    <col min="628" max="628" width="5.1640625" bestFit="1" customWidth="1"/>
    <col min="629" max="637" width="8.1640625" bestFit="1" customWidth="1"/>
    <col min="638" max="638" width="5.1640625" bestFit="1" customWidth="1"/>
    <col min="639" max="639" width="7.1640625" bestFit="1" customWidth="1"/>
    <col min="640" max="641" width="8.1640625" bestFit="1" customWidth="1"/>
    <col min="642" max="642" width="5.1640625" bestFit="1" customWidth="1"/>
    <col min="643" max="658" width="8.1640625" bestFit="1" customWidth="1"/>
    <col min="659" max="659" width="5.1640625" bestFit="1" customWidth="1"/>
    <col min="660" max="660" width="7.1640625" bestFit="1" customWidth="1"/>
    <col min="661" max="661" width="5.1640625" bestFit="1" customWidth="1"/>
    <col min="662" max="683" width="8.1640625" bestFit="1" customWidth="1"/>
    <col min="684" max="684" width="5.1640625" bestFit="1" customWidth="1"/>
    <col min="685" max="689" width="8.1640625" bestFit="1" customWidth="1"/>
    <col min="690" max="690" width="5.1640625" bestFit="1" customWidth="1"/>
    <col min="691" max="695" width="8.1640625" bestFit="1" customWidth="1"/>
    <col min="696" max="697" width="7.1640625" bestFit="1" customWidth="1"/>
    <col min="698" max="698" width="5.1640625" bestFit="1" customWidth="1"/>
    <col min="699" max="700" width="8.1640625" bestFit="1" customWidth="1"/>
    <col min="701" max="701" width="7.1640625" bestFit="1" customWidth="1"/>
    <col min="702" max="717" width="8.1640625" bestFit="1" customWidth="1"/>
    <col min="718" max="718" width="5.1640625" bestFit="1" customWidth="1"/>
    <col min="719" max="727" width="8.1640625" bestFit="1" customWidth="1"/>
    <col min="728" max="728" width="7.1640625" bestFit="1" customWidth="1"/>
    <col min="729" max="730" width="5.1640625" bestFit="1" customWidth="1"/>
    <col min="731" max="741" width="8.1640625" bestFit="1" customWidth="1"/>
    <col min="742" max="742" width="5.1640625" bestFit="1" customWidth="1"/>
    <col min="743" max="745" width="8.1640625" bestFit="1" customWidth="1"/>
    <col min="746" max="746" width="7.1640625" bestFit="1" customWidth="1"/>
    <col min="747" max="749" width="8.1640625" bestFit="1" customWidth="1"/>
    <col min="750" max="750" width="5.1640625" bestFit="1" customWidth="1"/>
    <col min="751" max="751" width="8.1640625" bestFit="1" customWidth="1"/>
    <col min="752" max="752" width="7.1640625" bestFit="1" customWidth="1"/>
    <col min="753" max="754" width="8.1640625" bestFit="1" customWidth="1"/>
    <col min="755" max="755" width="5.1640625" bestFit="1" customWidth="1"/>
    <col min="756" max="759" width="8.1640625" bestFit="1" customWidth="1"/>
    <col min="760" max="761" width="7.1640625" bestFit="1" customWidth="1"/>
    <col min="762" max="762" width="5.1640625" bestFit="1" customWidth="1"/>
    <col min="763" max="763" width="8.1640625" bestFit="1" customWidth="1"/>
    <col min="764" max="764" width="5.1640625" bestFit="1" customWidth="1"/>
    <col min="765" max="765" width="8.1640625" bestFit="1" customWidth="1"/>
    <col min="766" max="766" width="5.1640625" bestFit="1" customWidth="1"/>
    <col min="767" max="768" width="8.1640625" bestFit="1" customWidth="1"/>
    <col min="769" max="769" width="5.1640625" bestFit="1" customWidth="1"/>
    <col min="770" max="771" width="8.1640625" bestFit="1" customWidth="1"/>
    <col min="772" max="772" width="5.1640625" bestFit="1" customWidth="1"/>
    <col min="773" max="774" width="8.1640625" bestFit="1" customWidth="1"/>
    <col min="775" max="776" width="5.1640625" bestFit="1" customWidth="1"/>
    <col min="777" max="778" width="8.1640625" bestFit="1" customWidth="1"/>
    <col min="779" max="779" width="5.1640625" bestFit="1" customWidth="1"/>
    <col min="780" max="782" width="8.1640625" bestFit="1" customWidth="1"/>
    <col min="783" max="783" width="7.1640625" bestFit="1" customWidth="1"/>
    <col min="784" max="784" width="5.1640625" bestFit="1" customWidth="1"/>
    <col min="785" max="790" width="8.1640625" bestFit="1" customWidth="1"/>
    <col min="791" max="791" width="7.1640625" bestFit="1" customWidth="1"/>
    <col min="792" max="793" width="8.1640625" bestFit="1" customWidth="1"/>
    <col min="794" max="794" width="5.1640625" bestFit="1" customWidth="1"/>
    <col min="795" max="800" width="8.1640625" bestFit="1" customWidth="1"/>
    <col min="801" max="801" width="5.1640625" bestFit="1" customWidth="1"/>
    <col min="802" max="802" width="7.1640625" bestFit="1" customWidth="1"/>
    <col min="803" max="815" width="8.1640625" bestFit="1" customWidth="1"/>
    <col min="816" max="816" width="7.1640625" bestFit="1" customWidth="1"/>
    <col min="817" max="817" width="5.1640625" bestFit="1" customWidth="1"/>
    <col min="818" max="818" width="7.1640625" bestFit="1" customWidth="1"/>
    <col min="819" max="821" width="8.1640625" bestFit="1" customWidth="1"/>
    <col min="822" max="822" width="5.1640625" bestFit="1" customWidth="1"/>
    <col min="823" max="837" width="8.1640625" bestFit="1" customWidth="1"/>
    <col min="838" max="838" width="5.1640625" bestFit="1" customWidth="1"/>
    <col min="839" max="844" width="8.1640625" bestFit="1" customWidth="1"/>
    <col min="845" max="845" width="7.1640625" bestFit="1" customWidth="1"/>
    <col min="846" max="846" width="8.1640625" bestFit="1" customWidth="1"/>
    <col min="847" max="847" width="7.1640625" bestFit="1" customWidth="1"/>
    <col min="848" max="854" width="8.1640625" bestFit="1" customWidth="1"/>
    <col min="855" max="855" width="7.1640625" bestFit="1" customWidth="1"/>
    <col min="856" max="861" width="8.1640625" bestFit="1" customWidth="1"/>
    <col min="862" max="862" width="5.1640625" bestFit="1" customWidth="1"/>
    <col min="863" max="866" width="8.1640625" bestFit="1" customWidth="1"/>
    <col min="867" max="867" width="5.1640625" bestFit="1" customWidth="1"/>
    <col min="868" max="883" width="8.1640625" bestFit="1" customWidth="1"/>
    <col min="884" max="884" width="5.1640625" bestFit="1" customWidth="1"/>
    <col min="885" max="887" width="8.1640625" bestFit="1" customWidth="1"/>
    <col min="888" max="888" width="5.1640625" bestFit="1" customWidth="1"/>
    <col min="889" max="890" width="8.1640625" bestFit="1" customWidth="1"/>
    <col min="891" max="891" width="5.1640625" bestFit="1" customWidth="1"/>
    <col min="892" max="901" width="8.1640625" bestFit="1" customWidth="1"/>
    <col min="902" max="902" width="5.1640625" bestFit="1" customWidth="1"/>
    <col min="903" max="914" width="8.1640625" bestFit="1" customWidth="1"/>
    <col min="915" max="915" width="7.1640625" bestFit="1" customWidth="1"/>
    <col min="916" max="928" width="8.1640625" bestFit="1" customWidth="1"/>
    <col min="929" max="929" width="5.1640625" bestFit="1" customWidth="1"/>
    <col min="930" max="930" width="8.1640625" bestFit="1" customWidth="1"/>
    <col min="931" max="931" width="5.1640625" bestFit="1" customWidth="1"/>
    <col min="932" max="932" width="7.1640625" bestFit="1" customWidth="1"/>
    <col min="933" max="936" width="8.1640625" bestFit="1" customWidth="1"/>
    <col min="937" max="937" width="7.1640625" bestFit="1" customWidth="1"/>
    <col min="938" max="944" width="8.1640625" bestFit="1" customWidth="1"/>
    <col min="945" max="945" width="7.1640625" bestFit="1" customWidth="1"/>
    <col min="946" max="951" width="8.1640625" bestFit="1" customWidth="1"/>
    <col min="952" max="952" width="5.1640625" bestFit="1" customWidth="1"/>
    <col min="953" max="953" width="7.1640625" bestFit="1" customWidth="1"/>
    <col min="954" max="956" width="8.1640625" bestFit="1" customWidth="1"/>
    <col min="957" max="957" width="7.1640625" bestFit="1" customWidth="1"/>
    <col min="958" max="970" width="8.1640625" bestFit="1" customWidth="1"/>
    <col min="971" max="971" width="5.1640625" bestFit="1" customWidth="1"/>
    <col min="972" max="975" width="8.1640625" bestFit="1" customWidth="1"/>
    <col min="976" max="976" width="5.1640625" bestFit="1" customWidth="1"/>
    <col min="977" max="980" width="8.1640625" bestFit="1" customWidth="1"/>
    <col min="981" max="982" width="7.1640625" bestFit="1" customWidth="1"/>
    <col min="983" max="984" width="8.1640625" bestFit="1" customWidth="1"/>
    <col min="985" max="985" width="5.1640625" bestFit="1" customWidth="1"/>
    <col min="986" max="995" width="8.1640625" bestFit="1" customWidth="1"/>
    <col min="996" max="996" width="5.1640625" bestFit="1" customWidth="1"/>
    <col min="997" max="998" width="8.1640625" bestFit="1" customWidth="1"/>
    <col min="999" max="999" width="5.1640625" bestFit="1" customWidth="1"/>
    <col min="1000" max="1010" width="8.1640625" bestFit="1" customWidth="1"/>
    <col min="1011" max="1011" width="5.1640625" bestFit="1" customWidth="1"/>
    <col min="1012" max="1013" width="8.1640625" bestFit="1" customWidth="1"/>
    <col min="1014" max="1014" width="7.1640625" bestFit="1" customWidth="1"/>
    <col min="1015" max="1015" width="5.1640625" bestFit="1" customWidth="1"/>
    <col min="1016" max="1019" width="8.1640625" bestFit="1" customWidth="1"/>
    <col min="1020" max="1020" width="5.1640625" bestFit="1" customWidth="1"/>
    <col min="1021" max="1026" width="8.1640625" bestFit="1" customWidth="1"/>
    <col min="1027" max="1027" width="7.1640625" bestFit="1" customWidth="1"/>
    <col min="1028" max="1028" width="8.1640625" bestFit="1" customWidth="1"/>
    <col min="1029" max="1029" width="5.1640625" bestFit="1" customWidth="1"/>
    <col min="1030" max="1033" width="8.1640625" bestFit="1" customWidth="1"/>
    <col min="1034" max="1034" width="7.1640625" bestFit="1" customWidth="1"/>
    <col min="1035" max="1036" width="8.1640625" bestFit="1" customWidth="1"/>
    <col min="1037" max="1037" width="5.1640625" bestFit="1" customWidth="1"/>
    <col min="1038" max="1050" width="8.1640625" bestFit="1" customWidth="1"/>
    <col min="1051" max="1051" width="7.1640625" bestFit="1" customWidth="1"/>
    <col min="1052" max="1055" width="8.1640625" bestFit="1" customWidth="1"/>
    <col min="1056" max="1056" width="5.1640625" bestFit="1" customWidth="1"/>
    <col min="1057" max="1063" width="8.1640625" bestFit="1" customWidth="1"/>
    <col min="1064" max="1064" width="5.1640625" bestFit="1" customWidth="1"/>
    <col min="1065" max="1065" width="7.1640625" bestFit="1" customWidth="1"/>
    <col min="1066" max="1066" width="5.1640625" bestFit="1" customWidth="1"/>
    <col min="1067" max="1072" width="8.1640625" bestFit="1" customWidth="1"/>
    <col min="1073" max="1073" width="5.1640625" bestFit="1" customWidth="1"/>
    <col min="1074" max="1078" width="8.1640625" bestFit="1" customWidth="1"/>
    <col min="1079" max="1079" width="5.1640625" bestFit="1" customWidth="1"/>
    <col min="1080" max="1083" width="8.1640625" bestFit="1" customWidth="1"/>
    <col min="1084" max="1084" width="7.1640625" bestFit="1" customWidth="1"/>
    <col min="1085" max="1089" width="8.1640625" bestFit="1" customWidth="1"/>
    <col min="1090" max="1090" width="5.1640625" bestFit="1" customWidth="1"/>
    <col min="1091" max="1091" width="8.1640625" bestFit="1" customWidth="1"/>
    <col min="1092" max="1092" width="5.1640625" bestFit="1" customWidth="1"/>
    <col min="1093" max="1093" width="7.1640625" bestFit="1" customWidth="1"/>
    <col min="1094" max="1094" width="5.1640625" bestFit="1" customWidth="1"/>
    <col min="1095" max="1107" width="8.1640625" bestFit="1" customWidth="1"/>
    <col min="1108" max="1108" width="5.1640625" bestFit="1" customWidth="1"/>
    <col min="1109" max="1114" width="8.1640625" bestFit="1" customWidth="1"/>
    <col min="1115" max="1115" width="7.1640625" bestFit="1" customWidth="1"/>
    <col min="1116" max="1116" width="5.1640625" bestFit="1" customWidth="1"/>
    <col min="1117" max="1121" width="8.1640625" bestFit="1" customWidth="1"/>
    <col min="1122" max="1122" width="5.1640625" bestFit="1" customWidth="1"/>
    <col min="1123" max="1124" width="8.1640625" bestFit="1" customWidth="1"/>
    <col min="1125" max="1126" width="5.1640625" bestFit="1" customWidth="1"/>
    <col min="1127" max="1130" width="8.1640625" bestFit="1" customWidth="1"/>
    <col min="1131" max="1131" width="5.1640625" bestFit="1" customWidth="1"/>
    <col min="1132" max="1135" width="8.1640625" bestFit="1" customWidth="1"/>
    <col min="1136" max="1136" width="5.1640625" bestFit="1" customWidth="1"/>
    <col min="1137" max="1140" width="8.1640625" bestFit="1" customWidth="1"/>
    <col min="1141" max="1141" width="5.1640625" bestFit="1" customWidth="1"/>
    <col min="1142" max="1146" width="8.1640625" bestFit="1" customWidth="1"/>
    <col min="1147" max="1147" width="5.1640625" bestFit="1" customWidth="1"/>
    <col min="1148" max="1151" width="8.1640625" bestFit="1" customWidth="1"/>
    <col min="1152" max="1152" width="7.1640625" bestFit="1" customWidth="1"/>
    <col min="1153" max="1153" width="8.1640625" bestFit="1" customWidth="1"/>
    <col min="1154" max="1154" width="5.1640625" bestFit="1" customWidth="1"/>
    <col min="1155" max="1166" width="8.1640625" bestFit="1" customWidth="1"/>
    <col min="1167" max="1167" width="5.1640625" bestFit="1" customWidth="1"/>
    <col min="1168" max="1169" width="8.1640625" bestFit="1" customWidth="1"/>
    <col min="1170" max="1170" width="7.1640625" bestFit="1" customWidth="1"/>
    <col min="1171" max="1172" width="8.1640625" bestFit="1" customWidth="1"/>
    <col min="1173" max="1173" width="7.1640625" bestFit="1" customWidth="1"/>
    <col min="1174" max="1175" width="5.1640625" bestFit="1" customWidth="1"/>
    <col min="1176" max="1182" width="8.1640625" bestFit="1" customWidth="1"/>
    <col min="1183" max="1183" width="5.1640625" bestFit="1" customWidth="1"/>
    <col min="1184" max="1188" width="8.1640625" bestFit="1" customWidth="1"/>
    <col min="1189" max="1189" width="7.1640625" bestFit="1" customWidth="1"/>
    <col min="1190" max="1193" width="8.1640625" bestFit="1" customWidth="1"/>
    <col min="1194" max="1194" width="5.1640625" bestFit="1" customWidth="1"/>
    <col min="1195" max="1198" width="8.1640625" bestFit="1" customWidth="1"/>
    <col min="1199" max="1199" width="5.1640625" bestFit="1" customWidth="1"/>
    <col min="1200" max="1200" width="8.1640625" bestFit="1" customWidth="1"/>
    <col min="1201" max="1201" width="5.1640625" bestFit="1" customWidth="1"/>
    <col min="1202" max="1205" width="8.1640625" bestFit="1" customWidth="1"/>
    <col min="1206" max="1206" width="7.1640625" bestFit="1" customWidth="1"/>
    <col min="1207" max="1208" width="5.1640625" bestFit="1" customWidth="1"/>
    <col min="1209" max="1210" width="8.1640625" bestFit="1" customWidth="1"/>
    <col min="1211" max="1212" width="7.1640625" bestFit="1" customWidth="1"/>
    <col min="1213" max="1213" width="8.1640625" bestFit="1" customWidth="1"/>
    <col min="1214" max="1214" width="7.1640625" bestFit="1" customWidth="1"/>
    <col min="1215" max="1219" width="8.1640625" bestFit="1" customWidth="1"/>
    <col min="1220" max="1220" width="7.1640625" bestFit="1" customWidth="1"/>
    <col min="1221" max="1223" width="8.1640625" bestFit="1" customWidth="1"/>
    <col min="1224" max="1224" width="5.1640625" bestFit="1" customWidth="1"/>
    <col min="1225" max="1238" width="8.1640625" bestFit="1" customWidth="1"/>
    <col min="1239" max="1239" width="7.1640625" bestFit="1" customWidth="1"/>
    <col min="1240" max="1245" width="8.1640625" bestFit="1" customWidth="1"/>
    <col min="1246" max="1246" width="7.1640625" bestFit="1" customWidth="1"/>
    <col min="1247" max="1255" width="8.1640625" bestFit="1" customWidth="1"/>
    <col min="1256" max="1256" width="5.1640625" bestFit="1" customWidth="1"/>
    <col min="1257" max="1257" width="7.1640625" bestFit="1" customWidth="1"/>
    <col min="1258" max="1258" width="5.1640625" bestFit="1" customWidth="1"/>
    <col min="1259" max="1263" width="8.1640625" bestFit="1" customWidth="1"/>
    <col min="1264" max="1264" width="5.1640625" bestFit="1" customWidth="1"/>
    <col min="1265" max="1266" width="8.1640625" bestFit="1" customWidth="1"/>
    <col min="1267" max="1267" width="7.1640625" bestFit="1" customWidth="1"/>
    <col min="1268" max="1276" width="8.1640625" bestFit="1" customWidth="1"/>
    <col min="1277" max="1277" width="5.1640625" bestFit="1" customWidth="1"/>
    <col min="1278" max="1283" width="8.1640625" bestFit="1" customWidth="1"/>
    <col min="1284" max="1284" width="5.1640625" bestFit="1" customWidth="1"/>
    <col min="1285" max="1286" width="8.1640625" bestFit="1" customWidth="1"/>
    <col min="1287" max="1287" width="7.1640625" bestFit="1" customWidth="1"/>
    <col min="1288" max="1290" width="8.1640625" bestFit="1" customWidth="1"/>
    <col min="1291" max="1291" width="7.1640625" bestFit="1" customWidth="1"/>
    <col min="1292" max="1295" width="8.1640625" bestFit="1" customWidth="1"/>
    <col min="1296" max="1296" width="7.1640625" bestFit="1" customWidth="1"/>
    <col min="1297" max="1302" width="8.1640625" bestFit="1" customWidth="1"/>
    <col min="1303" max="1303" width="5.1640625" bestFit="1" customWidth="1"/>
    <col min="1304" max="1308" width="8.1640625" bestFit="1" customWidth="1"/>
    <col min="1309" max="1309" width="5.1640625" bestFit="1" customWidth="1"/>
    <col min="1310" max="1314" width="8.1640625" bestFit="1" customWidth="1"/>
    <col min="1315" max="1315" width="5.1640625" bestFit="1" customWidth="1"/>
    <col min="1316" max="1322" width="8.1640625" bestFit="1" customWidth="1"/>
    <col min="1323" max="1323" width="7.1640625" bestFit="1" customWidth="1"/>
    <col min="1324" max="1324" width="5.1640625" bestFit="1" customWidth="1"/>
    <col min="1325" max="1325" width="7.1640625" bestFit="1" customWidth="1"/>
    <col min="1326" max="1336" width="8.1640625" bestFit="1" customWidth="1"/>
    <col min="1337" max="1337" width="5.1640625" bestFit="1" customWidth="1"/>
    <col min="1338" max="1345" width="8.1640625" bestFit="1" customWidth="1"/>
    <col min="1346" max="1346" width="5.1640625" bestFit="1" customWidth="1"/>
    <col min="1347" max="1348" width="8.1640625" bestFit="1" customWidth="1"/>
    <col min="1349" max="1349" width="5.1640625" bestFit="1" customWidth="1"/>
    <col min="1350" max="1353" width="8.1640625" bestFit="1" customWidth="1"/>
    <col min="1354" max="1355" width="5.1640625" bestFit="1" customWidth="1"/>
    <col min="1356" max="1356" width="8.1640625" bestFit="1" customWidth="1"/>
    <col min="1357" max="1358" width="7.1640625" bestFit="1" customWidth="1"/>
    <col min="1359" max="1360" width="8.1640625" bestFit="1" customWidth="1"/>
    <col min="1361" max="1361" width="5.1640625" bestFit="1" customWidth="1"/>
    <col min="1362" max="1366" width="8.1640625" bestFit="1" customWidth="1"/>
    <col min="1367" max="1367" width="5.1640625" bestFit="1" customWidth="1"/>
    <col min="1368" max="1374" width="8.1640625" bestFit="1" customWidth="1"/>
    <col min="1375" max="1375" width="7.1640625" bestFit="1" customWidth="1"/>
    <col min="1376" max="1393" width="8.1640625" bestFit="1" customWidth="1"/>
    <col min="1394" max="1394" width="5.1640625" bestFit="1" customWidth="1"/>
    <col min="1395" max="1395" width="7.1640625" bestFit="1" customWidth="1"/>
    <col min="1396" max="1397" width="8.1640625" bestFit="1" customWidth="1"/>
    <col min="1398" max="1398" width="5.1640625" bestFit="1" customWidth="1"/>
    <col min="1399" max="1412" width="8.1640625" bestFit="1" customWidth="1"/>
    <col min="1413" max="1413" width="7.1640625" bestFit="1" customWidth="1"/>
    <col min="1414" max="1414" width="5.1640625" bestFit="1" customWidth="1"/>
    <col min="1415" max="1426" width="8.1640625" bestFit="1" customWidth="1"/>
    <col min="1427" max="1427" width="5.1640625" bestFit="1" customWidth="1"/>
    <col min="1428" max="1428" width="8.1640625" bestFit="1" customWidth="1"/>
    <col min="1429" max="1429" width="5.1640625" bestFit="1" customWidth="1"/>
    <col min="1430" max="1434" width="8.1640625" bestFit="1" customWidth="1"/>
    <col min="1435" max="1435" width="5.1640625" bestFit="1" customWidth="1"/>
    <col min="1436" max="1437" width="8.1640625" bestFit="1" customWidth="1"/>
    <col min="1438" max="1438" width="5.1640625" bestFit="1" customWidth="1"/>
    <col min="1439" max="1449" width="8.1640625" bestFit="1" customWidth="1"/>
    <col min="1450" max="1450" width="7.1640625" bestFit="1" customWidth="1"/>
    <col min="1451" max="1466" width="8.1640625" bestFit="1" customWidth="1"/>
    <col min="1467" max="1467" width="5.1640625" bestFit="1" customWidth="1"/>
    <col min="1468" max="1468" width="8.1640625" bestFit="1" customWidth="1"/>
    <col min="1469" max="1469" width="7.1640625" bestFit="1" customWidth="1"/>
    <col min="1470" max="1478" width="8.1640625" bestFit="1" customWidth="1"/>
    <col min="1479" max="1479" width="7.1640625" bestFit="1" customWidth="1"/>
    <col min="1480" max="1490" width="8.1640625" bestFit="1" customWidth="1"/>
    <col min="1491" max="1491" width="5.1640625" bestFit="1" customWidth="1"/>
    <col min="1492" max="1512" width="8.1640625" bestFit="1" customWidth="1"/>
    <col min="1513" max="1513" width="7.1640625" bestFit="1" customWidth="1"/>
    <col min="1514" max="1514" width="8.1640625" bestFit="1" customWidth="1"/>
    <col min="1515" max="1515" width="7.1640625" bestFit="1" customWidth="1"/>
    <col min="1516" max="1517" width="8.1640625" bestFit="1" customWidth="1"/>
    <col min="1518" max="1518" width="5.1640625" bestFit="1" customWidth="1"/>
    <col min="1519" max="1520" width="8.1640625" bestFit="1" customWidth="1"/>
    <col min="1521" max="1521" width="5.1640625" bestFit="1" customWidth="1"/>
    <col min="1522" max="1522" width="7.1640625" bestFit="1" customWidth="1"/>
    <col min="1523" max="1523" width="8.1640625" bestFit="1" customWidth="1"/>
    <col min="1524" max="1524" width="5.1640625" bestFit="1" customWidth="1"/>
    <col min="1525" max="1533" width="8.1640625" bestFit="1" customWidth="1"/>
    <col min="1534" max="1534" width="7.1640625" bestFit="1" customWidth="1"/>
    <col min="1535" max="1542" width="8.1640625" bestFit="1" customWidth="1"/>
    <col min="1543" max="1543" width="5.1640625" bestFit="1" customWidth="1"/>
    <col min="1544" max="1544" width="8.1640625" bestFit="1" customWidth="1"/>
    <col min="1545" max="1545" width="7.1640625" bestFit="1" customWidth="1"/>
    <col min="1546" max="1557" width="8.1640625" bestFit="1" customWidth="1"/>
    <col min="1558" max="1558" width="7.1640625" bestFit="1" customWidth="1"/>
    <col min="1559" max="1563" width="8.1640625" bestFit="1" customWidth="1"/>
    <col min="1564" max="1564" width="5.1640625" bestFit="1" customWidth="1"/>
    <col min="1565" max="1574" width="8.1640625" bestFit="1" customWidth="1"/>
    <col min="1575" max="1575" width="7.1640625" bestFit="1" customWidth="1"/>
    <col min="1576" max="1579" width="8.1640625" bestFit="1" customWidth="1"/>
    <col min="1580" max="1581" width="7.1640625" bestFit="1" customWidth="1"/>
    <col min="1582" max="1590" width="8.1640625" bestFit="1" customWidth="1"/>
    <col min="1591" max="1591" width="7.1640625" bestFit="1" customWidth="1"/>
    <col min="1592" max="1595" width="8.1640625" bestFit="1" customWidth="1"/>
    <col min="1596" max="1596" width="5.1640625" bestFit="1" customWidth="1"/>
    <col min="1597" max="1600" width="8.1640625" bestFit="1" customWidth="1"/>
    <col min="1601" max="1601" width="5.1640625" bestFit="1" customWidth="1"/>
    <col min="1602" max="1602" width="8.1640625" bestFit="1" customWidth="1"/>
    <col min="1603" max="1603" width="7.1640625" bestFit="1" customWidth="1"/>
    <col min="1604" max="1604" width="5.1640625" bestFit="1" customWidth="1"/>
    <col min="1605" max="1612" width="8.1640625" bestFit="1" customWidth="1"/>
    <col min="1613" max="1613" width="5.1640625" bestFit="1" customWidth="1"/>
    <col min="1614" max="1614" width="8.1640625" bestFit="1" customWidth="1"/>
    <col min="1615" max="1615" width="7.1640625" bestFit="1" customWidth="1"/>
    <col min="1616" max="1619" width="8.1640625" bestFit="1" customWidth="1"/>
    <col min="1620" max="1620" width="5.1640625" bestFit="1" customWidth="1"/>
    <col min="1621" max="1622" width="8.1640625" bestFit="1" customWidth="1"/>
    <col min="1623" max="1623" width="5.1640625" bestFit="1" customWidth="1"/>
    <col min="1624" max="1631" width="8.1640625" bestFit="1" customWidth="1"/>
    <col min="1632" max="1632" width="7.1640625" bestFit="1" customWidth="1"/>
    <col min="1633" max="1633" width="8.1640625" bestFit="1" customWidth="1"/>
    <col min="1634" max="1634" width="7.1640625" bestFit="1" customWidth="1"/>
    <col min="1635" max="1636" width="8.1640625" bestFit="1" customWidth="1"/>
    <col min="1637" max="1637" width="5.1640625" bestFit="1" customWidth="1"/>
    <col min="1638" max="1642" width="8.1640625" bestFit="1" customWidth="1"/>
    <col min="1643" max="1643" width="5.1640625" bestFit="1" customWidth="1"/>
    <col min="1644" max="1651" width="8.1640625" bestFit="1" customWidth="1"/>
    <col min="1652" max="1652" width="5.1640625" bestFit="1" customWidth="1"/>
    <col min="1653" max="1653" width="8.1640625" bestFit="1" customWidth="1"/>
    <col min="1654" max="1654" width="7.1640625" bestFit="1" customWidth="1"/>
    <col min="1655" max="1677" width="8.1640625" bestFit="1" customWidth="1"/>
    <col min="1678" max="1678" width="5.1640625" bestFit="1" customWidth="1"/>
    <col min="1679" max="1679" width="8.1640625" bestFit="1" customWidth="1"/>
    <col min="1680" max="1680" width="5.1640625" bestFit="1" customWidth="1"/>
    <col min="1681" max="1683" width="8.1640625" bestFit="1" customWidth="1"/>
    <col min="1684" max="1684" width="7.1640625" bestFit="1" customWidth="1"/>
    <col min="1685" max="1685" width="8.1640625" bestFit="1" customWidth="1"/>
    <col min="1686" max="1686" width="5.1640625" bestFit="1" customWidth="1"/>
    <col min="1687" max="1692" width="8.1640625" bestFit="1" customWidth="1"/>
    <col min="1693" max="1693" width="5.1640625" bestFit="1" customWidth="1"/>
    <col min="1694" max="1698" width="8.1640625" bestFit="1" customWidth="1"/>
    <col min="1699" max="1699" width="5.1640625" bestFit="1" customWidth="1"/>
    <col min="1700" max="1701" width="8.1640625" bestFit="1" customWidth="1"/>
    <col min="1702" max="1702" width="5.1640625" bestFit="1" customWidth="1"/>
    <col min="1703" max="1703" width="8.1640625" bestFit="1" customWidth="1"/>
    <col min="1704" max="1704" width="5.1640625" bestFit="1" customWidth="1"/>
    <col min="1705" max="1705" width="8.1640625" bestFit="1" customWidth="1"/>
    <col min="1706" max="1706" width="5.1640625" bestFit="1" customWidth="1"/>
    <col min="1707" max="1707" width="8.1640625" bestFit="1" customWidth="1"/>
    <col min="1708" max="1708" width="5.1640625" bestFit="1" customWidth="1"/>
    <col min="1709" max="1713" width="8.1640625" bestFit="1" customWidth="1"/>
    <col min="1714" max="1714" width="5.1640625" bestFit="1" customWidth="1"/>
    <col min="1715" max="1715" width="8.1640625" bestFit="1" customWidth="1"/>
    <col min="1716" max="1716" width="5.1640625" bestFit="1" customWidth="1"/>
    <col min="1717" max="1717" width="8.1640625" bestFit="1" customWidth="1"/>
    <col min="1718" max="1718" width="7.1640625" bestFit="1" customWidth="1"/>
    <col min="1719" max="1719" width="8.1640625" bestFit="1" customWidth="1"/>
    <col min="1720" max="1720" width="5.1640625" bestFit="1" customWidth="1"/>
    <col min="1721" max="1721" width="8.1640625" bestFit="1" customWidth="1"/>
    <col min="1722" max="1722" width="7.1640625" bestFit="1" customWidth="1"/>
    <col min="1723" max="1728" width="8.1640625" bestFit="1" customWidth="1"/>
    <col min="1729" max="1729" width="5.1640625" bestFit="1" customWidth="1"/>
    <col min="1730" max="1731" width="8.1640625" bestFit="1" customWidth="1"/>
    <col min="1732" max="1732" width="5.1640625" bestFit="1" customWidth="1"/>
    <col min="1733" max="1733" width="7.1640625" bestFit="1" customWidth="1"/>
    <col min="1734" max="1741" width="8.1640625" bestFit="1" customWidth="1"/>
    <col min="1742" max="1742" width="5.1640625" bestFit="1" customWidth="1"/>
    <col min="1743" max="1748" width="8.1640625" bestFit="1" customWidth="1"/>
    <col min="1749" max="1749" width="7.1640625" bestFit="1" customWidth="1"/>
    <col min="1750" max="1751" width="8.1640625" bestFit="1" customWidth="1"/>
    <col min="1752" max="1753" width="5.1640625" bestFit="1" customWidth="1"/>
    <col min="1754" max="1756" width="8.1640625" bestFit="1" customWidth="1"/>
    <col min="1757" max="1757" width="5.1640625" bestFit="1" customWidth="1"/>
    <col min="1758" max="1761" width="8.1640625" bestFit="1" customWidth="1"/>
    <col min="1762" max="1762" width="7.1640625" bestFit="1" customWidth="1"/>
    <col min="1763" max="1763" width="8.1640625" bestFit="1" customWidth="1"/>
    <col min="1764" max="1764" width="7.1640625" bestFit="1" customWidth="1"/>
    <col min="1765" max="1765" width="8.1640625" bestFit="1" customWidth="1"/>
    <col min="1766" max="1766" width="7.1640625" bestFit="1" customWidth="1"/>
    <col min="1767" max="1767" width="5.1640625" bestFit="1" customWidth="1"/>
    <col min="1768" max="1771" width="8.1640625" bestFit="1" customWidth="1"/>
    <col min="1772" max="1772" width="5.1640625" bestFit="1" customWidth="1"/>
    <col min="1773" max="1774" width="8.1640625" bestFit="1" customWidth="1"/>
    <col min="1775" max="1775" width="5.1640625" bestFit="1" customWidth="1"/>
    <col min="1776" max="1777" width="8.1640625" bestFit="1" customWidth="1"/>
    <col min="1778" max="1778" width="5.1640625" bestFit="1" customWidth="1"/>
    <col min="1779" max="1782" width="8.1640625" bestFit="1" customWidth="1"/>
    <col min="1783" max="1783" width="5.1640625" bestFit="1" customWidth="1"/>
    <col min="1784" max="1785" width="8.1640625" bestFit="1" customWidth="1"/>
    <col min="1786" max="1786" width="5.1640625" bestFit="1" customWidth="1"/>
    <col min="1787" max="1788" width="8.1640625" bestFit="1" customWidth="1"/>
    <col min="1789" max="1789" width="5.1640625" bestFit="1" customWidth="1"/>
    <col min="1790" max="1790" width="7.1640625" bestFit="1" customWidth="1"/>
    <col min="1791" max="1796" width="8.1640625" bestFit="1" customWidth="1"/>
    <col min="1797" max="1797" width="7.1640625" bestFit="1" customWidth="1"/>
    <col min="1798" max="1799" width="8.1640625" bestFit="1" customWidth="1"/>
    <col min="1800" max="1800" width="7.1640625" bestFit="1" customWidth="1"/>
    <col min="1801" max="1803" width="8.1640625" bestFit="1" customWidth="1"/>
    <col min="1804" max="1804" width="5.1640625" bestFit="1" customWidth="1"/>
    <col min="1805" max="1807" width="8.1640625" bestFit="1" customWidth="1"/>
    <col min="1808" max="1808" width="5.1640625" bestFit="1" customWidth="1"/>
    <col min="1809" max="1809" width="7.1640625" bestFit="1" customWidth="1"/>
    <col min="1810" max="1825" width="8.1640625" bestFit="1" customWidth="1"/>
    <col min="1826" max="1826" width="7.1640625" bestFit="1" customWidth="1"/>
    <col min="1827" max="1830" width="8.1640625" bestFit="1" customWidth="1"/>
    <col min="1831" max="1831" width="7.1640625" bestFit="1" customWidth="1"/>
    <col min="1832" max="1840" width="8.1640625" bestFit="1" customWidth="1"/>
    <col min="1841" max="1841" width="5.1640625" bestFit="1" customWidth="1"/>
    <col min="1842" max="1843" width="8.1640625" bestFit="1" customWidth="1"/>
    <col min="1844" max="1844" width="5.1640625" bestFit="1" customWidth="1"/>
    <col min="1845" max="1848" width="8.1640625" bestFit="1" customWidth="1"/>
    <col min="1849" max="1849" width="7.1640625" bestFit="1" customWidth="1"/>
    <col min="1850" max="1854" width="8.1640625" bestFit="1" customWidth="1"/>
    <col min="1855" max="1855" width="5.1640625" bestFit="1" customWidth="1"/>
    <col min="1856" max="1864" width="8.1640625" bestFit="1" customWidth="1"/>
    <col min="1865" max="1865" width="7.1640625" bestFit="1" customWidth="1"/>
    <col min="1866" max="1876" width="8.1640625" bestFit="1" customWidth="1"/>
    <col min="1877" max="1877" width="5.1640625" bestFit="1" customWidth="1"/>
    <col min="1878" max="1885" width="8.1640625" bestFit="1" customWidth="1"/>
    <col min="1886" max="1886" width="5.1640625" bestFit="1" customWidth="1"/>
    <col min="1887" max="1890" width="8.1640625" bestFit="1" customWidth="1"/>
    <col min="1891" max="1891" width="5.1640625" bestFit="1" customWidth="1"/>
    <col min="1892" max="1895" width="8.1640625" bestFit="1" customWidth="1"/>
    <col min="1896" max="1896" width="7.1640625" bestFit="1" customWidth="1"/>
    <col min="1897" max="1905" width="8.1640625" bestFit="1" customWidth="1"/>
    <col min="1906" max="1906" width="5.1640625" bestFit="1" customWidth="1"/>
    <col min="1907" max="1910" width="8.1640625" bestFit="1" customWidth="1"/>
    <col min="1911" max="1911" width="7.1640625" bestFit="1" customWidth="1"/>
    <col min="1912" max="1912" width="5.1640625" bestFit="1" customWidth="1"/>
    <col min="1913" max="1913" width="8.1640625" bestFit="1" customWidth="1"/>
    <col min="1914" max="1914" width="5.1640625" bestFit="1" customWidth="1"/>
    <col min="1915" max="1922" width="8.1640625" bestFit="1" customWidth="1"/>
    <col min="1923" max="1923" width="5.1640625" bestFit="1" customWidth="1"/>
    <col min="1924" max="1941" width="8.1640625" bestFit="1" customWidth="1"/>
    <col min="1942" max="1942" width="5.1640625" bestFit="1" customWidth="1"/>
    <col min="1943" max="1943" width="8.1640625" bestFit="1" customWidth="1"/>
    <col min="1944" max="1944" width="7.1640625" bestFit="1" customWidth="1"/>
    <col min="1945" max="1953" width="8.1640625" bestFit="1" customWidth="1"/>
    <col min="1954" max="1955" width="5.1640625" bestFit="1" customWidth="1"/>
    <col min="1956" max="1964" width="8.1640625" bestFit="1" customWidth="1"/>
    <col min="1965" max="1965" width="7.1640625" bestFit="1" customWidth="1"/>
    <col min="1966" max="1966" width="5.1640625" bestFit="1" customWidth="1"/>
    <col min="1967" max="1968" width="8.1640625" bestFit="1" customWidth="1"/>
    <col min="1969" max="1969" width="5.1640625" bestFit="1" customWidth="1"/>
    <col min="1970" max="1984" width="8.1640625" bestFit="1" customWidth="1"/>
    <col min="1985" max="1985" width="5.1640625" bestFit="1" customWidth="1"/>
    <col min="1986" max="1988" width="8.1640625" bestFit="1" customWidth="1"/>
    <col min="1989" max="1990" width="5.1640625" bestFit="1" customWidth="1"/>
    <col min="1991" max="1994" width="8.1640625" bestFit="1" customWidth="1"/>
    <col min="1995" max="1995" width="7.1640625" bestFit="1" customWidth="1"/>
    <col min="1996" max="2011" width="8.1640625" bestFit="1" customWidth="1"/>
    <col min="2012" max="2012" width="5.1640625" bestFit="1" customWidth="1"/>
    <col min="2013" max="2015" width="8.1640625" bestFit="1" customWidth="1"/>
    <col min="2016" max="2016" width="5.1640625" bestFit="1" customWidth="1"/>
    <col min="2017" max="2018" width="8.1640625" bestFit="1" customWidth="1"/>
    <col min="2019" max="2019" width="5.1640625" bestFit="1" customWidth="1"/>
    <col min="2020" max="2026" width="8.1640625" bestFit="1" customWidth="1"/>
    <col min="2027" max="2027" width="5.1640625" bestFit="1" customWidth="1"/>
    <col min="2028" max="2035" width="8.1640625" bestFit="1" customWidth="1"/>
    <col min="2036" max="2036" width="5.1640625" bestFit="1" customWidth="1"/>
    <col min="2037" max="2057" width="8.1640625" bestFit="1" customWidth="1"/>
    <col min="2058" max="2058" width="7.1640625" bestFit="1" customWidth="1"/>
    <col min="2059" max="2064" width="8.1640625" bestFit="1" customWidth="1"/>
    <col min="2065" max="2065" width="5.1640625" bestFit="1" customWidth="1"/>
    <col min="2066" max="2068" width="8.1640625" bestFit="1" customWidth="1"/>
    <col min="2069" max="2069" width="7.1640625" bestFit="1" customWidth="1"/>
    <col min="2070" max="2080" width="8.1640625" bestFit="1" customWidth="1"/>
    <col min="2081" max="2081" width="7.1640625" bestFit="1" customWidth="1"/>
    <col min="2082" max="2082" width="8.1640625" bestFit="1" customWidth="1"/>
    <col min="2083" max="2083" width="5.1640625" bestFit="1" customWidth="1"/>
    <col min="2084" max="2086" width="8.1640625" bestFit="1" customWidth="1"/>
    <col min="2087" max="2087" width="7.1640625" bestFit="1" customWidth="1"/>
    <col min="2088" max="2091" width="8.1640625" bestFit="1" customWidth="1"/>
    <col min="2092" max="2092" width="5.1640625" bestFit="1" customWidth="1"/>
    <col min="2093" max="2100" width="8.1640625" bestFit="1" customWidth="1"/>
    <col min="2101" max="2101" width="5.1640625" bestFit="1" customWidth="1"/>
    <col min="2102" max="2106" width="8.1640625" bestFit="1" customWidth="1"/>
    <col min="2107" max="2107" width="5.1640625" bestFit="1" customWidth="1"/>
    <col min="2108" max="2110" width="8.1640625" bestFit="1" customWidth="1"/>
    <col min="2111" max="2111" width="7.1640625" bestFit="1" customWidth="1"/>
    <col min="2112" max="2115" width="8.1640625" bestFit="1" customWidth="1"/>
    <col min="2116" max="2116" width="6.1640625" bestFit="1" customWidth="1"/>
    <col min="2117" max="2117" width="9.1640625" bestFit="1" customWidth="1"/>
    <col min="2118" max="2118" width="8.1640625" bestFit="1" customWidth="1"/>
    <col min="2119" max="2121" width="9.1640625" bestFit="1" customWidth="1"/>
    <col min="2122" max="2122" width="8.1640625" bestFit="1" customWidth="1"/>
    <col min="2123" max="2123" width="9.1640625" bestFit="1" customWidth="1"/>
    <col min="2124" max="2124" width="6.1640625" bestFit="1" customWidth="1"/>
    <col min="2125" max="2125" width="8.1640625" bestFit="1" customWidth="1"/>
    <col min="2126" max="2129" width="6.1640625" bestFit="1" customWidth="1"/>
    <col min="2130" max="2130" width="8.1640625" bestFit="1" customWidth="1"/>
    <col min="2131" max="2135" width="9.1640625" bestFit="1" customWidth="1"/>
    <col min="2136" max="2136" width="6.1640625" bestFit="1" customWidth="1"/>
    <col min="2137" max="2142" width="9.1640625" bestFit="1" customWidth="1"/>
    <col min="2143" max="2143" width="8.1640625" bestFit="1" customWidth="1"/>
    <col min="2144" max="2148" width="9.1640625" bestFit="1" customWidth="1"/>
    <col min="2149" max="2149" width="8.1640625" bestFit="1" customWidth="1"/>
    <col min="2150" max="2150" width="6.1640625" bestFit="1" customWidth="1"/>
    <col min="2151" max="2157" width="9.1640625" bestFit="1" customWidth="1"/>
    <col min="2158" max="2158" width="6.1640625" bestFit="1" customWidth="1"/>
    <col min="2159" max="2160" width="9.1640625" bestFit="1" customWidth="1"/>
    <col min="2161" max="2161" width="6.1640625" bestFit="1" customWidth="1"/>
    <col min="2162" max="2164" width="9.1640625" bestFit="1" customWidth="1"/>
    <col min="2165" max="2165" width="8.1640625" bestFit="1" customWidth="1"/>
    <col min="2166" max="2166" width="9.1640625" bestFit="1" customWidth="1"/>
    <col min="2167" max="2167" width="6.1640625" bestFit="1" customWidth="1"/>
    <col min="2168" max="2170" width="9.1640625" bestFit="1" customWidth="1"/>
    <col min="2171" max="2171" width="6.1640625" bestFit="1" customWidth="1"/>
    <col min="2172" max="2174" width="9.1640625" bestFit="1" customWidth="1"/>
    <col min="2175" max="2175" width="6.1640625" bestFit="1" customWidth="1"/>
    <col min="2176" max="2178" width="9.1640625" bestFit="1" customWidth="1"/>
    <col min="2179" max="2179" width="6.1640625" bestFit="1" customWidth="1"/>
    <col min="2180" max="2181" width="9.1640625" bestFit="1" customWidth="1"/>
    <col min="2182" max="2182" width="8.1640625" bestFit="1" customWidth="1"/>
    <col min="2183" max="2185" width="9.1640625" bestFit="1" customWidth="1"/>
    <col min="2186" max="2186" width="8.1640625" bestFit="1" customWidth="1"/>
    <col min="2187" max="2187" width="6.1640625" bestFit="1" customWidth="1"/>
    <col min="2188" max="2193" width="9.1640625" bestFit="1" customWidth="1"/>
    <col min="2194" max="2194" width="6.1640625" bestFit="1" customWidth="1"/>
    <col min="2195" max="2195" width="9.1640625" bestFit="1" customWidth="1"/>
    <col min="2196" max="2196" width="6.1640625" bestFit="1" customWidth="1"/>
    <col min="2197" max="2201" width="9.1640625" bestFit="1" customWidth="1"/>
    <col min="2202" max="2202" width="6.1640625" bestFit="1" customWidth="1"/>
    <col min="2203" max="2208" width="9.1640625" bestFit="1" customWidth="1"/>
    <col min="2209" max="2209" width="6.1640625" bestFit="1" customWidth="1"/>
    <col min="2210" max="2212" width="9.1640625" bestFit="1" customWidth="1"/>
    <col min="2213" max="2213" width="8.1640625" bestFit="1" customWidth="1"/>
    <col min="2214" max="2217" width="9.1640625" bestFit="1" customWidth="1"/>
    <col min="2218" max="2218" width="6.1640625" bestFit="1" customWidth="1"/>
    <col min="2219" max="2225" width="9.1640625" bestFit="1" customWidth="1"/>
    <col min="2226" max="2226" width="8.1640625" bestFit="1" customWidth="1"/>
    <col min="2227" max="2230" width="9.1640625" bestFit="1" customWidth="1"/>
    <col min="2231" max="2231" width="8.1640625" bestFit="1" customWidth="1"/>
    <col min="2232" max="2240" width="9.1640625" bestFit="1" customWidth="1"/>
    <col min="2241" max="2241" width="8.1640625" bestFit="1" customWidth="1"/>
    <col min="2242" max="2243" width="9.1640625" bestFit="1" customWidth="1"/>
    <col min="2244" max="2244" width="6.1640625" bestFit="1" customWidth="1"/>
    <col min="2245" max="2245" width="9.1640625" bestFit="1" customWidth="1"/>
    <col min="2246" max="2246" width="8.1640625" bestFit="1" customWidth="1"/>
    <col min="2247" max="2247" width="6.1640625" bestFit="1" customWidth="1"/>
    <col min="2248" max="2269" width="9.1640625" bestFit="1" customWidth="1"/>
    <col min="2270" max="2270" width="6.1640625" bestFit="1" customWidth="1"/>
    <col min="2271" max="2272" width="8.1640625" bestFit="1" customWidth="1"/>
    <col min="2273" max="2276" width="9.1640625" bestFit="1" customWidth="1"/>
    <col min="2277" max="2277" width="6.1640625" bestFit="1" customWidth="1"/>
    <col min="2278" max="2289" width="9.1640625" bestFit="1" customWidth="1"/>
    <col min="2290" max="2290" width="6.1640625" bestFit="1" customWidth="1"/>
    <col min="2291" max="2293" width="9.1640625" bestFit="1" customWidth="1"/>
    <col min="2294" max="2294" width="6.1640625" bestFit="1" customWidth="1"/>
    <col min="2295" max="2295" width="9.1640625" bestFit="1" customWidth="1"/>
    <col min="2296" max="2296" width="6.1640625" bestFit="1" customWidth="1"/>
    <col min="2297" max="2297" width="8.1640625" bestFit="1" customWidth="1"/>
    <col min="2298" max="2302" width="9.1640625" bestFit="1" customWidth="1"/>
    <col min="2303" max="2303" width="6.1640625" bestFit="1" customWidth="1"/>
    <col min="2304" max="2310" width="9.1640625" bestFit="1" customWidth="1"/>
    <col min="2311" max="2311" width="6.1640625" bestFit="1" customWidth="1"/>
    <col min="2312" max="2329" width="9.1640625" bestFit="1" customWidth="1"/>
    <col min="2330" max="2330" width="6.1640625" bestFit="1" customWidth="1"/>
    <col min="2331" max="2331" width="8.1640625" bestFit="1" customWidth="1"/>
    <col min="2332" max="2337" width="9.1640625" bestFit="1" customWidth="1"/>
    <col min="2338" max="2338" width="8.1640625" bestFit="1" customWidth="1"/>
    <col min="2339" max="2339" width="6.1640625" bestFit="1" customWidth="1"/>
    <col min="2340" max="2341" width="9.1640625" bestFit="1" customWidth="1"/>
    <col min="2342" max="2342" width="6.1640625" bestFit="1" customWidth="1"/>
    <col min="2343" max="2348" width="9.1640625" bestFit="1" customWidth="1"/>
    <col min="2349" max="2349" width="6.1640625" bestFit="1" customWidth="1"/>
    <col min="2350" max="2363" width="9.1640625" bestFit="1" customWidth="1"/>
    <col min="2364" max="2364" width="6.1640625" bestFit="1" customWidth="1"/>
    <col min="2365" max="2366" width="9.1640625" bestFit="1" customWidth="1"/>
    <col min="2367" max="2367" width="8.1640625" bestFit="1" customWidth="1"/>
    <col min="2368" max="2377" width="9.1640625" bestFit="1" customWidth="1"/>
    <col min="2378" max="2378" width="6.1640625" bestFit="1" customWidth="1"/>
    <col min="2379" max="2387" width="9.1640625" bestFit="1" customWidth="1"/>
    <col min="2388" max="2388" width="6.1640625" bestFit="1" customWidth="1"/>
    <col min="2389" max="2401" width="9.1640625" bestFit="1" customWidth="1"/>
    <col min="2402" max="2402" width="8.1640625" bestFit="1" customWidth="1"/>
    <col min="2403" max="2412" width="9.1640625" bestFit="1" customWidth="1"/>
    <col min="2413" max="2413" width="8.1640625" bestFit="1" customWidth="1"/>
    <col min="2414" max="2419" width="9.1640625" bestFit="1" customWidth="1"/>
    <col min="2420" max="2420" width="8.1640625" bestFit="1" customWidth="1"/>
    <col min="2421" max="2421" width="9.1640625" bestFit="1" customWidth="1"/>
    <col min="2422" max="2423" width="6.1640625" bestFit="1" customWidth="1"/>
    <col min="2424" max="2436" width="9.1640625" bestFit="1" customWidth="1"/>
    <col min="2437" max="2438" width="8.1640625" bestFit="1" customWidth="1"/>
    <col min="2439" max="2440" width="9.1640625" bestFit="1" customWidth="1"/>
    <col min="2441" max="2441" width="6.1640625" bestFit="1" customWidth="1"/>
    <col min="2442" max="2453" width="9.1640625" bestFit="1" customWidth="1"/>
    <col min="2454" max="2454" width="6.1640625" bestFit="1" customWidth="1"/>
    <col min="2455" max="2455" width="9.1640625" bestFit="1" customWidth="1"/>
    <col min="2456" max="2456" width="8.1640625" bestFit="1" customWidth="1"/>
    <col min="2457" max="2465" width="9.1640625" bestFit="1" customWidth="1"/>
    <col min="2466" max="2466" width="6.1640625" bestFit="1" customWidth="1"/>
    <col min="2467" max="2473" width="9.1640625" bestFit="1" customWidth="1"/>
    <col min="2474" max="2474" width="8.1640625" bestFit="1" customWidth="1"/>
    <col min="2475" max="2475" width="9.1640625" bestFit="1" customWidth="1"/>
    <col min="2476" max="2476" width="6.1640625" bestFit="1" customWidth="1"/>
    <col min="2477" max="2478" width="9.1640625" bestFit="1" customWidth="1"/>
    <col min="2479" max="2479" width="6.1640625" bestFit="1" customWidth="1"/>
    <col min="2480" max="2486" width="9.1640625" bestFit="1" customWidth="1"/>
    <col min="2487" max="2487" width="8.1640625" bestFit="1" customWidth="1"/>
    <col min="2488" max="2490" width="9.1640625" bestFit="1" customWidth="1"/>
    <col min="2491" max="2491" width="6.1640625" bestFit="1" customWidth="1"/>
    <col min="2492" max="2492" width="8.1640625" bestFit="1" customWidth="1"/>
    <col min="2493" max="2503" width="9.1640625" bestFit="1" customWidth="1"/>
    <col min="2504" max="2504" width="6.1640625" bestFit="1" customWidth="1"/>
    <col min="2505" max="2505" width="8.1640625" bestFit="1" customWidth="1"/>
    <col min="2506" max="2515" width="9.1640625" bestFit="1" customWidth="1"/>
    <col min="2516" max="2516" width="8.1640625" bestFit="1" customWidth="1"/>
    <col min="2517" max="2518" width="9.1640625" bestFit="1" customWidth="1"/>
    <col min="2519" max="2519" width="6.1640625" bestFit="1" customWidth="1"/>
    <col min="2520" max="2521" width="9.1640625" bestFit="1" customWidth="1"/>
    <col min="2522" max="2522" width="6.1640625" bestFit="1" customWidth="1"/>
    <col min="2523" max="2529" width="9.1640625" bestFit="1" customWidth="1"/>
    <col min="2530" max="2530" width="6.1640625" bestFit="1" customWidth="1"/>
    <col min="2531" max="2537" width="9.1640625" bestFit="1" customWidth="1"/>
    <col min="2538" max="2538" width="6.1640625" bestFit="1" customWidth="1"/>
    <col min="2539" max="2539" width="9.1640625" bestFit="1" customWidth="1"/>
    <col min="2540" max="2540" width="6.1640625" bestFit="1" customWidth="1"/>
    <col min="2541" max="2547" width="9.1640625" bestFit="1" customWidth="1"/>
    <col min="2548" max="2549" width="6.1640625" bestFit="1" customWidth="1"/>
    <col min="2550" max="2550" width="8.1640625" bestFit="1" customWidth="1"/>
    <col min="2551" max="2559" width="9.1640625" bestFit="1" customWidth="1"/>
    <col min="2560" max="2560" width="6.1640625" bestFit="1" customWidth="1"/>
    <col min="2561" max="2563" width="9.1640625" bestFit="1" customWidth="1"/>
    <col min="2564" max="2564" width="6.1640625" bestFit="1" customWidth="1"/>
    <col min="2565" max="2578" width="9.1640625" bestFit="1" customWidth="1"/>
    <col min="2579" max="2580" width="6.1640625" bestFit="1" customWidth="1"/>
    <col min="2581" max="2594" width="9.1640625" bestFit="1" customWidth="1"/>
    <col min="2595" max="2595" width="6.1640625" bestFit="1" customWidth="1"/>
    <col min="2596" max="2597" width="9.1640625" bestFit="1" customWidth="1"/>
    <col min="2598" max="2598" width="6.1640625" bestFit="1" customWidth="1"/>
    <col min="2599" max="2599" width="8.1640625" bestFit="1" customWidth="1"/>
    <col min="2600" max="2606" width="9.1640625" bestFit="1" customWidth="1"/>
    <col min="2607" max="2607" width="8.1640625" bestFit="1" customWidth="1"/>
    <col min="2608" max="2614" width="9.1640625" bestFit="1" customWidth="1"/>
    <col min="2615" max="2616" width="6.1640625" bestFit="1" customWidth="1"/>
    <col min="2617" max="2620" width="9.1640625" bestFit="1" customWidth="1"/>
    <col min="2621" max="2621" width="6.1640625" bestFit="1" customWidth="1"/>
    <col min="2622" max="2622" width="9.1640625" bestFit="1" customWidth="1"/>
    <col min="2623" max="2623" width="8.1640625" bestFit="1" customWidth="1"/>
    <col min="2624" max="2628" width="9.1640625" bestFit="1" customWidth="1"/>
    <col min="2629" max="2629" width="8.1640625" bestFit="1" customWidth="1"/>
    <col min="2630" max="2631" width="9.1640625" bestFit="1" customWidth="1"/>
    <col min="2632" max="2632" width="6.1640625" bestFit="1" customWidth="1"/>
    <col min="2633" max="2633" width="8.1640625" bestFit="1" customWidth="1"/>
    <col min="2634" max="2638" width="9.1640625" bestFit="1" customWidth="1"/>
    <col min="2639" max="2639" width="8.1640625" bestFit="1" customWidth="1"/>
    <col min="2640" max="2640" width="9.1640625" bestFit="1" customWidth="1"/>
    <col min="2641" max="2641" width="6.1640625" bestFit="1" customWidth="1"/>
    <col min="2642" max="2654" width="9.1640625" bestFit="1" customWidth="1"/>
    <col min="2655" max="2655" width="8.1640625" bestFit="1" customWidth="1"/>
    <col min="2656" max="2660" width="9.1640625" bestFit="1" customWidth="1"/>
    <col min="2661" max="2663" width="8.1640625" bestFit="1" customWidth="1"/>
    <col min="2664" max="2671" width="9.1640625" bestFit="1" customWidth="1"/>
    <col min="2672" max="2672" width="6.1640625" bestFit="1" customWidth="1"/>
    <col min="2673" max="2673" width="9.1640625" bestFit="1" customWidth="1"/>
    <col min="2674" max="2674" width="6.1640625" bestFit="1" customWidth="1"/>
    <col min="2675" max="2682" width="9.1640625" bestFit="1" customWidth="1"/>
    <col min="2683" max="2683" width="6.1640625" bestFit="1" customWidth="1"/>
    <col min="2684" max="2685" width="9.1640625" bestFit="1" customWidth="1"/>
    <col min="2686" max="2686" width="6.1640625" bestFit="1" customWidth="1"/>
    <col min="2687" max="2688" width="9.1640625" bestFit="1" customWidth="1"/>
    <col min="2689" max="2689" width="8.1640625" bestFit="1" customWidth="1"/>
    <col min="2690" max="2691" width="6.1640625" bestFit="1" customWidth="1"/>
    <col min="2692" max="2692" width="8.1640625" bestFit="1" customWidth="1"/>
    <col min="2693" max="2698" width="9.1640625" bestFit="1" customWidth="1"/>
    <col min="2699" max="2699" width="8.1640625" bestFit="1" customWidth="1"/>
    <col min="2700" max="2700" width="6.1640625" bestFit="1" customWidth="1"/>
    <col min="2701" max="2703" width="9.1640625" bestFit="1" customWidth="1"/>
    <col min="2704" max="2705" width="6.1640625" bestFit="1" customWidth="1"/>
    <col min="2706" max="2708" width="9.1640625" bestFit="1" customWidth="1"/>
    <col min="2709" max="2709" width="6.1640625" bestFit="1" customWidth="1"/>
    <col min="2710" max="2710" width="9.1640625" bestFit="1" customWidth="1"/>
    <col min="2711" max="2711" width="6.1640625" bestFit="1" customWidth="1"/>
    <col min="2712" max="2712" width="9.1640625" bestFit="1" customWidth="1"/>
    <col min="2713" max="2713" width="6.1640625" bestFit="1" customWidth="1"/>
    <col min="2714" max="2717" width="9.1640625" bestFit="1" customWidth="1"/>
    <col min="2718" max="2718" width="6.1640625" bestFit="1" customWidth="1"/>
    <col min="2719" max="2719" width="8.1640625" bestFit="1" customWidth="1"/>
    <col min="2720" max="2720" width="9.1640625" bestFit="1" customWidth="1"/>
    <col min="2721" max="2721" width="6.1640625" bestFit="1" customWidth="1"/>
    <col min="2722" max="2726" width="9.1640625" bestFit="1" customWidth="1"/>
    <col min="2727" max="2727" width="6.1640625" bestFit="1" customWidth="1"/>
    <col min="2728" max="2728" width="8.1640625" bestFit="1" customWidth="1"/>
    <col min="2729" max="2729" width="6.1640625" bestFit="1" customWidth="1"/>
    <col min="2730" max="2731" width="9.1640625" bestFit="1" customWidth="1"/>
    <col min="2732" max="2732" width="6.1640625" bestFit="1" customWidth="1"/>
    <col min="2733" max="2735" width="9.1640625" bestFit="1" customWidth="1"/>
    <col min="2736" max="2736" width="6.1640625" bestFit="1" customWidth="1"/>
    <col min="2737" max="2743" width="9.1640625" bestFit="1" customWidth="1"/>
    <col min="2744" max="2744" width="6.1640625" bestFit="1" customWidth="1"/>
    <col min="2745" max="2751" width="9.1640625" bestFit="1" customWidth="1"/>
    <col min="2752" max="2752" width="6.1640625" bestFit="1" customWidth="1"/>
    <col min="2753" max="2757" width="9.1640625" bestFit="1" customWidth="1"/>
    <col min="2758" max="2758" width="6.1640625" bestFit="1" customWidth="1"/>
    <col min="2759" max="2766" width="9.1640625" bestFit="1" customWidth="1"/>
    <col min="2767" max="2769" width="6.1640625" bestFit="1" customWidth="1"/>
    <col min="2770" max="2779" width="9.1640625" bestFit="1" customWidth="1"/>
    <col min="2780" max="2780" width="8.1640625" bestFit="1" customWidth="1"/>
    <col min="2781" max="2781" width="9.1640625" bestFit="1" customWidth="1"/>
    <col min="2782" max="2782" width="8.1640625" bestFit="1" customWidth="1"/>
    <col min="2783" max="2785" width="9.1640625" bestFit="1" customWidth="1"/>
    <col min="2786" max="2786" width="6.1640625" bestFit="1" customWidth="1"/>
    <col min="2787" max="2799" width="9.1640625" bestFit="1" customWidth="1"/>
    <col min="2800" max="2800" width="6.1640625" bestFit="1" customWidth="1"/>
    <col min="2801" max="2803" width="9.1640625" bestFit="1" customWidth="1"/>
    <col min="2804" max="2804" width="8.1640625" bestFit="1" customWidth="1"/>
    <col min="2805" max="2805" width="6.1640625" bestFit="1" customWidth="1"/>
    <col min="2806" max="2808" width="9.1640625" bestFit="1" customWidth="1"/>
    <col min="2809" max="2809" width="6.1640625" bestFit="1" customWidth="1"/>
    <col min="2810" max="2813" width="9.1640625" bestFit="1" customWidth="1"/>
    <col min="2814" max="2814" width="6.1640625" bestFit="1" customWidth="1"/>
    <col min="2815" max="2817" width="9.1640625" bestFit="1" customWidth="1"/>
    <col min="2818" max="2819" width="6.1640625" bestFit="1" customWidth="1"/>
    <col min="2820" max="2821" width="9.1640625" bestFit="1" customWidth="1"/>
    <col min="2822" max="2822" width="6.1640625" bestFit="1" customWidth="1"/>
    <col min="2823" max="2824" width="9.1640625" bestFit="1" customWidth="1"/>
    <col min="2825" max="2825" width="6.1640625" bestFit="1" customWidth="1"/>
    <col min="2826" max="2827" width="9.1640625" bestFit="1" customWidth="1"/>
    <col min="2828" max="2828" width="6.1640625" bestFit="1" customWidth="1"/>
    <col min="2829" max="2830" width="9.1640625" bestFit="1" customWidth="1"/>
    <col min="2831" max="2831" width="6.1640625" bestFit="1" customWidth="1"/>
    <col min="2832" max="2832" width="9.1640625" bestFit="1" customWidth="1"/>
    <col min="2833" max="2833" width="6.1640625" bestFit="1" customWidth="1"/>
    <col min="2834" max="2840" width="9.1640625" bestFit="1" customWidth="1"/>
    <col min="2841" max="2841" width="8.1640625" bestFit="1" customWidth="1"/>
    <col min="2842" max="2843" width="9.1640625" bestFit="1" customWidth="1"/>
    <col min="2844" max="2844" width="6.1640625" bestFit="1" customWidth="1"/>
    <col min="2845" max="2847" width="9.1640625" bestFit="1" customWidth="1"/>
    <col min="2848" max="2848" width="6.1640625" bestFit="1" customWidth="1"/>
    <col min="2849" max="2849" width="8.1640625" bestFit="1" customWidth="1"/>
    <col min="2850" max="2851" width="9.1640625" bestFit="1" customWidth="1"/>
    <col min="2852" max="2852" width="6.1640625" bestFit="1" customWidth="1"/>
    <col min="2853" max="2860" width="9.1640625" bestFit="1" customWidth="1"/>
    <col min="2861" max="2861" width="6.1640625" bestFit="1" customWidth="1"/>
    <col min="2862" max="2862" width="9.1640625" bestFit="1" customWidth="1"/>
    <col min="2863" max="2863" width="6.1640625" bestFit="1" customWidth="1"/>
    <col min="2864" max="2865" width="9.1640625" bestFit="1" customWidth="1"/>
    <col min="2866" max="2866" width="8.1640625" bestFit="1" customWidth="1"/>
    <col min="2867" max="2867" width="9.1640625" bestFit="1" customWidth="1"/>
    <col min="2868" max="2868" width="6.1640625" bestFit="1" customWidth="1"/>
    <col min="2869" max="2872" width="9.1640625" bestFit="1" customWidth="1"/>
    <col min="2873" max="2874" width="6.1640625" bestFit="1" customWidth="1"/>
    <col min="2875" max="2876" width="9.1640625" bestFit="1" customWidth="1"/>
    <col min="2877" max="2877" width="6.1640625" bestFit="1" customWidth="1"/>
    <col min="2878" max="2886" width="9.1640625" bestFit="1" customWidth="1"/>
    <col min="2887" max="2889" width="6.1640625" bestFit="1" customWidth="1"/>
    <col min="2890" max="2891" width="9.1640625" bestFit="1" customWidth="1"/>
    <col min="2892" max="2892" width="6.1640625" bestFit="1" customWidth="1"/>
    <col min="2893" max="2895" width="9.1640625" bestFit="1" customWidth="1"/>
    <col min="2896" max="2896" width="6.1640625" bestFit="1" customWidth="1"/>
    <col min="2897" max="2897" width="9.1640625" bestFit="1" customWidth="1"/>
    <col min="2898" max="2898" width="6.1640625" bestFit="1" customWidth="1"/>
    <col min="2899" max="2903" width="9.1640625" bestFit="1" customWidth="1"/>
    <col min="2904" max="2904" width="6.1640625" bestFit="1" customWidth="1"/>
    <col min="2905" max="2906" width="9.1640625" bestFit="1" customWidth="1"/>
    <col min="2907" max="2907" width="6.1640625" bestFit="1" customWidth="1"/>
    <col min="2908" max="2913" width="9.1640625" bestFit="1" customWidth="1"/>
    <col min="2914" max="2914" width="6.1640625" bestFit="1" customWidth="1"/>
    <col min="2915" max="2916" width="9.1640625" bestFit="1" customWidth="1"/>
    <col min="2917" max="2918" width="6.1640625" bestFit="1" customWidth="1"/>
    <col min="2919" max="2919" width="8.1640625" bestFit="1" customWidth="1"/>
    <col min="2920" max="2925" width="9.1640625" bestFit="1" customWidth="1"/>
    <col min="2926" max="2928" width="7.1640625" bestFit="1" customWidth="1"/>
    <col min="2929" max="2930" width="10.1640625" bestFit="1" customWidth="1"/>
    <col min="2931" max="2931" width="7.1640625" bestFit="1" customWidth="1"/>
    <col min="2932" max="2932" width="9.1640625" bestFit="1" customWidth="1"/>
    <col min="2933" max="2933" width="10.1640625" bestFit="1" customWidth="1"/>
    <col min="2934" max="2935" width="7.1640625" bestFit="1" customWidth="1"/>
    <col min="2936" max="2938" width="10.1640625" bestFit="1" customWidth="1"/>
    <col min="2939" max="2940" width="7.1640625" bestFit="1" customWidth="1"/>
    <col min="2941" max="2941" width="10" bestFit="1" customWidth="1"/>
  </cols>
  <sheetData>
    <row r="2" spans="1:6" x14ac:dyDescent="0.2">
      <c r="A2" s="15" t="s">
        <v>8222</v>
      </c>
      <c r="B2" t="s">
        <v>8223</v>
      </c>
    </row>
    <row r="4" spans="1:6" x14ac:dyDescent="0.2">
      <c r="A4" s="15" t="s">
        <v>8363</v>
      </c>
      <c r="B4" s="15" t="s">
        <v>8362</v>
      </c>
    </row>
    <row r="5" spans="1:6" x14ac:dyDescent="0.2">
      <c r="A5" s="1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8315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  <row r="7" spans="1:6" x14ac:dyDescent="0.2">
      <c r="A7" s="16" t="s">
        <v>8361</v>
      </c>
      <c r="B7" s="17">
        <v>26</v>
      </c>
      <c r="C7" s="17">
        <v>349</v>
      </c>
      <c r="D7" s="17">
        <v>12</v>
      </c>
      <c r="E7" s="17">
        <v>525</v>
      </c>
      <c r="F7" s="1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A26C-EAC5-754D-9F5D-34512DAB2167}">
  <dimension ref="A1:E7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8224</v>
      </c>
    </row>
    <row r="2" spans="1:5" x14ac:dyDescent="0.2">
      <c r="A2" s="15" t="s">
        <v>8358</v>
      </c>
      <c r="B2" t="s">
        <v>8315</v>
      </c>
    </row>
    <row r="4" spans="1:5" x14ac:dyDescent="0.2">
      <c r="A4" s="15" t="s">
        <v>8363</v>
      </c>
      <c r="B4" s="15" t="s">
        <v>8362</v>
      </c>
    </row>
    <row r="5" spans="1:5" x14ac:dyDescent="0.2">
      <c r="A5" s="15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6" t="s">
        <v>8316</v>
      </c>
      <c r="B6" s="17">
        <v>70</v>
      </c>
      <c r="C6" s="17">
        <v>6</v>
      </c>
      <c r="D6" s="17">
        <v>238</v>
      </c>
      <c r="E6" s="17">
        <v>314</v>
      </c>
    </row>
    <row r="7" spans="1:5" x14ac:dyDescent="0.2">
      <c r="A7" s="16" t="s">
        <v>8361</v>
      </c>
      <c r="B7" s="17">
        <v>70</v>
      </c>
      <c r="C7" s="17">
        <v>6</v>
      </c>
      <c r="D7" s="17">
        <v>238</v>
      </c>
      <c r="E7" s="17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8F96D-4E6B-F04B-AC0A-E11856942A4C}">
  <dimension ref="A2:F18"/>
  <sheetViews>
    <sheetView workbookViewId="0">
      <selection activeCell="F4" sqref="F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3" width="12.1640625" bestFit="1" customWidth="1"/>
    <col min="14" max="14" width="9.1640625" bestFit="1" customWidth="1"/>
    <col min="15" max="41" width="12.1640625" bestFit="1" customWidth="1"/>
    <col min="42" max="42" width="9.1640625" bestFit="1" customWidth="1"/>
    <col min="43" max="43" width="12.1640625" bestFit="1" customWidth="1"/>
    <col min="44" max="44" width="6.1640625" bestFit="1" customWidth="1"/>
    <col min="45" max="45" width="10.1640625" bestFit="1" customWidth="1"/>
    <col min="46" max="56" width="12.1640625" bestFit="1" customWidth="1"/>
    <col min="57" max="57" width="11.1640625" bestFit="1" customWidth="1"/>
    <col min="58" max="62" width="12.1640625" bestFit="1" customWidth="1"/>
    <col min="63" max="63" width="11.1640625" bestFit="1" customWidth="1"/>
    <col min="64" max="70" width="12.1640625" bestFit="1" customWidth="1"/>
    <col min="71" max="71" width="10.1640625" bestFit="1" customWidth="1"/>
    <col min="72" max="81" width="12.1640625" bestFit="1" customWidth="1"/>
    <col min="82" max="82" width="10.1640625" bestFit="1" customWidth="1"/>
    <col min="83" max="97" width="12.1640625" bestFit="1" customWidth="1"/>
    <col min="98" max="98" width="11.1640625" bestFit="1" customWidth="1"/>
    <col min="99" max="100" width="12.1640625" bestFit="1" customWidth="1"/>
    <col min="101" max="101" width="11.1640625" bestFit="1" customWidth="1"/>
    <col min="102" max="108" width="12.1640625" bestFit="1" customWidth="1"/>
    <col min="109" max="109" width="11.1640625" bestFit="1" customWidth="1"/>
    <col min="110" max="115" width="12.1640625" bestFit="1" customWidth="1"/>
    <col min="116" max="116" width="11.1640625" bestFit="1" customWidth="1"/>
    <col min="117" max="122" width="12.1640625" bestFit="1" customWidth="1"/>
    <col min="123" max="123" width="10.1640625" bestFit="1" customWidth="1"/>
    <col min="124" max="134" width="12.1640625" bestFit="1" customWidth="1"/>
    <col min="135" max="136" width="11.1640625" bestFit="1" customWidth="1"/>
    <col min="137" max="137" width="10.1640625" bestFit="1" customWidth="1"/>
    <col min="138" max="152" width="12.1640625" bestFit="1" customWidth="1"/>
    <col min="153" max="153" width="11.1640625" bestFit="1" customWidth="1"/>
    <col min="154" max="155" width="12.1640625" bestFit="1" customWidth="1"/>
    <col min="156" max="156" width="10.1640625" bestFit="1" customWidth="1"/>
    <col min="157" max="164" width="12.1640625" bestFit="1" customWidth="1"/>
    <col min="165" max="165" width="9.1640625" bestFit="1" customWidth="1"/>
    <col min="166" max="166" width="12.1640625" bestFit="1" customWidth="1"/>
    <col min="167" max="167" width="11.1640625" bestFit="1" customWidth="1"/>
    <col min="168" max="169" width="12.1640625" bestFit="1" customWidth="1"/>
    <col min="170" max="170" width="10.1640625" bestFit="1" customWidth="1"/>
    <col min="171" max="173" width="12.1640625" bestFit="1" customWidth="1"/>
    <col min="174" max="174" width="11.1640625" bestFit="1" customWidth="1"/>
    <col min="175" max="175" width="12.1640625" bestFit="1" customWidth="1"/>
    <col min="176" max="176" width="11.1640625" bestFit="1" customWidth="1"/>
    <col min="177" max="180" width="12.1640625" bestFit="1" customWidth="1"/>
    <col min="181" max="182" width="11.1640625" bestFit="1" customWidth="1"/>
    <col min="183" max="185" width="12.1640625" bestFit="1" customWidth="1"/>
    <col min="186" max="186" width="10.1640625" bestFit="1" customWidth="1"/>
    <col min="187" max="191" width="12.1640625" bestFit="1" customWidth="1"/>
    <col min="192" max="192" width="11.1640625" bestFit="1" customWidth="1"/>
    <col min="193" max="221" width="12.1640625" bestFit="1" customWidth="1"/>
    <col min="222" max="222" width="10.1640625" bestFit="1" customWidth="1"/>
    <col min="223" max="225" width="12.1640625" bestFit="1" customWidth="1"/>
    <col min="226" max="226" width="9.1640625" bestFit="1" customWidth="1"/>
    <col min="227" max="232" width="12.1640625" bestFit="1" customWidth="1"/>
    <col min="233" max="233" width="10.1640625" bestFit="1" customWidth="1"/>
    <col min="234" max="241" width="12.1640625" bestFit="1" customWidth="1"/>
    <col min="242" max="242" width="9.1640625" bestFit="1" customWidth="1"/>
    <col min="243" max="246" width="12.1640625" bestFit="1" customWidth="1"/>
    <col min="247" max="247" width="11.1640625" bestFit="1" customWidth="1"/>
    <col min="248" max="250" width="12.1640625" bestFit="1" customWidth="1"/>
    <col min="251" max="251" width="11.1640625" bestFit="1" customWidth="1"/>
    <col min="252" max="260" width="12.1640625" bestFit="1" customWidth="1"/>
    <col min="261" max="261" width="11.1640625" bestFit="1" customWidth="1"/>
    <col min="262" max="265" width="12.1640625" bestFit="1" customWidth="1"/>
    <col min="266" max="266" width="10.1640625" bestFit="1" customWidth="1"/>
    <col min="267" max="269" width="12.1640625" bestFit="1" customWidth="1"/>
    <col min="270" max="270" width="10.1640625" bestFit="1" customWidth="1"/>
    <col min="271" max="273" width="12.1640625" bestFit="1" customWidth="1"/>
    <col min="274" max="274" width="11.1640625" bestFit="1" customWidth="1"/>
    <col min="275" max="283" width="12.1640625" bestFit="1" customWidth="1"/>
    <col min="284" max="284" width="10.1640625" bestFit="1" customWidth="1"/>
    <col min="285" max="287" width="12.1640625" bestFit="1" customWidth="1"/>
    <col min="288" max="288" width="11.1640625" bestFit="1" customWidth="1"/>
    <col min="289" max="291" width="12.1640625" bestFit="1" customWidth="1"/>
    <col min="292" max="292" width="10.1640625" bestFit="1" customWidth="1"/>
    <col min="293" max="301" width="12.1640625" bestFit="1" customWidth="1"/>
    <col min="302" max="302" width="11.1640625" bestFit="1" customWidth="1"/>
    <col min="303" max="308" width="12.1640625" bestFit="1" customWidth="1"/>
    <col min="309" max="309" width="10.1640625" bestFit="1" customWidth="1"/>
    <col min="310" max="316" width="12.1640625" bestFit="1" customWidth="1"/>
    <col min="317" max="317" width="11.1640625" bestFit="1" customWidth="1"/>
    <col min="318" max="335" width="12.1640625" bestFit="1" customWidth="1"/>
    <col min="336" max="336" width="11.1640625" bestFit="1" customWidth="1"/>
    <col min="337" max="341" width="12.1640625" bestFit="1" customWidth="1"/>
    <col min="342" max="342" width="10.1640625" bestFit="1" customWidth="1"/>
    <col min="343" max="352" width="12.1640625" bestFit="1" customWidth="1"/>
    <col min="353" max="353" width="11.1640625" bestFit="1" customWidth="1"/>
    <col min="354" max="363" width="12.1640625" bestFit="1" customWidth="1"/>
    <col min="364" max="364" width="11.1640625" bestFit="1" customWidth="1"/>
    <col min="365" max="378" width="12.1640625" bestFit="1" customWidth="1"/>
    <col min="379" max="379" width="11.1640625" bestFit="1" customWidth="1"/>
    <col min="380" max="380" width="9.1640625" bestFit="1" customWidth="1"/>
    <col min="381" max="385" width="12.1640625" bestFit="1" customWidth="1"/>
    <col min="386" max="386" width="10.1640625" bestFit="1" customWidth="1"/>
    <col min="387" max="399" width="12.1640625" bestFit="1" customWidth="1"/>
    <col min="400" max="400" width="11.1640625" bestFit="1" customWidth="1"/>
    <col min="401" max="401" width="12.1640625" bestFit="1" customWidth="1"/>
    <col min="402" max="402" width="11.1640625" bestFit="1" customWidth="1"/>
    <col min="403" max="408" width="12.1640625" bestFit="1" customWidth="1"/>
    <col min="409" max="409" width="11.1640625" bestFit="1" customWidth="1"/>
    <col min="410" max="417" width="12.1640625" bestFit="1" customWidth="1"/>
    <col min="418" max="418" width="10.1640625" bestFit="1" customWidth="1"/>
    <col min="419" max="427" width="12.1640625" bestFit="1" customWidth="1"/>
    <col min="428" max="428" width="6.1640625" bestFit="1" customWidth="1"/>
    <col min="429" max="429" width="11.1640625" bestFit="1" customWidth="1"/>
    <col min="430" max="436" width="12.1640625" bestFit="1" customWidth="1"/>
    <col min="437" max="437" width="11.1640625" bestFit="1" customWidth="1"/>
    <col min="438" max="442" width="12.1640625" bestFit="1" customWidth="1"/>
    <col min="443" max="443" width="11.1640625" bestFit="1" customWidth="1"/>
    <col min="444" max="464" width="12.1640625" bestFit="1" customWidth="1"/>
    <col min="465" max="465" width="11.1640625" bestFit="1" customWidth="1"/>
    <col min="466" max="480" width="12.1640625" bestFit="1" customWidth="1"/>
    <col min="481" max="481" width="11.1640625" bestFit="1" customWidth="1"/>
    <col min="482" max="482" width="12.1640625" bestFit="1" customWidth="1"/>
    <col min="483" max="483" width="6.1640625" bestFit="1" customWidth="1"/>
    <col min="484" max="484" width="12.1640625" bestFit="1" customWidth="1"/>
    <col min="485" max="485" width="6.1640625" bestFit="1" customWidth="1"/>
    <col min="486" max="489" width="12.1640625" bestFit="1" customWidth="1"/>
    <col min="490" max="490" width="8.1640625" bestFit="1" customWidth="1"/>
    <col min="491" max="501" width="12.1640625" bestFit="1" customWidth="1"/>
    <col min="502" max="503" width="11.1640625" bestFit="1" customWidth="1"/>
    <col min="504" max="507" width="12.1640625" bestFit="1" customWidth="1"/>
    <col min="508" max="509" width="11.1640625" bestFit="1" customWidth="1"/>
    <col min="510" max="511" width="12.1640625" bestFit="1" customWidth="1"/>
    <col min="512" max="512" width="9.1640625" bestFit="1" customWidth="1"/>
    <col min="513" max="515" width="12.1640625" bestFit="1" customWidth="1"/>
    <col min="516" max="516" width="11.1640625" bestFit="1" customWidth="1"/>
    <col min="517" max="517" width="12.1640625" bestFit="1" customWidth="1"/>
    <col min="518" max="518" width="11.1640625" bestFit="1" customWidth="1"/>
    <col min="519" max="556" width="12.1640625" bestFit="1" customWidth="1"/>
    <col min="557" max="557" width="11.1640625" bestFit="1" customWidth="1"/>
    <col min="558" max="559" width="12.1640625" bestFit="1" customWidth="1"/>
    <col min="560" max="560" width="6.1640625" bestFit="1" customWidth="1"/>
    <col min="561" max="568" width="12.1640625" bestFit="1" customWidth="1"/>
    <col min="569" max="569" width="11.1640625" bestFit="1" customWidth="1"/>
    <col min="570" max="581" width="12.1640625" bestFit="1" customWidth="1"/>
    <col min="582" max="582" width="11.1640625" bestFit="1" customWidth="1"/>
    <col min="583" max="588" width="12.1640625" bestFit="1" customWidth="1"/>
    <col min="589" max="589" width="11.1640625" bestFit="1" customWidth="1"/>
    <col min="590" max="591" width="12.1640625" bestFit="1" customWidth="1"/>
    <col min="592" max="592" width="10.1640625" bestFit="1" customWidth="1"/>
    <col min="593" max="602" width="12.1640625" bestFit="1" customWidth="1"/>
    <col min="603" max="603" width="11.1640625" bestFit="1" customWidth="1"/>
    <col min="604" max="622" width="12.1640625" bestFit="1" customWidth="1"/>
    <col min="623" max="623" width="6.1640625" bestFit="1" customWidth="1"/>
    <col min="624" max="624" width="12.1640625" bestFit="1" customWidth="1"/>
    <col min="625" max="625" width="6.1640625" bestFit="1" customWidth="1"/>
    <col min="626" max="626" width="8.1640625" bestFit="1" customWidth="1"/>
    <col min="627" max="644" width="12.1640625" bestFit="1" customWidth="1"/>
    <col min="645" max="645" width="9.1640625" bestFit="1" customWidth="1"/>
    <col min="646" max="650" width="12.1640625" bestFit="1" customWidth="1"/>
    <col min="651" max="651" width="11.1640625" bestFit="1" customWidth="1"/>
    <col min="652" max="654" width="12.1640625" bestFit="1" customWidth="1"/>
    <col min="655" max="655" width="9.1640625" bestFit="1" customWidth="1"/>
    <col min="656" max="661" width="12.1640625" bestFit="1" customWidth="1"/>
    <col min="662" max="662" width="11.1640625" bestFit="1" customWidth="1"/>
    <col min="663" max="674" width="12.1640625" bestFit="1" customWidth="1"/>
    <col min="675" max="675" width="10.1640625" bestFit="1" customWidth="1"/>
    <col min="676" max="707" width="12.1640625" bestFit="1" customWidth="1"/>
    <col min="708" max="708" width="6.1640625" bestFit="1" customWidth="1"/>
    <col min="709" max="717" width="12.1640625" bestFit="1" customWidth="1"/>
    <col min="718" max="718" width="11.1640625" bestFit="1" customWidth="1"/>
    <col min="719" max="719" width="12.1640625" bestFit="1" customWidth="1"/>
    <col min="720" max="720" width="10.1640625" bestFit="1" customWidth="1"/>
    <col min="721" max="722" width="12.1640625" bestFit="1" customWidth="1"/>
    <col min="723" max="723" width="10.1640625" bestFit="1" customWidth="1"/>
    <col min="724" max="724" width="6.1640625" bestFit="1" customWidth="1"/>
    <col min="725" max="744" width="12.1640625" bestFit="1" customWidth="1"/>
    <col min="745" max="745" width="11.1640625" bestFit="1" customWidth="1"/>
    <col min="746" max="746" width="12.1640625" bestFit="1" customWidth="1"/>
    <col min="747" max="747" width="11.1640625" bestFit="1" customWidth="1"/>
    <col min="748" max="752" width="12.1640625" bestFit="1" customWidth="1"/>
    <col min="753" max="753" width="11.1640625" bestFit="1" customWidth="1"/>
    <col min="754" max="767" width="12.1640625" bestFit="1" customWidth="1"/>
    <col min="768" max="768" width="10.1640625" bestFit="1" customWidth="1"/>
    <col min="769" max="770" width="12.1640625" bestFit="1" customWidth="1"/>
    <col min="771" max="771" width="8.1640625" bestFit="1" customWidth="1"/>
    <col min="772" max="818" width="12.1640625" bestFit="1" customWidth="1"/>
    <col min="819" max="819" width="6.1640625" bestFit="1" customWidth="1"/>
    <col min="820" max="822" width="12.1640625" bestFit="1" customWidth="1"/>
    <col min="823" max="823" width="9.1640625" bestFit="1" customWidth="1"/>
    <col min="824" max="824" width="11.1640625" bestFit="1" customWidth="1"/>
    <col min="825" max="826" width="12.1640625" bestFit="1" customWidth="1"/>
    <col min="827" max="827" width="11.1640625" bestFit="1" customWidth="1"/>
    <col min="828" max="833" width="12.1640625" bestFit="1" customWidth="1"/>
    <col min="834" max="834" width="10.1640625" bestFit="1" customWidth="1"/>
    <col min="835" max="835" width="12.1640625" bestFit="1" customWidth="1"/>
    <col min="836" max="836" width="11.1640625" bestFit="1" customWidth="1"/>
    <col min="837" max="841" width="12.1640625" bestFit="1" customWidth="1"/>
    <col min="842" max="842" width="11.1640625" bestFit="1" customWidth="1"/>
    <col min="843" max="847" width="12.1640625" bestFit="1" customWidth="1"/>
    <col min="848" max="848" width="11.1640625" bestFit="1" customWidth="1"/>
    <col min="849" max="849" width="6.1640625" bestFit="1" customWidth="1"/>
    <col min="850" max="865" width="12.1640625" bestFit="1" customWidth="1"/>
    <col min="866" max="866" width="11.1640625" bestFit="1" customWidth="1"/>
    <col min="867" max="875" width="12.1640625" bestFit="1" customWidth="1"/>
    <col min="876" max="876" width="11.1640625" bestFit="1" customWidth="1"/>
    <col min="877" max="882" width="12.1640625" bestFit="1" customWidth="1"/>
    <col min="883" max="883" width="11.1640625" bestFit="1" customWidth="1"/>
    <col min="884" max="885" width="12.1640625" bestFit="1" customWidth="1"/>
    <col min="886" max="886" width="9.1640625" bestFit="1" customWidth="1"/>
    <col min="887" max="889" width="12.1640625" bestFit="1" customWidth="1"/>
    <col min="890" max="890" width="11.1640625" bestFit="1" customWidth="1"/>
    <col min="891" max="891" width="12.1640625" bestFit="1" customWidth="1"/>
    <col min="892" max="892" width="11.1640625" bestFit="1" customWidth="1"/>
    <col min="893" max="894" width="12.1640625" bestFit="1" customWidth="1"/>
    <col min="895" max="895" width="11.1640625" bestFit="1" customWidth="1"/>
    <col min="896" max="896" width="10.1640625" bestFit="1" customWidth="1"/>
    <col min="897" max="911" width="12.1640625" bestFit="1" customWidth="1"/>
    <col min="912" max="912" width="11.1640625" bestFit="1" customWidth="1"/>
    <col min="913" max="915" width="12.1640625" bestFit="1" customWidth="1"/>
    <col min="916" max="916" width="10.1640625" bestFit="1" customWidth="1"/>
    <col min="917" max="922" width="12.1640625" bestFit="1" customWidth="1"/>
    <col min="923" max="923" width="10.1640625" bestFit="1" customWidth="1"/>
    <col min="924" max="925" width="12.1640625" bestFit="1" customWidth="1"/>
    <col min="926" max="926" width="10.1640625" bestFit="1" customWidth="1"/>
    <col min="927" max="931" width="12.1640625" bestFit="1" customWidth="1"/>
    <col min="932" max="932" width="11.1640625" bestFit="1" customWidth="1"/>
    <col min="933" max="934" width="12.1640625" bestFit="1" customWidth="1"/>
    <col min="935" max="935" width="11.1640625" bestFit="1" customWidth="1"/>
    <col min="936" max="973" width="12.1640625" bestFit="1" customWidth="1"/>
    <col min="974" max="974" width="10.1640625" bestFit="1" customWidth="1"/>
    <col min="975" max="980" width="12.1640625" bestFit="1" customWidth="1"/>
    <col min="981" max="981" width="11.1640625" bestFit="1" customWidth="1"/>
    <col min="982" max="992" width="12.1640625" bestFit="1" customWidth="1"/>
    <col min="993" max="993" width="10.1640625" bestFit="1" customWidth="1"/>
    <col min="994" max="996" width="12.1640625" bestFit="1" customWidth="1"/>
    <col min="997" max="997" width="9.1640625" bestFit="1" customWidth="1"/>
    <col min="998" max="1002" width="12.1640625" bestFit="1" customWidth="1"/>
    <col min="1003" max="1003" width="10.1640625" bestFit="1" customWidth="1"/>
    <col min="1004" max="1018" width="12.1640625" bestFit="1" customWidth="1"/>
    <col min="1019" max="1019" width="9.1640625" bestFit="1" customWidth="1"/>
    <col min="1020" max="1020" width="12.1640625" bestFit="1" customWidth="1"/>
    <col min="1021" max="1021" width="11.1640625" bestFit="1" customWidth="1"/>
    <col min="1022" max="1024" width="12.1640625" bestFit="1" customWidth="1"/>
    <col min="1025" max="1025" width="11.1640625" bestFit="1" customWidth="1"/>
    <col min="1026" max="1028" width="12.1640625" bestFit="1" customWidth="1"/>
    <col min="1029" max="1029" width="10.1640625" bestFit="1" customWidth="1"/>
    <col min="1030" max="1031" width="12.1640625" bestFit="1" customWidth="1"/>
    <col min="1032" max="1032" width="11.1640625" bestFit="1" customWidth="1"/>
    <col min="1033" max="1034" width="12.1640625" bestFit="1" customWidth="1"/>
    <col min="1035" max="1035" width="11.1640625" bestFit="1" customWidth="1"/>
    <col min="1036" max="1038" width="12.1640625" bestFit="1" customWidth="1"/>
    <col min="1039" max="1039" width="11.1640625" bestFit="1" customWidth="1"/>
    <col min="1040" max="1045" width="12.1640625" bestFit="1" customWidth="1"/>
    <col min="1046" max="1046" width="11.1640625" bestFit="1" customWidth="1"/>
    <col min="1047" max="1054" width="12.1640625" bestFit="1" customWidth="1"/>
    <col min="1055" max="1055" width="11.1640625" bestFit="1" customWidth="1"/>
    <col min="1056" max="1062" width="12.1640625" bestFit="1" customWidth="1"/>
    <col min="1063" max="1063" width="6.1640625" bestFit="1" customWidth="1"/>
    <col min="1064" max="1068" width="12.1640625" bestFit="1" customWidth="1"/>
    <col min="1069" max="1069" width="11.1640625" bestFit="1" customWidth="1"/>
    <col min="1070" max="1074" width="12.1640625" bestFit="1" customWidth="1"/>
    <col min="1075" max="1075" width="10.1640625" bestFit="1" customWidth="1"/>
    <col min="1076" max="1085" width="12.1640625" bestFit="1" customWidth="1"/>
    <col min="1086" max="1086" width="10.1640625" bestFit="1" customWidth="1"/>
    <col min="1087" max="1087" width="12.1640625" bestFit="1" customWidth="1"/>
    <col min="1088" max="1088" width="10.1640625" bestFit="1" customWidth="1"/>
    <col min="1089" max="1092" width="12.1640625" bestFit="1" customWidth="1"/>
    <col min="1093" max="1093" width="11.1640625" bestFit="1" customWidth="1"/>
    <col min="1094" max="1105" width="12.1640625" bestFit="1" customWidth="1"/>
    <col min="1106" max="1106" width="11.1640625" bestFit="1" customWidth="1"/>
    <col min="1107" max="1107" width="12.1640625" bestFit="1" customWidth="1"/>
    <col min="1108" max="1108" width="10.1640625" bestFit="1" customWidth="1"/>
    <col min="1109" max="1117" width="12.1640625" bestFit="1" customWidth="1"/>
    <col min="1118" max="1118" width="11.1640625" bestFit="1" customWidth="1"/>
    <col min="1119" max="1128" width="12.1640625" bestFit="1" customWidth="1"/>
    <col min="1129" max="1130" width="11.1640625" bestFit="1" customWidth="1"/>
    <col min="1131" max="1131" width="12.1640625" bestFit="1" customWidth="1"/>
    <col min="1132" max="1132" width="11.1640625" bestFit="1" customWidth="1"/>
    <col min="1133" max="1154" width="12.1640625" bestFit="1" customWidth="1"/>
    <col min="1155" max="1155" width="11.1640625" bestFit="1" customWidth="1"/>
    <col min="1156" max="1157" width="12.1640625" bestFit="1" customWidth="1"/>
    <col min="1158" max="1158" width="6.1640625" bestFit="1" customWidth="1"/>
    <col min="1159" max="1159" width="12.1640625" bestFit="1" customWidth="1"/>
    <col min="1160" max="1160" width="9.1640625" bestFit="1" customWidth="1"/>
    <col min="1161" max="1169" width="12.1640625" bestFit="1" customWidth="1"/>
    <col min="1170" max="1170" width="10.1640625" bestFit="1" customWidth="1"/>
    <col min="1171" max="1189" width="12.1640625" bestFit="1" customWidth="1"/>
    <col min="1190" max="1190" width="10.1640625" bestFit="1" customWidth="1"/>
    <col min="1191" max="1193" width="12.1640625" bestFit="1" customWidth="1"/>
    <col min="1194" max="1194" width="11.1640625" bestFit="1" customWidth="1"/>
    <col min="1195" max="1210" width="12.1640625" bestFit="1" customWidth="1"/>
    <col min="1211" max="1211" width="11.1640625" bestFit="1" customWidth="1"/>
    <col min="1212" max="1212" width="12.1640625" bestFit="1" customWidth="1"/>
    <col min="1213" max="1213" width="11.1640625" bestFit="1" customWidth="1"/>
    <col min="1214" max="1214" width="12.1640625" bestFit="1" customWidth="1"/>
    <col min="1215" max="1215" width="11.1640625" bestFit="1" customWidth="1"/>
    <col min="1216" max="1226" width="12.1640625" bestFit="1" customWidth="1"/>
    <col min="1227" max="1227" width="11.1640625" bestFit="1" customWidth="1"/>
    <col min="1228" max="1228" width="12.1640625" bestFit="1" customWidth="1"/>
    <col min="1229" max="1229" width="10.1640625" bestFit="1" customWidth="1"/>
    <col min="1230" max="1234" width="12.1640625" bestFit="1" customWidth="1"/>
    <col min="1235" max="1235" width="10.1640625" bestFit="1" customWidth="1"/>
    <col min="1236" max="1246" width="12.1640625" bestFit="1" customWidth="1"/>
    <col min="1247" max="1247" width="10.1640625" bestFit="1" customWidth="1"/>
    <col min="1248" max="1267" width="12.1640625" bestFit="1" customWidth="1"/>
    <col min="1268" max="1268" width="11.1640625" bestFit="1" customWidth="1"/>
    <col min="1269" max="1294" width="12.1640625" bestFit="1" customWidth="1"/>
    <col min="1295" max="1295" width="10.1640625" bestFit="1" customWidth="1"/>
    <col min="1296" max="1296" width="12.1640625" bestFit="1" customWidth="1"/>
    <col min="1297" max="1297" width="11.1640625" bestFit="1" customWidth="1"/>
    <col min="1298" max="1299" width="12.1640625" bestFit="1" customWidth="1"/>
    <col min="1300" max="1300" width="10.1640625" bestFit="1" customWidth="1"/>
    <col min="1301" max="1310" width="12.1640625" bestFit="1" customWidth="1"/>
    <col min="1311" max="1311" width="11.1640625" bestFit="1" customWidth="1"/>
    <col min="1312" max="1316" width="12.1640625" bestFit="1" customWidth="1"/>
    <col min="1317" max="1317" width="11.1640625" bestFit="1" customWidth="1"/>
    <col min="1318" max="1327" width="12.1640625" bestFit="1" customWidth="1"/>
    <col min="1328" max="1328" width="11.1640625" bestFit="1" customWidth="1"/>
    <col min="1329" max="1329" width="12.1640625" bestFit="1" customWidth="1"/>
    <col min="1330" max="1330" width="10.1640625" bestFit="1" customWidth="1"/>
    <col min="1331" max="1332" width="12.1640625" bestFit="1" customWidth="1"/>
    <col min="1333" max="1333" width="10.1640625" bestFit="1" customWidth="1"/>
    <col min="1334" max="1344" width="12.1640625" bestFit="1" customWidth="1"/>
    <col min="1345" max="1345" width="6.1640625" bestFit="1" customWidth="1"/>
    <col min="1346" max="1363" width="12.1640625" bestFit="1" customWidth="1"/>
    <col min="1364" max="1364" width="11.1640625" bestFit="1" customWidth="1"/>
    <col min="1365" max="1365" width="12.1640625" bestFit="1" customWidth="1"/>
    <col min="1366" max="1366" width="11.1640625" bestFit="1" customWidth="1"/>
    <col min="1367" max="1381" width="12.1640625" bestFit="1" customWidth="1"/>
    <col min="1382" max="1382" width="11.1640625" bestFit="1" customWidth="1"/>
    <col min="1383" max="1383" width="12.1640625" bestFit="1" customWidth="1"/>
    <col min="1384" max="1384" width="11.1640625" bestFit="1" customWidth="1"/>
    <col min="1385" max="1385" width="6.1640625" bestFit="1" customWidth="1"/>
    <col min="1386" max="1410" width="12.1640625" bestFit="1" customWidth="1"/>
    <col min="1411" max="1411" width="11.1640625" bestFit="1" customWidth="1"/>
    <col min="1412" max="1412" width="12.1640625" bestFit="1" customWidth="1"/>
    <col min="1413" max="1413" width="11.1640625" bestFit="1" customWidth="1"/>
    <col min="1414" max="1416" width="12.1640625" bestFit="1" customWidth="1"/>
    <col min="1417" max="1417" width="10.1640625" bestFit="1" customWidth="1"/>
    <col min="1418" max="1426" width="12.1640625" bestFit="1" customWidth="1"/>
    <col min="1427" max="1427" width="6.1640625" bestFit="1" customWidth="1"/>
    <col min="1428" max="1429" width="12.1640625" bestFit="1" customWidth="1"/>
    <col min="1430" max="1430" width="8.1640625" bestFit="1" customWidth="1"/>
    <col min="1431" max="1444" width="12.1640625" bestFit="1" customWidth="1"/>
    <col min="1445" max="1446" width="11.1640625" bestFit="1" customWidth="1"/>
    <col min="1447" max="1447" width="12.1640625" bestFit="1" customWidth="1"/>
    <col min="1448" max="1448" width="6.1640625" bestFit="1" customWidth="1"/>
    <col min="1449" max="1461" width="12.1640625" bestFit="1" customWidth="1"/>
    <col min="1462" max="1462" width="9.1640625" bestFit="1" customWidth="1"/>
    <col min="1463" max="1465" width="12.1640625" bestFit="1" customWidth="1"/>
    <col min="1466" max="1466" width="10.1640625" bestFit="1" customWidth="1"/>
    <col min="1467" max="1475" width="12.1640625" bestFit="1" customWidth="1"/>
    <col min="1476" max="1476" width="11.1640625" bestFit="1" customWidth="1"/>
    <col min="1477" max="1477" width="12.1640625" bestFit="1" customWidth="1"/>
    <col min="1478" max="1478" width="11.1640625" bestFit="1" customWidth="1"/>
    <col min="1479" max="1484" width="12.1640625" bestFit="1" customWidth="1"/>
    <col min="1485" max="1485" width="6.1640625" bestFit="1" customWidth="1"/>
    <col min="1486" max="1487" width="12.1640625" bestFit="1" customWidth="1"/>
    <col min="1488" max="1488" width="11.1640625" bestFit="1" customWidth="1"/>
    <col min="1489" max="1501" width="12.1640625" bestFit="1" customWidth="1"/>
    <col min="1502" max="1502" width="6.1640625" bestFit="1" customWidth="1"/>
    <col min="1503" max="1503" width="11.1640625" bestFit="1" customWidth="1"/>
    <col min="1504" max="1504" width="12.1640625" bestFit="1" customWidth="1"/>
    <col min="1505" max="1505" width="8.1640625" bestFit="1" customWidth="1"/>
    <col min="1506" max="1506" width="12.1640625" bestFit="1" customWidth="1"/>
    <col min="1507" max="1507" width="11.1640625" bestFit="1" customWidth="1"/>
    <col min="1508" max="1519" width="12.1640625" bestFit="1" customWidth="1"/>
    <col min="1520" max="1520" width="11.1640625" bestFit="1" customWidth="1"/>
    <col min="1521" max="1524" width="12.1640625" bestFit="1" customWidth="1"/>
    <col min="1525" max="1525" width="10.1640625" bestFit="1" customWidth="1"/>
    <col min="1526" max="1526" width="12.1640625" bestFit="1" customWidth="1"/>
    <col min="1527" max="1527" width="11.1640625" bestFit="1" customWidth="1"/>
    <col min="1528" max="1532" width="12.1640625" bestFit="1" customWidth="1"/>
    <col min="1533" max="1533" width="11.1640625" bestFit="1" customWidth="1"/>
    <col min="1534" max="1536" width="12.1640625" bestFit="1" customWidth="1"/>
    <col min="1537" max="1537" width="6.1640625" bestFit="1" customWidth="1"/>
    <col min="1538" max="1567" width="12.1640625" bestFit="1" customWidth="1"/>
    <col min="1568" max="1568" width="11.1640625" bestFit="1" customWidth="1"/>
    <col min="1569" max="1569" width="12.1640625" bestFit="1" customWidth="1"/>
    <col min="1570" max="1570" width="10.1640625" bestFit="1" customWidth="1"/>
    <col min="1571" max="1581" width="12.1640625" bestFit="1" customWidth="1"/>
    <col min="1582" max="1583" width="11.1640625" bestFit="1" customWidth="1"/>
    <col min="1584" max="1588" width="12.1640625" bestFit="1" customWidth="1"/>
    <col min="1589" max="1589" width="6.1640625" bestFit="1" customWidth="1"/>
    <col min="1590" max="1590" width="10.1640625" bestFit="1" customWidth="1"/>
    <col min="1591" max="1593" width="12.1640625" bestFit="1" customWidth="1"/>
    <col min="1594" max="1594" width="11.1640625" bestFit="1" customWidth="1"/>
    <col min="1595" max="1613" width="12.1640625" bestFit="1" customWidth="1"/>
    <col min="1614" max="1614" width="9.1640625" bestFit="1" customWidth="1"/>
    <col min="1615" max="1620" width="12.1640625" bestFit="1" customWidth="1"/>
    <col min="1621" max="1621" width="11.1640625" bestFit="1" customWidth="1"/>
    <col min="1622" max="1641" width="12.1640625" bestFit="1" customWidth="1"/>
    <col min="1642" max="1642" width="11.1640625" bestFit="1" customWidth="1"/>
    <col min="1643" max="1652" width="12.1640625" bestFit="1" customWidth="1"/>
    <col min="1653" max="1653" width="11.1640625" bestFit="1" customWidth="1"/>
    <col min="1654" max="1660" width="12.1640625" bestFit="1" customWidth="1"/>
    <col min="1661" max="1661" width="6.1640625" bestFit="1" customWidth="1"/>
    <col min="1662" max="1672" width="12.1640625" bestFit="1" customWidth="1"/>
    <col min="1673" max="1673" width="6.1640625" bestFit="1" customWidth="1"/>
    <col min="1674" max="1694" width="12.1640625" bestFit="1" customWidth="1"/>
    <col min="1695" max="1695" width="11.1640625" bestFit="1" customWidth="1"/>
    <col min="1696" max="1700" width="12.1640625" bestFit="1" customWidth="1"/>
    <col min="1701" max="1701" width="9.1640625" bestFit="1" customWidth="1"/>
    <col min="1702" max="1705" width="12.1640625" bestFit="1" customWidth="1"/>
    <col min="1706" max="1706" width="11.1640625" bestFit="1" customWidth="1"/>
    <col min="1707" max="1736" width="12.1640625" bestFit="1" customWidth="1"/>
    <col min="1737" max="1737" width="9.1640625" bestFit="1" customWidth="1"/>
    <col min="1738" max="1738" width="12.1640625" bestFit="1" customWidth="1"/>
    <col min="1739" max="1739" width="10.1640625" bestFit="1" customWidth="1"/>
    <col min="1740" max="1746" width="12.1640625" bestFit="1" customWidth="1"/>
    <col min="1747" max="1747" width="10.1640625" bestFit="1" customWidth="1"/>
    <col min="1748" max="1748" width="12.1640625" bestFit="1" customWidth="1"/>
    <col min="1749" max="1749" width="8.1640625" bestFit="1" customWidth="1"/>
    <col min="1750" max="1772" width="12.1640625" bestFit="1" customWidth="1"/>
    <col min="1773" max="1773" width="11.1640625" bestFit="1" customWidth="1"/>
    <col min="1774" max="1779" width="12.1640625" bestFit="1" customWidth="1"/>
    <col min="1780" max="1780" width="11.1640625" bestFit="1" customWidth="1"/>
    <col min="1781" max="1788" width="12.1640625" bestFit="1" customWidth="1"/>
    <col min="1789" max="1789" width="11.1640625" bestFit="1" customWidth="1"/>
    <col min="1790" max="1792" width="12.1640625" bestFit="1" customWidth="1"/>
    <col min="1793" max="1793" width="11.1640625" bestFit="1" customWidth="1"/>
    <col min="1794" max="1816" width="12.1640625" bestFit="1" customWidth="1"/>
    <col min="1817" max="1817" width="11.1640625" bestFit="1" customWidth="1"/>
    <col min="1818" max="1819" width="12.1640625" bestFit="1" customWidth="1"/>
    <col min="1820" max="1820" width="11.1640625" bestFit="1" customWidth="1"/>
    <col min="1821" max="1825" width="12.1640625" bestFit="1" customWidth="1"/>
    <col min="1826" max="1826" width="11.1640625" bestFit="1" customWidth="1"/>
    <col min="1827" max="1833" width="12.1640625" bestFit="1" customWidth="1"/>
    <col min="1834" max="1834" width="11.1640625" bestFit="1" customWidth="1"/>
    <col min="1835" max="1843" width="12.1640625" bestFit="1" customWidth="1"/>
    <col min="1844" max="1844" width="10.1640625" bestFit="1" customWidth="1"/>
    <col min="1845" max="1859" width="12.1640625" bestFit="1" customWidth="1"/>
    <col min="1860" max="1860" width="8.1640625" bestFit="1" customWidth="1"/>
    <col min="1861" max="1868" width="12.1640625" bestFit="1" customWidth="1"/>
    <col min="1869" max="1869" width="10.1640625" bestFit="1" customWidth="1"/>
    <col min="1870" max="1872" width="12.1640625" bestFit="1" customWidth="1"/>
    <col min="1873" max="1873" width="8.1640625" bestFit="1" customWidth="1"/>
    <col min="1874" max="1886" width="12.1640625" bestFit="1" customWidth="1"/>
    <col min="1887" max="1887" width="11.1640625" bestFit="1" customWidth="1"/>
    <col min="1888" max="1918" width="12.1640625" bestFit="1" customWidth="1"/>
    <col min="1919" max="1919" width="11.1640625" bestFit="1" customWidth="1"/>
    <col min="1920" max="1920" width="12.1640625" bestFit="1" customWidth="1"/>
    <col min="1921" max="1921" width="10.1640625" bestFit="1" customWidth="1"/>
    <col min="1922" max="1923" width="12.1640625" bestFit="1" customWidth="1"/>
    <col min="1924" max="1924" width="9.1640625" bestFit="1" customWidth="1"/>
    <col min="1925" max="1929" width="12.1640625" bestFit="1" customWidth="1"/>
    <col min="1930" max="1930" width="10.1640625" bestFit="1" customWidth="1"/>
    <col min="1931" max="1931" width="9.1640625" bestFit="1" customWidth="1"/>
    <col min="1932" max="1942" width="12.1640625" bestFit="1" customWidth="1"/>
    <col min="1943" max="1943" width="9.1640625" bestFit="1" customWidth="1"/>
    <col min="1944" max="1948" width="12.1640625" bestFit="1" customWidth="1"/>
    <col min="1949" max="1949" width="11.1640625" bestFit="1" customWidth="1"/>
    <col min="1950" max="1954" width="12.1640625" bestFit="1" customWidth="1"/>
    <col min="1955" max="1955" width="9.1640625" bestFit="1" customWidth="1"/>
    <col min="1956" max="1964" width="12.1640625" bestFit="1" customWidth="1"/>
    <col min="1965" max="1965" width="6.1640625" bestFit="1" customWidth="1"/>
    <col min="1966" max="1968" width="12.1640625" bestFit="1" customWidth="1"/>
    <col min="1969" max="1969" width="6.1640625" bestFit="1" customWidth="1"/>
    <col min="1970" max="1974" width="12.1640625" bestFit="1" customWidth="1"/>
    <col min="1975" max="1975" width="11.1640625" bestFit="1" customWidth="1"/>
    <col min="1976" max="1979" width="12.1640625" bestFit="1" customWidth="1"/>
    <col min="1980" max="1980" width="9.1640625" bestFit="1" customWidth="1"/>
    <col min="1981" max="1982" width="12.1640625" bestFit="1" customWidth="1"/>
    <col min="1983" max="1983" width="11.1640625" bestFit="1" customWidth="1"/>
    <col min="1984" max="1988" width="12.1640625" bestFit="1" customWidth="1"/>
    <col min="1989" max="1989" width="11.1640625" bestFit="1" customWidth="1"/>
    <col min="1990" max="1994" width="12.1640625" bestFit="1" customWidth="1"/>
    <col min="1995" max="1995" width="11.1640625" bestFit="1" customWidth="1"/>
    <col min="1996" max="2011" width="12.1640625" bestFit="1" customWidth="1"/>
    <col min="2012" max="2012" width="11.1640625" bestFit="1" customWidth="1"/>
    <col min="2013" max="2033" width="12.1640625" bestFit="1" customWidth="1"/>
    <col min="2034" max="2034" width="11.1640625" bestFit="1" customWidth="1"/>
    <col min="2035" max="2042" width="12.1640625" bestFit="1" customWidth="1"/>
    <col min="2043" max="2043" width="11.1640625" bestFit="1" customWidth="1"/>
    <col min="2044" max="2044" width="9.1640625" bestFit="1" customWidth="1"/>
    <col min="2045" max="2045" width="11.1640625" bestFit="1" customWidth="1"/>
    <col min="2046" max="2047" width="12.1640625" bestFit="1" customWidth="1"/>
    <col min="2048" max="2048" width="11.1640625" bestFit="1" customWidth="1"/>
    <col min="2049" max="2058" width="12.1640625" bestFit="1" customWidth="1"/>
    <col min="2059" max="2059" width="11.1640625" bestFit="1" customWidth="1"/>
    <col min="2060" max="2060" width="12.1640625" bestFit="1" customWidth="1"/>
    <col min="2061" max="2061" width="6.1640625" bestFit="1" customWidth="1"/>
    <col min="2062" max="2067" width="12.1640625" bestFit="1" customWidth="1"/>
    <col min="2068" max="2068" width="11.1640625" bestFit="1" customWidth="1"/>
    <col min="2069" max="2069" width="10.1640625" bestFit="1" customWidth="1"/>
    <col min="2070" max="2070" width="11.1640625" bestFit="1" customWidth="1"/>
    <col min="2071" max="2092" width="12.1640625" bestFit="1" customWidth="1"/>
    <col min="2093" max="2093" width="6.1640625" bestFit="1" customWidth="1"/>
    <col min="2094" max="2103" width="12.1640625" bestFit="1" customWidth="1"/>
    <col min="2104" max="2104" width="6.1640625" bestFit="1" customWidth="1"/>
    <col min="2105" max="2117" width="12.1640625" bestFit="1" customWidth="1"/>
    <col min="2118" max="2118" width="11.1640625" bestFit="1" customWidth="1"/>
    <col min="2119" max="2127" width="12.1640625" bestFit="1" customWidth="1"/>
    <col min="2128" max="2128" width="10.1640625" bestFit="1" customWidth="1"/>
    <col min="2129" max="2155" width="12.1640625" bestFit="1" customWidth="1"/>
    <col min="2156" max="2157" width="11.1640625" bestFit="1" customWidth="1"/>
    <col min="2158" max="2168" width="12.1640625" bestFit="1" customWidth="1"/>
    <col min="2169" max="2169" width="11.1640625" bestFit="1" customWidth="1"/>
    <col min="2170" max="2176" width="12.1640625" bestFit="1" customWidth="1"/>
    <col min="2177" max="2177" width="10.1640625" bestFit="1" customWidth="1"/>
    <col min="2178" max="2178" width="12.1640625" bestFit="1" customWidth="1"/>
    <col min="2179" max="2179" width="10.1640625" bestFit="1" customWidth="1"/>
    <col min="2180" max="2180" width="12.1640625" bestFit="1" customWidth="1"/>
    <col min="2181" max="2181" width="9.1640625" bestFit="1" customWidth="1"/>
    <col min="2182" max="2184" width="12.1640625" bestFit="1" customWidth="1"/>
    <col min="2185" max="2185" width="11.1640625" bestFit="1" customWidth="1"/>
    <col min="2186" max="2198" width="12.1640625" bestFit="1" customWidth="1"/>
    <col min="2199" max="2199" width="10.1640625" bestFit="1" customWidth="1"/>
    <col min="2200" max="2202" width="12.1640625" bestFit="1" customWidth="1"/>
    <col min="2203" max="2203" width="10.1640625" bestFit="1" customWidth="1"/>
    <col min="2204" max="2208" width="12.1640625" bestFit="1" customWidth="1"/>
    <col min="2209" max="2209" width="11.1640625" bestFit="1" customWidth="1"/>
    <col min="2210" max="2210" width="12.1640625" bestFit="1" customWidth="1"/>
    <col min="2211" max="2211" width="11.1640625" bestFit="1" customWidth="1"/>
    <col min="2212" max="2216" width="12.1640625" bestFit="1" customWidth="1"/>
    <col min="2217" max="2217" width="11.1640625" bestFit="1" customWidth="1"/>
    <col min="2218" max="2224" width="12.1640625" bestFit="1" customWidth="1"/>
    <col min="2225" max="2225" width="11.1640625" bestFit="1" customWidth="1"/>
    <col min="2226" max="2230" width="12.1640625" bestFit="1" customWidth="1"/>
    <col min="2231" max="2231" width="11.1640625" bestFit="1" customWidth="1"/>
    <col min="2232" max="2235" width="12.1640625" bestFit="1" customWidth="1"/>
    <col min="2236" max="2236" width="10.1640625" bestFit="1" customWidth="1"/>
    <col min="2237" max="2240" width="12.1640625" bestFit="1" customWidth="1"/>
    <col min="2241" max="2241" width="11.1640625" bestFit="1" customWidth="1"/>
    <col min="2242" max="2245" width="12.1640625" bestFit="1" customWidth="1"/>
    <col min="2246" max="2246" width="6.1640625" bestFit="1" customWidth="1"/>
    <col min="2247" max="2247" width="12.1640625" bestFit="1" customWidth="1"/>
    <col min="2248" max="2248" width="11.1640625" bestFit="1" customWidth="1"/>
    <col min="2249" max="2249" width="12.1640625" bestFit="1" customWidth="1"/>
    <col min="2250" max="2250" width="11.1640625" bestFit="1" customWidth="1"/>
    <col min="2251" max="2252" width="12.1640625" bestFit="1" customWidth="1"/>
    <col min="2253" max="2253" width="6.1640625" bestFit="1" customWidth="1"/>
    <col min="2254" max="2258" width="12.1640625" bestFit="1" customWidth="1"/>
    <col min="2259" max="2259" width="10.1640625" bestFit="1" customWidth="1"/>
    <col min="2260" max="2260" width="12.1640625" bestFit="1" customWidth="1"/>
    <col min="2261" max="2261" width="11.1640625" bestFit="1" customWidth="1"/>
    <col min="2262" max="2267" width="12.1640625" bestFit="1" customWidth="1"/>
    <col min="2268" max="2268" width="10.1640625" bestFit="1" customWidth="1"/>
    <col min="2269" max="2279" width="12.1640625" bestFit="1" customWidth="1"/>
    <col min="2280" max="2280" width="10.1640625" bestFit="1" customWidth="1"/>
    <col min="2281" max="2281" width="11.1640625" bestFit="1" customWidth="1"/>
    <col min="2282" max="2291" width="12.1640625" bestFit="1" customWidth="1"/>
    <col min="2292" max="2292" width="10.1640625" bestFit="1" customWidth="1"/>
    <col min="2293" max="2299" width="12.1640625" bestFit="1" customWidth="1"/>
    <col min="2300" max="2300" width="11.1640625" bestFit="1" customWidth="1"/>
    <col min="2301" max="2303" width="12.1640625" bestFit="1" customWidth="1"/>
    <col min="2304" max="2304" width="11.1640625" bestFit="1" customWidth="1"/>
    <col min="2305" max="2310" width="12.1640625" bestFit="1" customWidth="1"/>
    <col min="2311" max="2311" width="11.1640625" bestFit="1" customWidth="1"/>
    <col min="2312" max="2313" width="12.1640625" bestFit="1" customWidth="1"/>
    <col min="2314" max="2314" width="11.1640625" bestFit="1" customWidth="1"/>
    <col min="2315" max="2346" width="12.1640625" bestFit="1" customWidth="1"/>
    <col min="2347" max="2347" width="10.1640625" bestFit="1" customWidth="1"/>
    <col min="2348" max="2353" width="12.1640625" bestFit="1" customWidth="1"/>
    <col min="2354" max="2354" width="11.1640625" bestFit="1" customWidth="1"/>
    <col min="2355" max="2363" width="12.1640625" bestFit="1" customWidth="1"/>
    <col min="2364" max="2364" width="9.1640625" bestFit="1" customWidth="1"/>
    <col min="2365" max="2380" width="12.1640625" bestFit="1" customWidth="1"/>
    <col min="2381" max="2381" width="10.1640625" bestFit="1" customWidth="1"/>
    <col min="2382" max="2383" width="12.1640625" bestFit="1" customWidth="1"/>
    <col min="2384" max="2384" width="11.1640625" bestFit="1" customWidth="1"/>
    <col min="2385" max="2395" width="12.1640625" bestFit="1" customWidth="1"/>
    <col min="2396" max="2396" width="9.1640625" bestFit="1" customWidth="1"/>
    <col min="2397" max="2398" width="12.1640625" bestFit="1" customWidth="1"/>
    <col min="2399" max="2399" width="10.1640625" bestFit="1" customWidth="1"/>
    <col min="2400" max="2406" width="12.1640625" bestFit="1" customWidth="1"/>
    <col min="2407" max="2407" width="11.1640625" bestFit="1" customWidth="1"/>
    <col min="2408" max="2410" width="12.1640625" bestFit="1" customWidth="1"/>
    <col min="2411" max="2411" width="11.1640625" bestFit="1" customWidth="1"/>
    <col min="2412" max="2415" width="12.1640625" bestFit="1" customWidth="1"/>
    <col min="2416" max="2416" width="6.1640625" bestFit="1" customWidth="1"/>
    <col min="2417" max="2421" width="12.1640625" bestFit="1" customWidth="1"/>
    <col min="2422" max="2422" width="11.1640625" bestFit="1" customWidth="1"/>
    <col min="2423" max="2430" width="12.1640625" bestFit="1" customWidth="1"/>
    <col min="2431" max="2431" width="10.1640625" bestFit="1" customWidth="1"/>
    <col min="2432" max="2442" width="12.1640625" bestFit="1" customWidth="1"/>
    <col min="2443" max="2443" width="10.1640625" bestFit="1" customWidth="1"/>
    <col min="2444" max="2446" width="12.1640625" bestFit="1" customWidth="1"/>
    <col min="2447" max="2447" width="11.1640625" bestFit="1" customWidth="1"/>
    <col min="2448" max="2448" width="10.1640625" bestFit="1" customWidth="1"/>
    <col min="2449" max="2457" width="12.1640625" bestFit="1" customWidth="1"/>
    <col min="2458" max="2458" width="9.1640625" bestFit="1" customWidth="1"/>
    <col min="2459" max="2479" width="12.1640625" bestFit="1" customWidth="1"/>
    <col min="2480" max="2480" width="11.1640625" bestFit="1" customWidth="1"/>
    <col min="2481" max="2487" width="12.1640625" bestFit="1" customWidth="1"/>
    <col min="2488" max="2488" width="9.1640625" bestFit="1" customWidth="1"/>
    <col min="2489" max="2495" width="12.1640625" bestFit="1" customWidth="1"/>
    <col min="2496" max="2496" width="10.1640625" bestFit="1" customWidth="1"/>
    <col min="2497" max="2499" width="12.1640625" bestFit="1" customWidth="1"/>
    <col min="2500" max="2500" width="10.1640625" bestFit="1" customWidth="1"/>
    <col min="2501" max="2511" width="12.1640625" bestFit="1" customWidth="1"/>
    <col min="2512" max="2512" width="11.1640625" bestFit="1" customWidth="1"/>
    <col min="2513" max="2515" width="12.1640625" bestFit="1" customWidth="1"/>
    <col min="2516" max="2516" width="6.1640625" bestFit="1" customWidth="1"/>
    <col min="2517" max="2519" width="12.1640625" bestFit="1" customWidth="1"/>
    <col min="2520" max="2520" width="9.1640625" bestFit="1" customWidth="1"/>
    <col min="2521" max="2526" width="12.1640625" bestFit="1" customWidth="1"/>
    <col min="2527" max="2527" width="9.1640625" bestFit="1" customWidth="1"/>
    <col min="2528" max="2550" width="12.1640625" bestFit="1" customWidth="1"/>
    <col min="2551" max="2551" width="11.1640625" bestFit="1" customWidth="1"/>
    <col min="2552" max="2575" width="12.1640625" bestFit="1" customWidth="1"/>
    <col min="2576" max="2576" width="11.1640625" bestFit="1" customWidth="1"/>
    <col min="2577" max="2579" width="12.1640625" bestFit="1" customWidth="1"/>
    <col min="2580" max="2580" width="11.1640625" bestFit="1" customWidth="1"/>
    <col min="2581" max="2583" width="12.1640625" bestFit="1" customWidth="1"/>
    <col min="2584" max="2584" width="6.1640625" bestFit="1" customWidth="1"/>
    <col min="2585" max="2587" width="12.1640625" bestFit="1" customWidth="1"/>
    <col min="2588" max="2588" width="11.1640625" bestFit="1" customWidth="1"/>
    <col min="2589" max="2595" width="12.1640625" bestFit="1" customWidth="1"/>
    <col min="2596" max="2596" width="10.1640625" bestFit="1" customWidth="1"/>
    <col min="2597" max="2601" width="12.1640625" bestFit="1" customWidth="1"/>
    <col min="2602" max="2602" width="11.1640625" bestFit="1" customWidth="1"/>
    <col min="2603" max="2610" width="12.1640625" bestFit="1" customWidth="1"/>
    <col min="2611" max="2611" width="11.1640625" bestFit="1" customWidth="1"/>
    <col min="2612" max="2620" width="12.1640625" bestFit="1" customWidth="1"/>
    <col min="2621" max="2621" width="11.1640625" bestFit="1" customWidth="1"/>
    <col min="2622" max="2622" width="6.1640625" bestFit="1" customWidth="1"/>
    <col min="2623" max="2625" width="12.1640625" bestFit="1" customWidth="1"/>
    <col min="2626" max="2626" width="10.1640625" bestFit="1" customWidth="1"/>
    <col min="2627" max="2635" width="12.1640625" bestFit="1" customWidth="1"/>
    <col min="2636" max="2636" width="11.1640625" bestFit="1" customWidth="1"/>
    <col min="2637" max="2654" width="12.1640625" bestFit="1" customWidth="1"/>
    <col min="2655" max="2655" width="10.1640625" bestFit="1" customWidth="1"/>
    <col min="2656" max="2661" width="12.1640625" bestFit="1" customWidth="1"/>
    <col min="2662" max="2662" width="11.1640625" bestFit="1" customWidth="1"/>
    <col min="2663" max="2664" width="12.1640625" bestFit="1" customWidth="1"/>
    <col min="2665" max="2665" width="9.1640625" bestFit="1" customWidth="1"/>
    <col min="2666" max="2666" width="12.1640625" bestFit="1" customWidth="1"/>
    <col min="2667" max="2667" width="6.1640625" bestFit="1" customWidth="1"/>
    <col min="2668" max="2674" width="12.1640625" bestFit="1" customWidth="1"/>
    <col min="2675" max="2675" width="9.1640625" bestFit="1" customWidth="1"/>
    <col min="2676" max="2677" width="12.1640625" bestFit="1" customWidth="1"/>
    <col min="2678" max="2678" width="10.1640625" bestFit="1" customWidth="1"/>
    <col min="2679" max="2682" width="12.1640625" bestFit="1" customWidth="1"/>
    <col min="2683" max="2684" width="11.1640625" bestFit="1" customWidth="1"/>
    <col min="2685" max="2694" width="12.1640625" bestFit="1" customWidth="1"/>
    <col min="2695" max="2695" width="6.1640625" bestFit="1" customWidth="1"/>
    <col min="2696" max="2698" width="12.1640625" bestFit="1" customWidth="1"/>
    <col min="2699" max="2699" width="10.1640625" bestFit="1" customWidth="1"/>
    <col min="2700" max="2704" width="12.1640625" bestFit="1" customWidth="1"/>
    <col min="2705" max="2705" width="11.1640625" bestFit="1" customWidth="1"/>
    <col min="2706" max="2710" width="12.1640625" bestFit="1" customWidth="1"/>
    <col min="2711" max="2711" width="11.1640625" bestFit="1" customWidth="1"/>
    <col min="2712" max="2723" width="12.1640625" bestFit="1" customWidth="1"/>
    <col min="2724" max="2725" width="10.1640625" bestFit="1" customWidth="1"/>
    <col min="2726" max="2736" width="12.1640625" bestFit="1" customWidth="1"/>
    <col min="2737" max="2737" width="11.1640625" bestFit="1" customWidth="1"/>
    <col min="2738" max="2758" width="12.1640625" bestFit="1" customWidth="1"/>
    <col min="2759" max="2759" width="11.1640625" bestFit="1" customWidth="1"/>
    <col min="2760" max="2760" width="10.1640625" bestFit="1" customWidth="1"/>
    <col min="2761" max="2762" width="12.1640625" bestFit="1" customWidth="1"/>
    <col min="2763" max="2763" width="10.1640625" bestFit="1" customWidth="1"/>
    <col min="2764" max="2779" width="12.1640625" bestFit="1" customWidth="1"/>
    <col min="2780" max="2780" width="8.1640625" bestFit="1" customWidth="1"/>
    <col min="2781" max="2791" width="12.1640625" bestFit="1" customWidth="1"/>
    <col min="2792" max="2792" width="10.1640625" bestFit="1" customWidth="1"/>
    <col min="2793" max="2808" width="12.1640625" bestFit="1" customWidth="1"/>
    <col min="2809" max="2810" width="11.1640625" bestFit="1" customWidth="1"/>
    <col min="2811" max="2812" width="12.1640625" bestFit="1" customWidth="1"/>
    <col min="2813" max="2813" width="10.1640625" bestFit="1" customWidth="1"/>
    <col min="2814" max="2818" width="12.1640625" bestFit="1" customWidth="1"/>
    <col min="2819" max="2819" width="10.1640625" bestFit="1" customWidth="1"/>
    <col min="2820" max="2832" width="12.1640625" bestFit="1" customWidth="1"/>
    <col min="2833" max="2833" width="11.1640625" bestFit="1" customWidth="1"/>
    <col min="2834" max="2846" width="12.1640625" bestFit="1" customWidth="1"/>
    <col min="2847" max="2847" width="11.1640625" bestFit="1" customWidth="1"/>
    <col min="2848" max="2848" width="6.1640625" bestFit="1" customWidth="1"/>
    <col min="2849" max="2857" width="12.1640625" bestFit="1" customWidth="1"/>
    <col min="2858" max="2858" width="11.1640625" bestFit="1" customWidth="1"/>
    <col min="2859" max="2859" width="6.1640625" bestFit="1" customWidth="1"/>
    <col min="2860" max="2865" width="12.1640625" bestFit="1" customWidth="1"/>
    <col min="2866" max="2866" width="11.1640625" bestFit="1" customWidth="1"/>
    <col min="2867" max="2872" width="12.1640625" bestFit="1" customWidth="1"/>
    <col min="2873" max="2874" width="11.1640625" bestFit="1" customWidth="1"/>
    <col min="2875" max="2876" width="12.1640625" bestFit="1" customWidth="1"/>
    <col min="2877" max="2877" width="6.1640625" bestFit="1" customWidth="1"/>
    <col min="2878" max="2879" width="12.1640625" bestFit="1" customWidth="1"/>
    <col min="2880" max="2880" width="6.1640625" bestFit="1" customWidth="1"/>
    <col min="2881" max="2885" width="12.1640625" bestFit="1" customWidth="1"/>
    <col min="2886" max="2886" width="10.1640625" bestFit="1" customWidth="1"/>
    <col min="2887" max="2900" width="12.1640625" bestFit="1" customWidth="1"/>
    <col min="2901" max="2901" width="10.1640625" bestFit="1" customWidth="1"/>
    <col min="2902" max="2910" width="12.1640625" bestFit="1" customWidth="1"/>
    <col min="2911" max="2911" width="6.1640625" bestFit="1" customWidth="1"/>
    <col min="2912" max="2918" width="12.1640625" bestFit="1" customWidth="1"/>
    <col min="2919" max="2919" width="9.1640625" bestFit="1" customWidth="1"/>
    <col min="2920" max="2925" width="12.1640625" bestFit="1" customWidth="1"/>
    <col min="2926" max="2926" width="11.1640625" bestFit="1" customWidth="1"/>
    <col min="2927" max="2927" width="10.1640625" bestFit="1" customWidth="1"/>
    <col min="2928" max="2939" width="12.1640625" bestFit="1" customWidth="1"/>
    <col min="2940" max="2940" width="6.1640625" bestFit="1" customWidth="1"/>
    <col min="2941" max="2951" width="12.1640625" bestFit="1" customWidth="1"/>
    <col min="2952" max="2952" width="6.1640625" bestFit="1" customWidth="1"/>
    <col min="2953" max="2960" width="12.1640625" bestFit="1" customWidth="1"/>
    <col min="2961" max="2961" width="11.1640625" bestFit="1" customWidth="1"/>
    <col min="2962" max="2964" width="12.1640625" bestFit="1" customWidth="1"/>
    <col min="2965" max="2965" width="10.1640625" bestFit="1" customWidth="1"/>
    <col min="2966" max="2966" width="12.1640625" bestFit="1" customWidth="1"/>
    <col min="2967" max="2967" width="6.1640625" bestFit="1" customWidth="1"/>
    <col min="2968" max="2991" width="12.1640625" bestFit="1" customWidth="1"/>
    <col min="2992" max="2992" width="11.1640625" bestFit="1" customWidth="1"/>
    <col min="2993" max="2999" width="12.1640625" bestFit="1" customWidth="1"/>
    <col min="3000" max="3000" width="9.1640625" bestFit="1" customWidth="1"/>
    <col min="3001" max="3001" width="10.1640625" bestFit="1" customWidth="1"/>
    <col min="3002" max="3016" width="12.1640625" bestFit="1" customWidth="1"/>
    <col min="3017" max="3017" width="10.1640625" bestFit="1" customWidth="1"/>
    <col min="3018" max="3032" width="12.1640625" bestFit="1" customWidth="1"/>
    <col min="3033" max="3033" width="6.1640625" bestFit="1" customWidth="1"/>
    <col min="3034" max="3036" width="12.1640625" bestFit="1" customWidth="1"/>
    <col min="3037" max="3037" width="10.1640625" bestFit="1" customWidth="1"/>
    <col min="3038" max="3039" width="12.1640625" bestFit="1" customWidth="1"/>
    <col min="3040" max="3040" width="10.1640625" bestFit="1" customWidth="1"/>
    <col min="3041" max="3054" width="12.1640625" bestFit="1" customWidth="1"/>
    <col min="3055" max="3056" width="11.1640625" bestFit="1" customWidth="1"/>
    <col min="3057" max="3057" width="12.1640625" bestFit="1" customWidth="1"/>
    <col min="3058" max="3058" width="11.1640625" bestFit="1" customWidth="1"/>
    <col min="3059" max="3062" width="12.1640625" bestFit="1" customWidth="1"/>
    <col min="3063" max="3063" width="11.1640625" bestFit="1" customWidth="1"/>
    <col min="3064" max="3064" width="6.1640625" bestFit="1" customWidth="1"/>
    <col min="3065" max="3067" width="12.1640625" bestFit="1" customWidth="1"/>
    <col min="3068" max="3068" width="11.1640625" bestFit="1" customWidth="1"/>
    <col min="3069" max="3069" width="6.1640625" bestFit="1" customWidth="1"/>
    <col min="3070" max="3082" width="12.1640625" bestFit="1" customWidth="1"/>
    <col min="3083" max="3083" width="11.1640625" bestFit="1" customWidth="1"/>
    <col min="3084" max="3099" width="12.1640625" bestFit="1" customWidth="1"/>
    <col min="3100" max="3100" width="10.1640625" bestFit="1" customWidth="1"/>
    <col min="3101" max="3102" width="12.1640625" bestFit="1" customWidth="1"/>
    <col min="3103" max="3103" width="10.1640625" bestFit="1" customWidth="1"/>
    <col min="3104" max="3104" width="8.1640625" bestFit="1" customWidth="1"/>
    <col min="3105" max="3113" width="12.1640625" bestFit="1" customWidth="1"/>
    <col min="3114" max="3114" width="10.1640625" bestFit="1" customWidth="1"/>
    <col min="3115" max="3115" width="11.1640625" bestFit="1" customWidth="1"/>
    <col min="3116" max="3127" width="12.1640625" bestFit="1" customWidth="1"/>
    <col min="3128" max="3128" width="10.1640625" bestFit="1" customWidth="1"/>
    <col min="3129" max="3134" width="12.1640625" bestFit="1" customWidth="1"/>
    <col min="3135" max="3135" width="11.1640625" bestFit="1" customWidth="1"/>
    <col min="3136" max="3138" width="12.1640625" bestFit="1" customWidth="1"/>
    <col min="3139" max="3139" width="11.1640625" bestFit="1" customWidth="1"/>
    <col min="3140" max="3159" width="12.1640625" bestFit="1" customWidth="1"/>
    <col min="3160" max="3160" width="9.1640625" bestFit="1" customWidth="1"/>
    <col min="3161" max="3162" width="12.1640625" bestFit="1" customWidth="1"/>
    <col min="3163" max="3163" width="11.1640625" bestFit="1" customWidth="1"/>
    <col min="3164" max="3166" width="12.1640625" bestFit="1" customWidth="1"/>
    <col min="3167" max="3167" width="11.1640625" bestFit="1" customWidth="1"/>
    <col min="3168" max="3174" width="12.1640625" bestFit="1" customWidth="1"/>
    <col min="3175" max="3175" width="11.1640625" bestFit="1" customWidth="1"/>
    <col min="3176" max="3193" width="12.1640625" bestFit="1" customWidth="1"/>
    <col min="3194" max="3194" width="11.1640625" bestFit="1" customWidth="1"/>
    <col min="3195" max="3199" width="12.1640625" bestFit="1" customWidth="1"/>
    <col min="3200" max="3200" width="10.1640625" bestFit="1" customWidth="1"/>
    <col min="3201" max="3201" width="6.1640625" bestFit="1" customWidth="1"/>
    <col min="3202" max="3217" width="12.1640625" bestFit="1" customWidth="1"/>
    <col min="3218" max="3218" width="11.1640625" bestFit="1" customWidth="1"/>
    <col min="3219" max="3227" width="12.1640625" bestFit="1" customWidth="1"/>
    <col min="3228" max="3228" width="6.1640625" bestFit="1" customWidth="1"/>
    <col min="3229" max="3248" width="12.1640625" bestFit="1" customWidth="1"/>
    <col min="3249" max="3249" width="10.1640625" bestFit="1" customWidth="1"/>
    <col min="3250" max="3251" width="12.1640625" bestFit="1" customWidth="1"/>
    <col min="3252" max="3252" width="8.1640625" bestFit="1" customWidth="1"/>
    <col min="3253" max="3255" width="12.1640625" bestFit="1" customWidth="1"/>
    <col min="3256" max="3256" width="11.1640625" bestFit="1" customWidth="1"/>
    <col min="3257" max="3257" width="12.1640625" bestFit="1" customWidth="1"/>
    <col min="3258" max="3258" width="11.1640625" bestFit="1" customWidth="1"/>
    <col min="3259" max="3261" width="12.1640625" bestFit="1" customWidth="1"/>
    <col min="3262" max="3262" width="11.1640625" bestFit="1" customWidth="1"/>
    <col min="3263" max="3287" width="12.1640625" bestFit="1" customWidth="1"/>
    <col min="3288" max="3288" width="10.1640625" bestFit="1" customWidth="1"/>
    <col min="3289" max="3293" width="12.1640625" bestFit="1" customWidth="1"/>
    <col min="3294" max="3294" width="10.1640625" bestFit="1" customWidth="1"/>
    <col min="3295" max="3297" width="12.1640625" bestFit="1" customWidth="1"/>
    <col min="3298" max="3298" width="9.1640625" bestFit="1" customWidth="1"/>
    <col min="3299" max="3299" width="12.1640625" bestFit="1" customWidth="1"/>
    <col min="3300" max="3300" width="6.1640625" bestFit="1" customWidth="1"/>
    <col min="3301" max="3312" width="12.1640625" bestFit="1" customWidth="1"/>
    <col min="3313" max="3313" width="6.1640625" bestFit="1" customWidth="1"/>
    <col min="3314" max="3322" width="12.1640625" bestFit="1" customWidth="1"/>
    <col min="3323" max="3323" width="11.1640625" bestFit="1" customWidth="1"/>
    <col min="3324" max="3324" width="12.1640625" bestFit="1" customWidth="1"/>
    <col min="3325" max="3325" width="11.1640625" bestFit="1" customWidth="1"/>
    <col min="3326" max="3326" width="12.1640625" bestFit="1" customWidth="1"/>
    <col min="3327" max="3327" width="10.1640625" bestFit="1" customWidth="1"/>
    <col min="3328" max="3334" width="12.1640625" bestFit="1" customWidth="1"/>
    <col min="3335" max="3335" width="9.1640625" bestFit="1" customWidth="1"/>
    <col min="3336" max="3340" width="12.1640625" bestFit="1" customWidth="1"/>
    <col min="3341" max="3341" width="10.1640625" bestFit="1" customWidth="1"/>
    <col min="3342" max="3357" width="12.1640625" bestFit="1" customWidth="1"/>
    <col min="3358" max="3358" width="11.1640625" bestFit="1" customWidth="1"/>
    <col min="3359" max="3359" width="10.1640625" bestFit="1" customWidth="1"/>
    <col min="3360" max="3367" width="12.1640625" bestFit="1" customWidth="1"/>
    <col min="3368" max="3368" width="11.1640625" bestFit="1" customWidth="1"/>
    <col min="3369" max="3378" width="12.1640625" bestFit="1" customWidth="1"/>
    <col min="3379" max="3379" width="11.1640625" bestFit="1" customWidth="1"/>
    <col min="3380" max="3382" width="12.1640625" bestFit="1" customWidth="1"/>
    <col min="3383" max="3383" width="10.1640625" bestFit="1" customWidth="1"/>
    <col min="3384" max="3391" width="12.1640625" bestFit="1" customWidth="1"/>
    <col min="3392" max="3392" width="11.1640625" bestFit="1" customWidth="1"/>
    <col min="3393" max="3393" width="12.1640625" bestFit="1" customWidth="1"/>
    <col min="3394" max="3394" width="10.1640625" bestFit="1" customWidth="1"/>
    <col min="3395" max="3396" width="12.1640625" bestFit="1" customWidth="1"/>
    <col min="3397" max="3397" width="10.1640625" bestFit="1" customWidth="1"/>
    <col min="3398" max="3409" width="12.1640625" bestFit="1" customWidth="1"/>
    <col min="3410" max="3410" width="11.1640625" bestFit="1" customWidth="1"/>
    <col min="3411" max="3411" width="12.1640625" bestFit="1" customWidth="1"/>
    <col min="3412" max="3412" width="11.1640625" bestFit="1" customWidth="1"/>
    <col min="3413" max="3416" width="12.1640625" bestFit="1" customWidth="1"/>
    <col min="3417" max="3417" width="11.1640625" bestFit="1" customWidth="1"/>
    <col min="3418" max="3419" width="12.1640625" bestFit="1" customWidth="1"/>
    <col min="3420" max="3420" width="11.1640625" bestFit="1" customWidth="1"/>
    <col min="3421" max="3438" width="12.1640625" bestFit="1" customWidth="1"/>
    <col min="3439" max="3439" width="11.1640625" bestFit="1" customWidth="1"/>
    <col min="3440" max="3446" width="12.1640625" bestFit="1" customWidth="1"/>
    <col min="3447" max="3447" width="11.1640625" bestFit="1" customWidth="1"/>
    <col min="3448" max="3457" width="12.1640625" bestFit="1" customWidth="1"/>
    <col min="3458" max="3458" width="6.1640625" bestFit="1" customWidth="1"/>
    <col min="3459" max="3459" width="12.1640625" bestFit="1" customWidth="1"/>
    <col min="3460" max="3460" width="11.1640625" bestFit="1" customWidth="1"/>
    <col min="3461" max="3486" width="12.1640625" bestFit="1" customWidth="1"/>
    <col min="3487" max="3487" width="11.1640625" bestFit="1" customWidth="1"/>
    <col min="3488" max="3488" width="12.1640625" bestFit="1" customWidth="1"/>
    <col min="3489" max="3489" width="11.1640625" bestFit="1" customWidth="1"/>
    <col min="3490" max="3496" width="12.1640625" bestFit="1" customWidth="1"/>
    <col min="3497" max="3497" width="11.1640625" bestFit="1" customWidth="1"/>
    <col min="3498" max="3501" width="12.1640625" bestFit="1" customWidth="1"/>
    <col min="3502" max="3502" width="10.1640625" bestFit="1" customWidth="1"/>
    <col min="3503" max="3507" width="12.1640625" bestFit="1" customWidth="1"/>
    <col min="3508" max="3508" width="11.1640625" bestFit="1" customWidth="1"/>
    <col min="3509" max="3536" width="12.1640625" bestFit="1" customWidth="1"/>
    <col min="3537" max="3537" width="11.1640625" bestFit="1" customWidth="1"/>
    <col min="3538" max="3542" width="12.1640625" bestFit="1" customWidth="1"/>
    <col min="3543" max="3543" width="10.1640625" bestFit="1" customWidth="1"/>
    <col min="3544" max="3547" width="12.1640625" bestFit="1" customWidth="1"/>
    <col min="3548" max="3548" width="9.1640625" bestFit="1" customWidth="1"/>
    <col min="3549" max="3549" width="11.1640625" bestFit="1" customWidth="1"/>
    <col min="3550" max="3550" width="12.1640625" bestFit="1" customWidth="1"/>
    <col min="3551" max="3551" width="10.1640625" bestFit="1" customWidth="1"/>
    <col min="3552" max="3569" width="12.1640625" bestFit="1" customWidth="1"/>
    <col min="3570" max="3571" width="11.1640625" bestFit="1" customWidth="1"/>
    <col min="3572" max="3579" width="12.1640625" bestFit="1" customWidth="1"/>
    <col min="3580" max="3580" width="10.1640625" bestFit="1" customWidth="1"/>
    <col min="3581" max="3600" width="12.1640625" bestFit="1" customWidth="1"/>
    <col min="3601" max="3601" width="11.1640625" bestFit="1" customWidth="1"/>
    <col min="3602" max="3604" width="12.1640625" bestFit="1" customWidth="1"/>
    <col min="3605" max="3605" width="11.1640625" bestFit="1" customWidth="1"/>
    <col min="3606" max="3617" width="12.1640625" bestFit="1" customWidth="1"/>
    <col min="3618" max="3618" width="10.1640625" bestFit="1" customWidth="1"/>
    <col min="3619" max="3624" width="12.1640625" bestFit="1" customWidth="1"/>
    <col min="3625" max="3625" width="9.1640625" bestFit="1" customWidth="1"/>
    <col min="3626" max="3640" width="12.1640625" bestFit="1" customWidth="1"/>
    <col min="3641" max="3641" width="10.1640625" bestFit="1" customWidth="1"/>
    <col min="3642" max="3646" width="12.1640625" bestFit="1" customWidth="1"/>
    <col min="3647" max="3647" width="11.1640625" bestFit="1" customWidth="1"/>
    <col min="3648" max="3656" width="12.1640625" bestFit="1" customWidth="1"/>
    <col min="3657" max="3657" width="10.1640625" bestFit="1" customWidth="1"/>
    <col min="3658" max="3664" width="12.1640625" bestFit="1" customWidth="1"/>
    <col min="3665" max="3665" width="10.1640625" bestFit="1" customWidth="1"/>
    <col min="3666" max="3668" width="12.1640625" bestFit="1" customWidth="1"/>
    <col min="3669" max="3669" width="11.1640625" bestFit="1" customWidth="1"/>
    <col min="3670" max="3687" width="12.1640625" bestFit="1" customWidth="1"/>
    <col min="3688" max="3688" width="6.1640625" bestFit="1" customWidth="1"/>
    <col min="3689" max="3689" width="12.1640625" bestFit="1" customWidth="1"/>
    <col min="3690" max="3690" width="11.1640625" bestFit="1" customWidth="1"/>
    <col min="3691" max="3704" width="12.1640625" bestFit="1" customWidth="1"/>
    <col min="3705" max="3705" width="10.1640625" bestFit="1" customWidth="1"/>
    <col min="3706" max="3721" width="12.1640625" bestFit="1" customWidth="1"/>
    <col min="3722" max="3722" width="10.1640625" bestFit="1" customWidth="1"/>
    <col min="3723" max="3725" width="12.1640625" bestFit="1" customWidth="1"/>
    <col min="3726" max="3726" width="11.1640625" bestFit="1" customWidth="1"/>
    <col min="3727" max="3728" width="12.1640625" bestFit="1" customWidth="1"/>
    <col min="3729" max="3729" width="10.1640625" bestFit="1" customWidth="1"/>
    <col min="3730" max="3733" width="12.1640625" bestFit="1" customWidth="1"/>
    <col min="3734" max="3734" width="11.1640625" bestFit="1" customWidth="1"/>
    <col min="3735" max="3741" width="12.1640625" bestFit="1" customWidth="1"/>
    <col min="3742" max="3742" width="11.1640625" bestFit="1" customWidth="1"/>
    <col min="3743" max="3774" width="12.1640625" bestFit="1" customWidth="1"/>
    <col min="3775" max="3775" width="11.1640625" bestFit="1" customWidth="1"/>
    <col min="3776" max="3782" width="12.1640625" bestFit="1" customWidth="1"/>
    <col min="3783" max="3783" width="9.1640625" bestFit="1" customWidth="1"/>
    <col min="3784" max="3786" width="12.1640625" bestFit="1" customWidth="1"/>
    <col min="3787" max="3787" width="9.1640625" bestFit="1" customWidth="1"/>
    <col min="3788" max="3796" width="12.1640625" bestFit="1" customWidth="1"/>
    <col min="3797" max="3797" width="11.1640625" bestFit="1" customWidth="1"/>
    <col min="3798" max="3803" width="12.1640625" bestFit="1" customWidth="1"/>
    <col min="3804" max="3804" width="6.1640625" bestFit="1" customWidth="1"/>
    <col min="3805" max="3805" width="9.1640625" bestFit="1" customWidth="1"/>
    <col min="3806" max="3806" width="12.1640625" bestFit="1" customWidth="1"/>
    <col min="3807" max="3807" width="10.1640625" bestFit="1" customWidth="1"/>
    <col min="3808" max="3808" width="12.1640625" bestFit="1" customWidth="1"/>
    <col min="3809" max="3809" width="11.1640625" bestFit="1" customWidth="1"/>
    <col min="3810" max="3810" width="12.1640625" bestFit="1" customWidth="1"/>
    <col min="3811" max="3811" width="10.1640625" bestFit="1" customWidth="1"/>
    <col min="3812" max="3818" width="12.1640625" bestFit="1" customWidth="1"/>
    <col min="3819" max="3819" width="10.1640625" bestFit="1" customWidth="1"/>
    <col min="3820" max="3820" width="11.1640625" bestFit="1" customWidth="1"/>
    <col min="3821" max="3824" width="12.1640625" bestFit="1" customWidth="1"/>
    <col min="3825" max="3825" width="9.1640625" bestFit="1" customWidth="1"/>
    <col min="3826" max="3827" width="12.1640625" bestFit="1" customWidth="1"/>
    <col min="3828" max="3828" width="8.1640625" bestFit="1" customWidth="1"/>
    <col min="3829" max="3831" width="12.1640625" bestFit="1" customWidth="1"/>
    <col min="3832" max="3832" width="11.1640625" bestFit="1" customWidth="1"/>
    <col min="3833" max="3833" width="12.1640625" bestFit="1" customWidth="1"/>
    <col min="3834" max="3834" width="11.1640625" bestFit="1" customWidth="1"/>
    <col min="3835" max="3846" width="12.1640625" bestFit="1" customWidth="1"/>
    <col min="3847" max="3847" width="11.1640625" bestFit="1" customWidth="1"/>
    <col min="3848" max="3856" width="12.1640625" bestFit="1" customWidth="1"/>
    <col min="3857" max="3857" width="11.1640625" bestFit="1" customWidth="1"/>
    <col min="3858" max="3861" width="12.1640625" bestFit="1" customWidth="1"/>
    <col min="3862" max="3862" width="11.1640625" bestFit="1" customWidth="1"/>
    <col min="3863" max="3866" width="12.1640625" bestFit="1" customWidth="1"/>
    <col min="3867" max="3867" width="10.1640625" bestFit="1" customWidth="1"/>
    <col min="3868" max="3868" width="12.1640625" bestFit="1" customWidth="1"/>
    <col min="3869" max="3869" width="11.1640625" bestFit="1" customWidth="1"/>
    <col min="3870" max="3881" width="12.1640625" bestFit="1" customWidth="1"/>
    <col min="3882" max="3882" width="11.1640625" bestFit="1" customWidth="1"/>
    <col min="3883" max="3886" width="12.1640625" bestFit="1" customWidth="1"/>
    <col min="3887" max="3887" width="11.1640625" bestFit="1" customWidth="1"/>
    <col min="3888" max="3890" width="12.1640625" bestFit="1" customWidth="1"/>
    <col min="3891" max="3891" width="10.1640625" bestFit="1" customWidth="1"/>
    <col min="3892" max="3892" width="11.1640625" bestFit="1" customWidth="1"/>
    <col min="3893" max="3916" width="12.1640625" bestFit="1" customWidth="1"/>
    <col min="3917" max="3917" width="11.1640625" bestFit="1" customWidth="1"/>
    <col min="3918" max="3930" width="12.1640625" bestFit="1" customWidth="1"/>
    <col min="3931" max="3931" width="9.1640625" bestFit="1" customWidth="1"/>
    <col min="3932" max="3933" width="12.1640625" bestFit="1" customWidth="1"/>
    <col min="3934" max="3934" width="6.1640625" bestFit="1" customWidth="1"/>
    <col min="3935" max="3954" width="12.1640625" bestFit="1" customWidth="1"/>
    <col min="3955" max="3955" width="11.1640625" bestFit="1" customWidth="1"/>
    <col min="3956" max="3961" width="12.1640625" bestFit="1" customWidth="1"/>
    <col min="3962" max="3962" width="10.1640625" bestFit="1" customWidth="1"/>
    <col min="3963" max="3970" width="12.1640625" bestFit="1" customWidth="1"/>
    <col min="3971" max="3971" width="9.1640625" bestFit="1" customWidth="1"/>
    <col min="3972" max="3979" width="12.1640625" bestFit="1" customWidth="1"/>
    <col min="3980" max="3980" width="10.1640625" bestFit="1" customWidth="1"/>
    <col min="3981" max="3983" width="12.1640625" bestFit="1" customWidth="1"/>
    <col min="3984" max="3984" width="11.1640625" bestFit="1" customWidth="1"/>
    <col min="3985" max="3989" width="12.1640625" bestFit="1" customWidth="1"/>
    <col min="3990" max="3990" width="6.1640625" bestFit="1" customWidth="1"/>
    <col min="3991" max="3994" width="12.1640625" bestFit="1" customWidth="1"/>
    <col min="3995" max="3995" width="10.1640625" bestFit="1" customWidth="1"/>
    <col min="3996" max="3998" width="12.1640625" bestFit="1" customWidth="1"/>
    <col min="3999" max="3999" width="11.1640625" bestFit="1" customWidth="1"/>
    <col min="4000" max="4004" width="12.1640625" bestFit="1" customWidth="1"/>
    <col min="4005" max="4005" width="11.1640625" bestFit="1" customWidth="1"/>
    <col min="4006" max="4006" width="12.1640625" bestFit="1" customWidth="1"/>
    <col min="4007" max="4007" width="11.1640625" bestFit="1" customWidth="1"/>
    <col min="4008" max="4016" width="12.1640625" bestFit="1" customWidth="1"/>
    <col min="4017" max="4017" width="11.1640625" bestFit="1" customWidth="1"/>
    <col min="4018" max="4018" width="10.1640625" bestFit="1" customWidth="1"/>
    <col min="4019" max="4027" width="12.1640625" bestFit="1" customWidth="1"/>
    <col min="4028" max="4029" width="10.1640625" bestFit="1" customWidth="1"/>
    <col min="4030" max="4034" width="12.1640625" bestFit="1" customWidth="1"/>
    <col min="4035" max="4035" width="6.1640625" bestFit="1" customWidth="1"/>
    <col min="4036" max="4036" width="12.1640625" bestFit="1" customWidth="1"/>
    <col min="4037" max="4037" width="11.1640625" bestFit="1" customWidth="1"/>
    <col min="4038" max="4041" width="12.1640625" bestFit="1" customWidth="1"/>
    <col min="4042" max="4042" width="9.1640625" bestFit="1" customWidth="1"/>
    <col min="4043" max="4044" width="12.1640625" bestFit="1" customWidth="1"/>
    <col min="4045" max="4046" width="11.1640625" bestFit="1" customWidth="1"/>
    <col min="4047" max="4052" width="12.1640625" bestFit="1" customWidth="1"/>
    <col min="4053" max="4053" width="11.1640625" bestFit="1" customWidth="1"/>
    <col min="4054" max="4058" width="12.1640625" bestFit="1" customWidth="1"/>
    <col min="4059" max="4059" width="10.1640625" bestFit="1" customWidth="1"/>
    <col min="4060" max="4079" width="12.1640625" bestFit="1" customWidth="1"/>
    <col min="4080" max="4080" width="11.1640625" bestFit="1" customWidth="1"/>
    <col min="4081" max="4090" width="12.1640625" bestFit="1" customWidth="1"/>
    <col min="4091" max="4091" width="11.1640625" bestFit="1" customWidth="1"/>
    <col min="4092" max="4092" width="12.1640625" bestFit="1" customWidth="1"/>
    <col min="4093" max="4093" width="8.1640625" bestFit="1" customWidth="1"/>
    <col min="4094" max="4094" width="10" bestFit="1" customWidth="1"/>
  </cols>
  <sheetData>
    <row r="2" spans="1:6" x14ac:dyDescent="0.2">
      <c r="A2" s="15" t="s">
        <v>8358</v>
      </c>
      <c r="B2" t="s">
        <v>8315</v>
      </c>
    </row>
    <row r="4" spans="1:6" x14ac:dyDescent="0.2">
      <c r="A4" s="15" t="s">
        <v>8363</v>
      </c>
      <c r="B4" s="15" t="s">
        <v>8362</v>
      </c>
    </row>
    <row r="5" spans="1:6" x14ac:dyDescent="0.2">
      <c r="A5" s="1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21" t="s">
        <v>8372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2">
      <c r="A7" s="21" t="s">
        <v>8373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2">
      <c r="A8" s="21" t="s">
        <v>8374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2">
      <c r="A9" s="21" t="s">
        <v>8375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2">
      <c r="A10" s="21" t="s">
        <v>8366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2">
      <c r="A11" s="21" t="s">
        <v>8376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2">
      <c r="A12" s="21" t="s">
        <v>8367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2">
      <c r="A13" s="21" t="s">
        <v>8368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2">
      <c r="A14" s="21" t="s">
        <v>8369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2">
      <c r="A15" s="21" t="s">
        <v>8370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2">
      <c r="A16" s="21" t="s">
        <v>8371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2">
      <c r="A17" s="21" t="s">
        <v>8377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2">
      <c r="A18" s="21" t="s">
        <v>8361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C1379-3622-4D43-8C84-D0E88A895214}">
  <dimension ref="A1:F6"/>
  <sheetViews>
    <sheetView workbookViewId="0">
      <selection activeCell="G4" sqref="G4"/>
    </sheetView>
  </sheetViews>
  <sheetFormatPr baseColWidth="10" defaultRowHeight="15" x14ac:dyDescent="0.2"/>
  <cols>
    <col min="2" max="2" width="109" bestFit="1" customWidth="1"/>
  </cols>
  <sheetData>
    <row r="1" spans="1:6" x14ac:dyDescent="0.2">
      <c r="A1" t="s">
        <v>8378</v>
      </c>
      <c r="B1" t="s">
        <v>8379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119EA-F0B0-8A43-B95A-23F754B43829}">
  <dimension ref="A1:T413"/>
  <sheetViews>
    <sheetView workbookViewId="0">
      <selection activeCell="D2" sqref="D2"/>
    </sheetView>
  </sheetViews>
  <sheetFormatPr baseColWidth="10" defaultRowHeight="15" x14ac:dyDescent="0.2"/>
  <cols>
    <col min="1" max="1" width="5.1640625" bestFit="1" customWidth="1"/>
    <col min="2" max="2" width="19.6640625" customWidth="1"/>
    <col min="3" max="3" width="41.332031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5.83203125" bestFit="1" customWidth="1"/>
    <col min="16" max="16" width="14.83203125" bestFit="1" customWidth="1"/>
    <col min="17" max="17" width="13.33203125" bestFit="1" customWidth="1"/>
    <col min="18" max="18" width="10.6640625" bestFit="1" customWidth="1"/>
    <col min="19" max="19" width="19.5" bestFit="1" customWidth="1"/>
    <col min="20" max="20" width="19.1640625" bestFit="1" customWidth="1"/>
  </cols>
  <sheetData>
    <row r="1" spans="1:20" ht="16" x14ac:dyDescent="0.2">
      <c r="A1" s="23" t="s">
        <v>0</v>
      </c>
      <c r="B1" s="24" t="s">
        <v>1</v>
      </c>
      <c r="C1" s="24" t="s">
        <v>4110</v>
      </c>
      <c r="D1" s="25" t="s">
        <v>8383</v>
      </c>
      <c r="E1" s="26" t="s">
        <v>8217</v>
      </c>
      <c r="F1" s="23" t="s">
        <v>8304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8261</v>
      </c>
      <c r="M1" s="23" t="s">
        <v>8262</v>
      </c>
      <c r="N1" s="23" t="s">
        <v>8305</v>
      </c>
      <c r="O1" s="23" t="s">
        <v>8306</v>
      </c>
      <c r="P1" s="23" t="s">
        <v>8307</v>
      </c>
      <c r="Q1" s="27" t="s">
        <v>8358</v>
      </c>
      <c r="R1" s="23" t="s">
        <v>8359</v>
      </c>
      <c r="S1" s="28" t="s">
        <v>8365</v>
      </c>
      <c r="T1" s="23" t="s">
        <v>8364</v>
      </c>
    </row>
    <row r="2" spans="1:20" ht="48" x14ac:dyDescent="0.2">
      <c r="A2" s="29">
        <v>521</v>
      </c>
      <c r="B2" s="30" t="s">
        <v>522</v>
      </c>
      <c r="C2" s="30" t="s">
        <v>4631</v>
      </c>
      <c r="D2" s="31">
        <v>5000</v>
      </c>
      <c r="E2" s="32">
        <v>5232</v>
      </c>
      <c r="F2" s="33" t="s">
        <v>8218</v>
      </c>
      <c r="G2" s="29" t="s">
        <v>8223</v>
      </c>
      <c r="H2" s="29" t="s">
        <v>8245</v>
      </c>
      <c r="I2" s="29">
        <v>1477976340</v>
      </c>
      <c r="J2" s="29">
        <v>1475460819</v>
      </c>
      <c r="K2" s="29" t="b">
        <v>0</v>
      </c>
      <c r="L2" s="29">
        <v>56</v>
      </c>
      <c r="M2" s="29" t="b">
        <v>1</v>
      </c>
      <c r="N2" s="29" t="s">
        <v>8269</v>
      </c>
      <c r="O2" s="34">
        <v>105</v>
      </c>
      <c r="P2" s="29">
        <v>93.43</v>
      </c>
      <c r="Q2" s="35" t="s">
        <v>8315</v>
      </c>
      <c r="R2" s="29" t="s">
        <v>8316</v>
      </c>
      <c r="S2" s="36">
        <v>42646</v>
      </c>
      <c r="T2" s="36">
        <v>42675</v>
      </c>
    </row>
    <row r="3" spans="1:20" ht="32" x14ac:dyDescent="0.2">
      <c r="A3" s="29">
        <v>522</v>
      </c>
      <c r="B3" s="30" t="s">
        <v>523</v>
      </c>
      <c r="C3" s="30" t="s">
        <v>4632</v>
      </c>
      <c r="D3" s="31">
        <v>3000</v>
      </c>
      <c r="E3" s="32">
        <v>3440</v>
      </c>
      <c r="F3" s="33" t="s">
        <v>8218</v>
      </c>
      <c r="G3" s="29" t="s">
        <v>8223</v>
      </c>
      <c r="H3" s="29" t="s">
        <v>8245</v>
      </c>
      <c r="I3" s="29">
        <v>1458518325</v>
      </c>
      <c r="J3" s="29">
        <v>1456793925</v>
      </c>
      <c r="K3" s="29" t="b">
        <v>0</v>
      </c>
      <c r="L3" s="29">
        <v>31</v>
      </c>
      <c r="M3" s="29" t="b">
        <v>1</v>
      </c>
      <c r="N3" s="29" t="s">
        <v>8269</v>
      </c>
      <c r="O3" s="34">
        <v>115</v>
      </c>
      <c r="P3" s="29">
        <v>110.97</v>
      </c>
      <c r="Q3" s="35" t="s">
        <v>8315</v>
      </c>
      <c r="R3" s="29" t="s">
        <v>8316</v>
      </c>
      <c r="S3" s="36">
        <v>42430</v>
      </c>
      <c r="T3" s="36">
        <v>42449</v>
      </c>
    </row>
    <row r="4" spans="1:20" ht="48" x14ac:dyDescent="0.2">
      <c r="A4" s="29">
        <v>523</v>
      </c>
      <c r="B4" s="30" t="s">
        <v>524</v>
      </c>
      <c r="C4" s="30" t="s">
        <v>4633</v>
      </c>
      <c r="D4" s="31">
        <v>5000</v>
      </c>
      <c r="E4" s="32">
        <v>6030</v>
      </c>
      <c r="F4" s="33" t="s">
        <v>8218</v>
      </c>
      <c r="G4" s="29" t="s">
        <v>8223</v>
      </c>
      <c r="H4" s="29" t="s">
        <v>8245</v>
      </c>
      <c r="I4" s="29">
        <v>1442805076</v>
      </c>
      <c r="J4" s="29">
        <v>1440213076</v>
      </c>
      <c r="K4" s="29" t="b">
        <v>0</v>
      </c>
      <c r="L4" s="29">
        <v>84</v>
      </c>
      <c r="M4" s="29" t="b">
        <v>1</v>
      </c>
      <c r="N4" s="29" t="s">
        <v>8269</v>
      </c>
      <c r="O4" s="34">
        <v>121</v>
      </c>
      <c r="P4" s="29">
        <v>71.790000000000006</v>
      </c>
      <c r="Q4" s="35" t="s">
        <v>8315</v>
      </c>
      <c r="R4" s="29" t="s">
        <v>8316</v>
      </c>
      <c r="S4" s="36">
        <v>42238</v>
      </c>
      <c r="T4" s="36">
        <v>42268</v>
      </c>
    </row>
    <row r="5" spans="1:20" ht="48" x14ac:dyDescent="0.2">
      <c r="A5" s="29">
        <v>525</v>
      </c>
      <c r="B5" s="30" t="s">
        <v>526</v>
      </c>
      <c r="C5" s="30" t="s">
        <v>4635</v>
      </c>
      <c r="D5" s="31">
        <v>12000</v>
      </c>
      <c r="E5" s="32">
        <v>12000</v>
      </c>
      <c r="F5" s="33" t="s">
        <v>8218</v>
      </c>
      <c r="G5" s="29" t="s">
        <v>8223</v>
      </c>
      <c r="H5" s="29" t="s">
        <v>8245</v>
      </c>
      <c r="I5" s="29">
        <v>1410601041</v>
      </c>
      <c r="J5" s="29">
        <v>1406713041</v>
      </c>
      <c r="K5" s="29" t="b">
        <v>0</v>
      </c>
      <c r="L5" s="29">
        <v>12</v>
      </c>
      <c r="M5" s="29" t="b">
        <v>1</v>
      </c>
      <c r="N5" s="29" t="s">
        <v>8269</v>
      </c>
      <c r="O5" s="34">
        <v>100</v>
      </c>
      <c r="P5" s="29">
        <v>1000</v>
      </c>
      <c r="Q5" s="35" t="s">
        <v>8315</v>
      </c>
      <c r="R5" s="29" t="s">
        <v>8316</v>
      </c>
      <c r="S5" s="36">
        <v>41850</v>
      </c>
      <c r="T5" s="36">
        <v>41895</v>
      </c>
    </row>
    <row r="6" spans="1:20" ht="48" x14ac:dyDescent="0.2">
      <c r="A6" s="29">
        <v>527</v>
      </c>
      <c r="B6" s="30" t="s">
        <v>528</v>
      </c>
      <c r="C6" s="30" t="s">
        <v>4637</v>
      </c>
      <c r="D6" s="31">
        <v>10000</v>
      </c>
      <c r="E6" s="32">
        <v>10085</v>
      </c>
      <c r="F6" s="33" t="s">
        <v>8218</v>
      </c>
      <c r="G6" s="29" t="s">
        <v>8223</v>
      </c>
      <c r="H6" s="29" t="s">
        <v>8245</v>
      </c>
      <c r="I6" s="29">
        <v>1487347500</v>
      </c>
      <c r="J6" s="29">
        <v>1484715366</v>
      </c>
      <c r="K6" s="29" t="b">
        <v>0</v>
      </c>
      <c r="L6" s="29">
        <v>158</v>
      </c>
      <c r="M6" s="29" t="b">
        <v>1</v>
      </c>
      <c r="N6" s="29" t="s">
        <v>8269</v>
      </c>
      <c r="O6" s="34">
        <v>101</v>
      </c>
      <c r="P6" s="29">
        <v>63.83</v>
      </c>
      <c r="Q6" s="35" t="s">
        <v>8315</v>
      </c>
      <c r="R6" s="29" t="s">
        <v>8316</v>
      </c>
      <c r="S6" s="36">
        <v>42753</v>
      </c>
      <c r="T6" s="36">
        <v>42783</v>
      </c>
    </row>
    <row r="7" spans="1:20" ht="32" x14ac:dyDescent="0.2">
      <c r="A7" s="29">
        <v>528</v>
      </c>
      <c r="B7" s="30" t="s">
        <v>529</v>
      </c>
      <c r="C7" s="30" t="s">
        <v>4638</v>
      </c>
      <c r="D7" s="31">
        <v>1150</v>
      </c>
      <c r="E7" s="32">
        <v>1330</v>
      </c>
      <c r="F7" s="33" t="s">
        <v>8218</v>
      </c>
      <c r="G7" s="29" t="s">
        <v>8223</v>
      </c>
      <c r="H7" s="29" t="s">
        <v>8245</v>
      </c>
      <c r="I7" s="29">
        <v>1434921600</v>
      </c>
      <c r="J7" s="29">
        <v>1433109907</v>
      </c>
      <c r="K7" s="29" t="b">
        <v>0</v>
      </c>
      <c r="L7" s="29">
        <v>30</v>
      </c>
      <c r="M7" s="29" t="b">
        <v>1</v>
      </c>
      <c r="N7" s="29" t="s">
        <v>8269</v>
      </c>
      <c r="O7" s="34">
        <v>116</v>
      </c>
      <c r="P7" s="29">
        <v>44.33</v>
      </c>
      <c r="Q7" s="35" t="s">
        <v>8315</v>
      </c>
      <c r="R7" s="29" t="s">
        <v>8316</v>
      </c>
      <c r="S7" s="36">
        <v>42155</v>
      </c>
      <c r="T7" s="36">
        <v>42176</v>
      </c>
    </row>
    <row r="8" spans="1:20" ht="48" x14ac:dyDescent="0.2">
      <c r="A8" s="29">
        <v>530</v>
      </c>
      <c r="B8" s="30" t="s">
        <v>531</v>
      </c>
      <c r="C8" s="30" t="s">
        <v>4640</v>
      </c>
      <c r="D8" s="31">
        <v>3405</v>
      </c>
      <c r="E8" s="32">
        <v>3670</v>
      </c>
      <c r="F8" s="33" t="s">
        <v>8218</v>
      </c>
      <c r="G8" s="29" t="s">
        <v>8223</v>
      </c>
      <c r="H8" s="29" t="s">
        <v>8245</v>
      </c>
      <c r="I8" s="29">
        <v>1435111200</v>
      </c>
      <c r="J8" s="29">
        <v>1433254268</v>
      </c>
      <c r="K8" s="29" t="b">
        <v>0</v>
      </c>
      <c r="L8" s="29">
        <v>29</v>
      </c>
      <c r="M8" s="29" t="b">
        <v>1</v>
      </c>
      <c r="N8" s="29" t="s">
        <v>8269</v>
      </c>
      <c r="O8" s="34">
        <v>108</v>
      </c>
      <c r="P8" s="29">
        <v>126.55</v>
      </c>
      <c r="Q8" s="35" t="s">
        <v>8315</v>
      </c>
      <c r="R8" s="29" t="s">
        <v>8316</v>
      </c>
      <c r="S8" s="36">
        <v>42157</v>
      </c>
      <c r="T8" s="36">
        <v>42179</v>
      </c>
    </row>
    <row r="9" spans="1:20" ht="48" x14ac:dyDescent="0.2">
      <c r="A9" s="29">
        <v>531</v>
      </c>
      <c r="B9" s="30" t="s">
        <v>532</v>
      </c>
      <c r="C9" s="30" t="s">
        <v>4641</v>
      </c>
      <c r="D9" s="31">
        <v>4000</v>
      </c>
      <c r="E9" s="32">
        <v>4000</v>
      </c>
      <c r="F9" s="33" t="s">
        <v>8218</v>
      </c>
      <c r="G9" s="29" t="s">
        <v>8223</v>
      </c>
      <c r="H9" s="29" t="s">
        <v>8245</v>
      </c>
      <c r="I9" s="29">
        <v>1481957940</v>
      </c>
      <c r="J9" s="29">
        <v>1478050429</v>
      </c>
      <c r="K9" s="29" t="b">
        <v>0</v>
      </c>
      <c r="L9" s="29">
        <v>31</v>
      </c>
      <c r="M9" s="29" t="b">
        <v>1</v>
      </c>
      <c r="N9" s="29" t="s">
        <v>8269</v>
      </c>
      <c r="O9" s="34">
        <v>100</v>
      </c>
      <c r="P9" s="29">
        <v>129.03</v>
      </c>
      <c r="Q9" s="35" t="s">
        <v>8315</v>
      </c>
      <c r="R9" s="29" t="s">
        <v>8316</v>
      </c>
      <c r="S9" s="36">
        <v>42676</v>
      </c>
      <c r="T9" s="36">
        <v>42721</v>
      </c>
    </row>
    <row r="10" spans="1:20" ht="48" x14ac:dyDescent="0.2">
      <c r="A10" s="29">
        <v>532</v>
      </c>
      <c r="B10" s="30" t="s">
        <v>533</v>
      </c>
      <c r="C10" s="30" t="s">
        <v>4642</v>
      </c>
      <c r="D10" s="31">
        <v>10000</v>
      </c>
      <c r="E10" s="32">
        <v>12325</v>
      </c>
      <c r="F10" s="33" t="s">
        <v>8218</v>
      </c>
      <c r="G10" s="29" t="s">
        <v>8223</v>
      </c>
      <c r="H10" s="29" t="s">
        <v>8245</v>
      </c>
      <c r="I10" s="29">
        <v>1463098208</v>
      </c>
      <c r="J10" s="29">
        <v>1460506208</v>
      </c>
      <c r="K10" s="29" t="b">
        <v>0</v>
      </c>
      <c r="L10" s="29">
        <v>173</v>
      </c>
      <c r="M10" s="29" t="b">
        <v>1</v>
      </c>
      <c r="N10" s="29" t="s">
        <v>8269</v>
      </c>
      <c r="O10" s="34">
        <v>123</v>
      </c>
      <c r="P10" s="29">
        <v>71.239999999999995</v>
      </c>
      <c r="Q10" s="35" t="s">
        <v>8315</v>
      </c>
      <c r="R10" s="29" t="s">
        <v>8316</v>
      </c>
      <c r="S10" s="36">
        <v>42473</v>
      </c>
      <c r="T10" s="36">
        <v>42503</v>
      </c>
    </row>
    <row r="11" spans="1:20" ht="48" x14ac:dyDescent="0.2">
      <c r="A11" s="29">
        <v>537</v>
      </c>
      <c r="B11" s="30" t="s">
        <v>538</v>
      </c>
      <c r="C11" s="30" t="s">
        <v>4647</v>
      </c>
      <c r="D11" s="31">
        <v>2000</v>
      </c>
      <c r="E11" s="32">
        <v>2410</v>
      </c>
      <c r="F11" s="33" t="s">
        <v>8218</v>
      </c>
      <c r="G11" s="29" t="s">
        <v>8223</v>
      </c>
      <c r="H11" s="29" t="s">
        <v>8245</v>
      </c>
      <c r="I11" s="29">
        <v>1446665191</v>
      </c>
      <c r="J11" s="29">
        <v>1444069591</v>
      </c>
      <c r="K11" s="29" t="b">
        <v>0</v>
      </c>
      <c r="L11" s="29">
        <v>59</v>
      </c>
      <c r="M11" s="29" t="b">
        <v>1</v>
      </c>
      <c r="N11" s="29" t="s">
        <v>8269</v>
      </c>
      <c r="O11" s="34">
        <v>121</v>
      </c>
      <c r="P11" s="29">
        <v>40.85</v>
      </c>
      <c r="Q11" s="35" t="s">
        <v>8315</v>
      </c>
      <c r="R11" s="29" t="s">
        <v>8316</v>
      </c>
      <c r="S11" s="36">
        <v>42282</v>
      </c>
      <c r="T11" s="36">
        <v>42312</v>
      </c>
    </row>
    <row r="12" spans="1:20" ht="48" x14ac:dyDescent="0.2">
      <c r="A12" s="29">
        <v>538</v>
      </c>
      <c r="B12" s="30" t="s">
        <v>539</v>
      </c>
      <c r="C12" s="30" t="s">
        <v>4648</v>
      </c>
      <c r="D12" s="31">
        <v>5000</v>
      </c>
      <c r="E12" s="32">
        <v>15121</v>
      </c>
      <c r="F12" s="33" t="s">
        <v>8218</v>
      </c>
      <c r="G12" s="29" t="s">
        <v>8223</v>
      </c>
      <c r="H12" s="29" t="s">
        <v>8245</v>
      </c>
      <c r="I12" s="29">
        <v>1463166263</v>
      </c>
      <c r="J12" s="29">
        <v>1460574263</v>
      </c>
      <c r="K12" s="29" t="b">
        <v>0</v>
      </c>
      <c r="L12" s="29">
        <v>60</v>
      </c>
      <c r="M12" s="29" t="b">
        <v>1</v>
      </c>
      <c r="N12" s="29" t="s">
        <v>8269</v>
      </c>
      <c r="O12" s="34">
        <v>302</v>
      </c>
      <c r="P12" s="29">
        <v>252.02</v>
      </c>
      <c r="Q12" s="35" t="s">
        <v>8315</v>
      </c>
      <c r="R12" s="29" t="s">
        <v>8316</v>
      </c>
      <c r="S12" s="36">
        <v>42473</v>
      </c>
      <c r="T12" s="36">
        <v>42503</v>
      </c>
    </row>
    <row r="13" spans="1:20" ht="48" x14ac:dyDescent="0.2">
      <c r="A13" s="29">
        <v>1284</v>
      </c>
      <c r="B13" s="30" t="s">
        <v>1285</v>
      </c>
      <c r="C13" s="30" t="s">
        <v>5394</v>
      </c>
      <c r="D13" s="31">
        <v>2000</v>
      </c>
      <c r="E13" s="32">
        <v>2020</v>
      </c>
      <c r="F13" s="33" t="s">
        <v>8218</v>
      </c>
      <c r="G13" s="29" t="s">
        <v>8223</v>
      </c>
      <c r="H13" s="29" t="s">
        <v>8245</v>
      </c>
      <c r="I13" s="29">
        <v>1483203540</v>
      </c>
      <c r="J13" s="29">
        <v>1481175482</v>
      </c>
      <c r="K13" s="29" t="b">
        <v>0</v>
      </c>
      <c r="L13" s="29">
        <v>31</v>
      </c>
      <c r="M13" s="29" t="b">
        <v>1</v>
      </c>
      <c r="N13" s="29" t="s">
        <v>8269</v>
      </c>
      <c r="O13" s="34">
        <v>101</v>
      </c>
      <c r="P13" s="29">
        <v>65.16</v>
      </c>
      <c r="Q13" s="35" t="s">
        <v>8315</v>
      </c>
      <c r="R13" s="29" t="s">
        <v>8316</v>
      </c>
      <c r="S13" s="36">
        <v>42712</v>
      </c>
      <c r="T13" s="36">
        <v>42735</v>
      </c>
    </row>
    <row r="14" spans="1:20" ht="48" x14ac:dyDescent="0.2">
      <c r="A14" s="29">
        <v>1288</v>
      </c>
      <c r="B14" s="30" t="s">
        <v>1289</v>
      </c>
      <c r="C14" s="30" t="s">
        <v>5398</v>
      </c>
      <c r="D14" s="31">
        <v>4000</v>
      </c>
      <c r="E14" s="32">
        <v>4018</v>
      </c>
      <c r="F14" s="33" t="s">
        <v>8218</v>
      </c>
      <c r="G14" s="29" t="s">
        <v>8223</v>
      </c>
      <c r="H14" s="29" t="s">
        <v>8245</v>
      </c>
      <c r="I14" s="29">
        <v>1470801600</v>
      </c>
      <c r="J14" s="29">
        <v>1468122163</v>
      </c>
      <c r="K14" s="29" t="b">
        <v>0</v>
      </c>
      <c r="L14" s="29">
        <v>61</v>
      </c>
      <c r="M14" s="29" t="b">
        <v>1</v>
      </c>
      <c r="N14" s="29" t="s">
        <v>8269</v>
      </c>
      <c r="O14" s="34">
        <v>100</v>
      </c>
      <c r="P14" s="29">
        <v>65.87</v>
      </c>
      <c r="Q14" s="35" t="s">
        <v>8315</v>
      </c>
      <c r="R14" s="29" t="s">
        <v>8316</v>
      </c>
      <c r="S14" s="36">
        <v>42561</v>
      </c>
      <c r="T14" s="36">
        <v>42592</v>
      </c>
    </row>
    <row r="15" spans="1:20" ht="32" x14ac:dyDescent="0.2">
      <c r="A15" s="29">
        <v>1289</v>
      </c>
      <c r="B15" s="30" t="s">
        <v>1290</v>
      </c>
      <c r="C15" s="30" t="s">
        <v>5399</v>
      </c>
      <c r="D15" s="31">
        <v>1500</v>
      </c>
      <c r="E15" s="32">
        <v>1876</v>
      </c>
      <c r="F15" s="33" t="s">
        <v>8218</v>
      </c>
      <c r="G15" s="29" t="s">
        <v>8223</v>
      </c>
      <c r="H15" s="29" t="s">
        <v>8245</v>
      </c>
      <c r="I15" s="29">
        <v>1483499645</v>
      </c>
      <c r="J15" s="29">
        <v>1480907645</v>
      </c>
      <c r="K15" s="29" t="b">
        <v>0</v>
      </c>
      <c r="L15" s="29">
        <v>52</v>
      </c>
      <c r="M15" s="29" t="b">
        <v>1</v>
      </c>
      <c r="N15" s="29" t="s">
        <v>8269</v>
      </c>
      <c r="O15" s="34">
        <v>125</v>
      </c>
      <c r="P15" s="29">
        <v>36.08</v>
      </c>
      <c r="Q15" s="35" t="s">
        <v>8315</v>
      </c>
      <c r="R15" s="29" t="s">
        <v>8316</v>
      </c>
      <c r="S15" s="36">
        <v>42709</v>
      </c>
      <c r="T15" s="36">
        <v>42739</v>
      </c>
    </row>
    <row r="16" spans="1:20" ht="32" x14ac:dyDescent="0.2">
      <c r="A16" s="29">
        <v>1290</v>
      </c>
      <c r="B16" s="30" t="s">
        <v>1291</v>
      </c>
      <c r="C16" s="30" t="s">
        <v>5400</v>
      </c>
      <c r="D16" s="31">
        <v>3500</v>
      </c>
      <c r="E16" s="32">
        <v>3800</v>
      </c>
      <c r="F16" s="33" t="s">
        <v>8218</v>
      </c>
      <c r="G16" s="29" t="s">
        <v>8223</v>
      </c>
      <c r="H16" s="29" t="s">
        <v>8245</v>
      </c>
      <c r="I16" s="29">
        <v>1429772340</v>
      </c>
      <c r="J16" s="29">
        <v>1427121931</v>
      </c>
      <c r="K16" s="29" t="b">
        <v>0</v>
      </c>
      <c r="L16" s="29">
        <v>86</v>
      </c>
      <c r="M16" s="29" t="b">
        <v>1</v>
      </c>
      <c r="N16" s="29" t="s">
        <v>8269</v>
      </c>
      <c r="O16" s="34">
        <v>109</v>
      </c>
      <c r="P16" s="29">
        <v>44.19</v>
      </c>
      <c r="Q16" s="35" t="s">
        <v>8315</v>
      </c>
      <c r="R16" s="29" t="s">
        <v>8316</v>
      </c>
      <c r="S16" s="36">
        <v>42086</v>
      </c>
      <c r="T16" s="36">
        <v>42117</v>
      </c>
    </row>
    <row r="17" spans="1:20" ht="48" x14ac:dyDescent="0.2">
      <c r="A17" s="29">
        <v>1291</v>
      </c>
      <c r="B17" s="30" t="s">
        <v>1292</v>
      </c>
      <c r="C17" s="30" t="s">
        <v>5401</v>
      </c>
      <c r="D17" s="31">
        <v>3000</v>
      </c>
      <c r="E17" s="32">
        <v>4371</v>
      </c>
      <c r="F17" s="33" t="s">
        <v>8218</v>
      </c>
      <c r="G17" s="29" t="s">
        <v>8223</v>
      </c>
      <c r="H17" s="29" t="s">
        <v>8245</v>
      </c>
      <c r="I17" s="29">
        <v>1428390000</v>
      </c>
      <c r="J17" s="29">
        <v>1425224391</v>
      </c>
      <c r="K17" s="29" t="b">
        <v>0</v>
      </c>
      <c r="L17" s="29">
        <v>42</v>
      </c>
      <c r="M17" s="29" t="b">
        <v>1</v>
      </c>
      <c r="N17" s="29" t="s">
        <v>8269</v>
      </c>
      <c r="O17" s="34">
        <v>146</v>
      </c>
      <c r="P17" s="29">
        <v>104.07</v>
      </c>
      <c r="Q17" s="35" t="s">
        <v>8315</v>
      </c>
      <c r="R17" s="29" t="s">
        <v>8316</v>
      </c>
      <c r="S17" s="36">
        <v>42064</v>
      </c>
      <c r="T17" s="36">
        <v>42101</v>
      </c>
    </row>
    <row r="18" spans="1:20" ht="48" x14ac:dyDescent="0.2">
      <c r="A18" s="29">
        <v>1293</v>
      </c>
      <c r="B18" s="30" t="s">
        <v>1294</v>
      </c>
      <c r="C18" s="30" t="s">
        <v>5403</v>
      </c>
      <c r="D18" s="31">
        <v>15000</v>
      </c>
      <c r="E18" s="32">
        <v>15335</v>
      </c>
      <c r="F18" s="33" t="s">
        <v>8218</v>
      </c>
      <c r="G18" s="29" t="s">
        <v>8223</v>
      </c>
      <c r="H18" s="29" t="s">
        <v>8245</v>
      </c>
      <c r="I18" s="29">
        <v>1447523371</v>
      </c>
      <c r="J18" s="29">
        <v>1444927771</v>
      </c>
      <c r="K18" s="29" t="b">
        <v>0</v>
      </c>
      <c r="L18" s="29">
        <v>120</v>
      </c>
      <c r="M18" s="29" t="b">
        <v>1</v>
      </c>
      <c r="N18" s="29" t="s">
        <v>8269</v>
      </c>
      <c r="O18" s="34">
        <v>102</v>
      </c>
      <c r="P18" s="29">
        <v>127.79</v>
      </c>
      <c r="Q18" s="35" t="s">
        <v>8315</v>
      </c>
      <c r="R18" s="29" t="s">
        <v>8316</v>
      </c>
      <c r="S18" s="36">
        <v>42292</v>
      </c>
      <c r="T18" s="36">
        <v>42322</v>
      </c>
    </row>
    <row r="19" spans="1:20" ht="48" x14ac:dyDescent="0.2">
      <c r="A19" s="29">
        <v>1297</v>
      </c>
      <c r="B19" s="30" t="s">
        <v>1298</v>
      </c>
      <c r="C19" s="30" t="s">
        <v>5407</v>
      </c>
      <c r="D19" s="31">
        <v>20000</v>
      </c>
      <c r="E19" s="32">
        <v>21905</v>
      </c>
      <c r="F19" s="33" t="s">
        <v>8218</v>
      </c>
      <c r="G19" s="29" t="s">
        <v>8223</v>
      </c>
      <c r="H19" s="29" t="s">
        <v>8245</v>
      </c>
      <c r="I19" s="29">
        <v>1462125358</v>
      </c>
      <c r="J19" s="29">
        <v>1459533358</v>
      </c>
      <c r="K19" s="29" t="b">
        <v>0</v>
      </c>
      <c r="L19" s="29">
        <v>238</v>
      </c>
      <c r="M19" s="29" t="b">
        <v>1</v>
      </c>
      <c r="N19" s="29" t="s">
        <v>8269</v>
      </c>
      <c r="O19" s="34">
        <v>110</v>
      </c>
      <c r="P19" s="29">
        <v>92.04</v>
      </c>
      <c r="Q19" s="35" t="s">
        <v>8315</v>
      </c>
      <c r="R19" s="29" t="s">
        <v>8316</v>
      </c>
      <c r="S19" s="36">
        <v>42461</v>
      </c>
      <c r="T19" s="36">
        <v>42491</v>
      </c>
    </row>
    <row r="20" spans="1:20" ht="48" x14ac:dyDescent="0.2">
      <c r="A20" s="29">
        <v>1299</v>
      </c>
      <c r="B20" s="30" t="s">
        <v>1300</v>
      </c>
      <c r="C20" s="30" t="s">
        <v>5409</v>
      </c>
      <c r="D20" s="31">
        <v>3500</v>
      </c>
      <c r="E20" s="32">
        <v>4340</v>
      </c>
      <c r="F20" s="33" t="s">
        <v>8218</v>
      </c>
      <c r="G20" s="29" t="s">
        <v>8223</v>
      </c>
      <c r="H20" s="29" t="s">
        <v>8245</v>
      </c>
      <c r="I20" s="29">
        <v>1436902359</v>
      </c>
      <c r="J20" s="29">
        <v>1434310359</v>
      </c>
      <c r="K20" s="29" t="b">
        <v>0</v>
      </c>
      <c r="L20" s="29">
        <v>32</v>
      </c>
      <c r="M20" s="29" t="b">
        <v>1</v>
      </c>
      <c r="N20" s="29" t="s">
        <v>8269</v>
      </c>
      <c r="O20" s="34">
        <v>124</v>
      </c>
      <c r="P20" s="29">
        <v>135.63</v>
      </c>
      <c r="Q20" s="35" t="s">
        <v>8315</v>
      </c>
      <c r="R20" s="29" t="s">
        <v>8316</v>
      </c>
      <c r="S20" s="36">
        <v>42169</v>
      </c>
      <c r="T20" s="36">
        <v>42199</v>
      </c>
    </row>
    <row r="21" spans="1:20" ht="48" x14ac:dyDescent="0.2">
      <c r="A21" s="29">
        <v>1300</v>
      </c>
      <c r="B21" s="30" t="s">
        <v>1301</v>
      </c>
      <c r="C21" s="30" t="s">
        <v>5410</v>
      </c>
      <c r="D21" s="31">
        <v>3000</v>
      </c>
      <c r="E21" s="32">
        <v>4050</v>
      </c>
      <c r="F21" s="33" t="s">
        <v>8218</v>
      </c>
      <c r="G21" s="29" t="s">
        <v>8223</v>
      </c>
      <c r="H21" s="29" t="s">
        <v>8245</v>
      </c>
      <c r="I21" s="29">
        <v>1464807420</v>
      </c>
      <c r="J21" s="29">
        <v>1461427938</v>
      </c>
      <c r="K21" s="29" t="b">
        <v>0</v>
      </c>
      <c r="L21" s="29">
        <v>24</v>
      </c>
      <c r="M21" s="29" t="b">
        <v>1</v>
      </c>
      <c r="N21" s="29" t="s">
        <v>8269</v>
      </c>
      <c r="O21" s="34">
        <v>135</v>
      </c>
      <c r="P21" s="29">
        <v>168.75</v>
      </c>
      <c r="Q21" s="35" t="s">
        <v>8315</v>
      </c>
      <c r="R21" s="29" t="s">
        <v>8316</v>
      </c>
      <c r="S21" s="36">
        <v>42483</v>
      </c>
      <c r="T21" s="36">
        <v>42522</v>
      </c>
    </row>
    <row r="22" spans="1:20" ht="48" x14ac:dyDescent="0.2">
      <c r="A22" s="29">
        <v>1301</v>
      </c>
      <c r="B22" s="30" t="s">
        <v>1302</v>
      </c>
      <c r="C22" s="30" t="s">
        <v>5411</v>
      </c>
      <c r="D22" s="31">
        <v>2000</v>
      </c>
      <c r="E22" s="32">
        <v>2055</v>
      </c>
      <c r="F22" s="33" t="s">
        <v>8218</v>
      </c>
      <c r="G22" s="29" t="s">
        <v>8223</v>
      </c>
      <c r="H22" s="29" t="s">
        <v>8245</v>
      </c>
      <c r="I22" s="29">
        <v>1437447600</v>
      </c>
      <c r="J22" s="29">
        <v>1436551178</v>
      </c>
      <c r="K22" s="29" t="b">
        <v>0</v>
      </c>
      <c r="L22" s="29">
        <v>29</v>
      </c>
      <c r="M22" s="29" t="b">
        <v>1</v>
      </c>
      <c r="N22" s="29" t="s">
        <v>8269</v>
      </c>
      <c r="O22" s="34">
        <v>103</v>
      </c>
      <c r="P22" s="29">
        <v>70.86</v>
      </c>
      <c r="Q22" s="35" t="s">
        <v>8315</v>
      </c>
      <c r="R22" s="29" t="s">
        <v>8316</v>
      </c>
      <c r="S22" s="36">
        <v>42195</v>
      </c>
      <c r="T22" s="36">
        <v>42206</v>
      </c>
    </row>
    <row r="23" spans="1:20" ht="48" x14ac:dyDescent="0.2">
      <c r="A23" s="29">
        <v>1302</v>
      </c>
      <c r="B23" s="30" t="s">
        <v>1303</v>
      </c>
      <c r="C23" s="30" t="s">
        <v>5412</v>
      </c>
      <c r="D23" s="31">
        <v>2500</v>
      </c>
      <c r="E23" s="32">
        <v>2500</v>
      </c>
      <c r="F23" s="33" t="s">
        <v>8218</v>
      </c>
      <c r="G23" s="29" t="s">
        <v>8223</v>
      </c>
      <c r="H23" s="29" t="s">
        <v>8245</v>
      </c>
      <c r="I23" s="29">
        <v>1480559011</v>
      </c>
      <c r="J23" s="29">
        <v>1477963411</v>
      </c>
      <c r="K23" s="29" t="b">
        <v>0</v>
      </c>
      <c r="L23" s="29">
        <v>50</v>
      </c>
      <c r="M23" s="29" t="b">
        <v>1</v>
      </c>
      <c r="N23" s="29" t="s">
        <v>8269</v>
      </c>
      <c r="O23" s="34">
        <v>100</v>
      </c>
      <c r="P23" s="29">
        <v>50</v>
      </c>
      <c r="Q23" s="35" t="s">
        <v>8315</v>
      </c>
      <c r="R23" s="29" t="s">
        <v>8316</v>
      </c>
      <c r="S23" s="36">
        <v>42675</v>
      </c>
      <c r="T23" s="36">
        <v>42705</v>
      </c>
    </row>
    <row r="24" spans="1:20" ht="48" x14ac:dyDescent="0.2">
      <c r="A24" s="29">
        <v>2781</v>
      </c>
      <c r="B24" s="30" t="s">
        <v>2781</v>
      </c>
      <c r="C24" s="30" t="s">
        <v>6891</v>
      </c>
      <c r="D24" s="31">
        <v>1250</v>
      </c>
      <c r="E24" s="32">
        <v>1316</v>
      </c>
      <c r="F24" s="33" t="s">
        <v>8218</v>
      </c>
      <c r="G24" s="29" t="s">
        <v>8223</v>
      </c>
      <c r="H24" s="29" t="s">
        <v>8245</v>
      </c>
      <c r="I24" s="29">
        <v>1423724400</v>
      </c>
      <c r="J24" s="29">
        <v>1421274954</v>
      </c>
      <c r="K24" s="29" t="b">
        <v>0</v>
      </c>
      <c r="L24" s="29">
        <v>28</v>
      </c>
      <c r="M24" s="29" t="b">
        <v>1</v>
      </c>
      <c r="N24" s="29" t="s">
        <v>8269</v>
      </c>
      <c r="O24" s="34">
        <v>105</v>
      </c>
      <c r="P24" s="29">
        <v>47</v>
      </c>
      <c r="Q24" s="35" t="s">
        <v>8315</v>
      </c>
      <c r="R24" s="29" t="s">
        <v>8316</v>
      </c>
      <c r="S24" s="36">
        <v>42018</v>
      </c>
      <c r="T24" s="36">
        <v>42047</v>
      </c>
    </row>
    <row r="25" spans="1:20" ht="48" x14ac:dyDescent="0.2">
      <c r="A25" s="29">
        <v>2782</v>
      </c>
      <c r="B25" s="30" t="s">
        <v>2782</v>
      </c>
      <c r="C25" s="30" t="s">
        <v>6892</v>
      </c>
      <c r="D25" s="31">
        <v>1000</v>
      </c>
      <c r="E25" s="32">
        <v>1200</v>
      </c>
      <c r="F25" s="33" t="s">
        <v>8218</v>
      </c>
      <c r="G25" s="29" t="s">
        <v>8223</v>
      </c>
      <c r="H25" s="29" t="s">
        <v>8245</v>
      </c>
      <c r="I25" s="29">
        <v>1424149140</v>
      </c>
      <c r="J25" s="29">
        <v>1421964718</v>
      </c>
      <c r="K25" s="29" t="b">
        <v>0</v>
      </c>
      <c r="L25" s="29">
        <v>18</v>
      </c>
      <c r="M25" s="29" t="b">
        <v>1</v>
      </c>
      <c r="N25" s="29" t="s">
        <v>8269</v>
      </c>
      <c r="O25" s="34">
        <v>120</v>
      </c>
      <c r="P25" s="29">
        <v>66.67</v>
      </c>
      <c r="Q25" s="35" t="s">
        <v>8315</v>
      </c>
      <c r="R25" s="29" t="s">
        <v>8316</v>
      </c>
      <c r="S25" s="36">
        <v>42026</v>
      </c>
      <c r="T25" s="36">
        <v>42052</v>
      </c>
    </row>
    <row r="26" spans="1:20" ht="48" x14ac:dyDescent="0.2">
      <c r="A26" s="29">
        <v>2784</v>
      </c>
      <c r="B26" s="30" t="s">
        <v>2784</v>
      </c>
      <c r="C26" s="30" t="s">
        <v>6894</v>
      </c>
      <c r="D26" s="31">
        <v>6000</v>
      </c>
      <c r="E26" s="32">
        <v>7140</v>
      </c>
      <c r="F26" s="33" t="s">
        <v>8218</v>
      </c>
      <c r="G26" s="29" t="s">
        <v>8223</v>
      </c>
      <c r="H26" s="29" t="s">
        <v>8245</v>
      </c>
      <c r="I26" s="29">
        <v>1414608843</v>
      </c>
      <c r="J26" s="29">
        <v>1412794443</v>
      </c>
      <c r="K26" s="29" t="b">
        <v>0</v>
      </c>
      <c r="L26" s="29">
        <v>108</v>
      </c>
      <c r="M26" s="29" t="b">
        <v>1</v>
      </c>
      <c r="N26" s="29" t="s">
        <v>8269</v>
      </c>
      <c r="O26" s="34">
        <v>119</v>
      </c>
      <c r="P26" s="29">
        <v>66.11</v>
      </c>
      <c r="Q26" s="35" t="s">
        <v>8315</v>
      </c>
      <c r="R26" s="29" t="s">
        <v>8316</v>
      </c>
      <c r="S26" s="36">
        <v>41920</v>
      </c>
      <c r="T26" s="36">
        <v>41941</v>
      </c>
    </row>
    <row r="27" spans="1:20" ht="48" x14ac:dyDescent="0.2">
      <c r="A27" s="29">
        <v>2785</v>
      </c>
      <c r="B27" s="30" t="s">
        <v>2785</v>
      </c>
      <c r="C27" s="30" t="s">
        <v>6895</v>
      </c>
      <c r="D27" s="31">
        <v>5000</v>
      </c>
      <c r="E27" s="32">
        <v>5234</v>
      </c>
      <c r="F27" s="33" t="s">
        <v>8218</v>
      </c>
      <c r="G27" s="29" t="s">
        <v>8223</v>
      </c>
      <c r="H27" s="29" t="s">
        <v>8245</v>
      </c>
      <c r="I27" s="29">
        <v>1470430800</v>
      </c>
      <c r="J27" s="29">
        <v>1467865967</v>
      </c>
      <c r="K27" s="29" t="b">
        <v>0</v>
      </c>
      <c r="L27" s="29">
        <v>142</v>
      </c>
      <c r="M27" s="29" t="b">
        <v>1</v>
      </c>
      <c r="N27" s="29" t="s">
        <v>8269</v>
      </c>
      <c r="O27" s="34">
        <v>105</v>
      </c>
      <c r="P27" s="29">
        <v>36.86</v>
      </c>
      <c r="Q27" s="35" t="s">
        <v>8315</v>
      </c>
      <c r="R27" s="29" t="s">
        <v>8316</v>
      </c>
      <c r="S27" s="36">
        <v>42558</v>
      </c>
      <c r="T27" s="36">
        <v>42587</v>
      </c>
    </row>
    <row r="28" spans="1:20" ht="64" x14ac:dyDescent="0.2">
      <c r="A28" s="29">
        <v>2787</v>
      </c>
      <c r="B28" s="30" t="s">
        <v>2787</v>
      </c>
      <c r="C28" s="30" t="s">
        <v>6897</v>
      </c>
      <c r="D28" s="31">
        <v>1000</v>
      </c>
      <c r="E28" s="32">
        <v>1197</v>
      </c>
      <c r="F28" s="33" t="s">
        <v>8218</v>
      </c>
      <c r="G28" s="29" t="s">
        <v>8223</v>
      </c>
      <c r="H28" s="29" t="s">
        <v>8245</v>
      </c>
      <c r="I28" s="29">
        <v>1405658752</v>
      </c>
      <c r="J28" s="29">
        <v>1403066752</v>
      </c>
      <c r="K28" s="29" t="b">
        <v>0</v>
      </c>
      <c r="L28" s="29">
        <v>38</v>
      </c>
      <c r="M28" s="29" t="b">
        <v>1</v>
      </c>
      <c r="N28" s="29" t="s">
        <v>8269</v>
      </c>
      <c r="O28" s="34">
        <v>120</v>
      </c>
      <c r="P28" s="29">
        <v>31.5</v>
      </c>
      <c r="Q28" s="35" t="s">
        <v>8315</v>
      </c>
      <c r="R28" s="29" t="s">
        <v>8316</v>
      </c>
      <c r="S28" s="36">
        <v>41808</v>
      </c>
      <c r="T28" s="36">
        <v>41838</v>
      </c>
    </row>
    <row r="29" spans="1:20" ht="32" x14ac:dyDescent="0.2">
      <c r="A29" s="29">
        <v>2788</v>
      </c>
      <c r="B29" s="30" t="s">
        <v>2788</v>
      </c>
      <c r="C29" s="30" t="s">
        <v>6898</v>
      </c>
      <c r="D29" s="31">
        <v>2000</v>
      </c>
      <c r="E29" s="32">
        <v>2050</v>
      </c>
      <c r="F29" s="33" t="s">
        <v>8218</v>
      </c>
      <c r="G29" s="29" t="s">
        <v>8223</v>
      </c>
      <c r="H29" s="29" t="s">
        <v>8245</v>
      </c>
      <c r="I29" s="29">
        <v>1469811043</v>
      </c>
      <c r="J29" s="29">
        <v>1467219043</v>
      </c>
      <c r="K29" s="29" t="b">
        <v>0</v>
      </c>
      <c r="L29" s="29">
        <v>20</v>
      </c>
      <c r="M29" s="29" t="b">
        <v>1</v>
      </c>
      <c r="N29" s="29" t="s">
        <v>8269</v>
      </c>
      <c r="O29" s="34">
        <v>103</v>
      </c>
      <c r="P29" s="29">
        <v>102.5</v>
      </c>
      <c r="Q29" s="35" t="s">
        <v>8315</v>
      </c>
      <c r="R29" s="29" t="s">
        <v>8316</v>
      </c>
      <c r="S29" s="36">
        <v>42550</v>
      </c>
      <c r="T29" s="36">
        <v>42580</v>
      </c>
    </row>
    <row r="30" spans="1:20" ht="32" x14ac:dyDescent="0.2">
      <c r="A30" s="29">
        <v>2789</v>
      </c>
      <c r="B30" s="30" t="s">
        <v>2789</v>
      </c>
      <c r="C30" s="30" t="s">
        <v>6899</v>
      </c>
      <c r="D30" s="31">
        <v>3000</v>
      </c>
      <c r="E30" s="32">
        <v>3035</v>
      </c>
      <c r="F30" s="33" t="s">
        <v>8218</v>
      </c>
      <c r="G30" s="29" t="s">
        <v>8223</v>
      </c>
      <c r="H30" s="29" t="s">
        <v>8245</v>
      </c>
      <c r="I30" s="29">
        <v>1426132800</v>
      </c>
      <c r="J30" s="29">
        <v>1424477934</v>
      </c>
      <c r="K30" s="29" t="b">
        <v>0</v>
      </c>
      <c r="L30" s="29">
        <v>24</v>
      </c>
      <c r="M30" s="29" t="b">
        <v>1</v>
      </c>
      <c r="N30" s="29" t="s">
        <v>8269</v>
      </c>
      <c r="O30" s="34">
        <v>101</v>
      </c>
      <c r="P30" s="29">
        <v>126.46</v>
      </c>
      <c r="Q30" s="35" t="s">
        <v>8315</v>
      </c>
      <c r="R30" s="29" t="s">
        <v>8316</v>
      </c>
      <c r="S30" s="36">
        <v>42056</v>
      </c>
      <c r="T30" s="36">
        <v>42075</v>
      </c>
    </row>
    <row r="31" spans="1:20" ht="48" x14ac:dyDescent="0.2">
      <c r="A31" s="29">
        <v>2790</v>
      </c>
      <c r="B31" s="30" t="s">
        <v>2790</v>
      </c>
      <c r="C31" s="30" t="s">
        <v>6900</v>
      </c>
      <c r="D31" s="31">
        <v>3000</v>
      </c>
      <c r="E31" s="32">
        <v>3160</v>
      </c>
      <c r="F31" s="33" t="s">
        <v>8218</v>
      </c>
      <c r="G31" s="29" t="s">
        <v>8223</v>
      </c>
      <c r="H31" s="29" t="s">
        <v>8245</v>
      </c>
      <c r="I31" s="29">
        <v>1423693903</v>
      </c>
      <c r="J31" s="29">
        <v>1421101903</v>
      </c>
      <c r="K31" s="29" t="b">
        <v>0</v>
      </c>
      <c r="L31" s="29">
        <v>66</v>
      </c>
      <c r="M31" s="29" t="b">
        <v>1</v>
      </c>
      <c r="N31" s="29" t="s">
        <v>8269</v>
      </c>
      <c r="O31" s="34">
        <v>105</v>
      </c>
      <c r="P31" s="29">
        <v>47.88</v>
      </c>
      <c r="Q31" s="35" t="s">
        <v>8315</v>
      </c>
      <c r="R31" s="29" t="s">
        <v>8316</v>
      </c>
      <c r="S31" s="36">
        <v>42016</v>
      </c>
      <c r="T31" s="36">
        <v>42046</v>
      </c>
    </row>
    <row r="32" spans="1:20" ht="48" x14ac:dyDescent="0.2">
      <c r="A32" s="29">
        <v>2791</v>
      </c>
      <c r="B32" s="30" t="s">
        <v>2791</v>
      </c>
      <c r="C32" s="30" t="s">
        <v>6901</v>
      </c>
      <c r="D32" s="31">
        <v>2000</v>
      </c>
      <c r="E32" s="32">
        <v>2050</v>
      </c>
      <c r="F32" s="33" t="s">
        <v>8218</v>
      </c>
      <c r="G32" s="29" t="s">
        <v>8223</v>
      </c>
      <c r="H32" s="29" t="s">
        <v>8245</v>
      </c>
      <c r="I32" s="29">
        <v>1473393600</v>
      </c>
      <c r="J32" s="29">
        <v>1470778559</v>
      </c>
      <c r="K32" s="29" t="b">
        <v>0</v>
      </c>
      <c r="L32" s="29">
        <v>28</v>
      </c>
      <c r="M32" s="29" t="b">
        <v>1</v>
      </c>
      <c r="N32" s="29" t="s">
        <v>8269</v>
      </c>
      <c r="O32" s="34">
        <v>103</v>
      </c>
      <c r="P32" s="29">
        <v>73.209999999999994</v>
      </c>
      <c r="Q32" s="35" t="s">
        <v>8315</v>
      </c>
      <c r="R32" s="29" t="s">
        <v>8316</v>
      </c>
      <c r="S32" s="36">
        <v>42591</v>
      </c>
      <c r="T32" s="36">
        <v>42622</v>
      </c>
    </row>
    <row r="33" spans="1:20" ht="48" x14ac:dyDescent="0.2">
      <c r="A33" s="29">
        <v>2792</v>
      </c>
      <c r="B33" s="30" t="s">
        <v>2792</v>
      </c>
      <c r="C33" s="30" t="s">
        <v>6902</v>
      </c>
      <c r="D33" s="31">
        <v>2000</v>
      </c>
      <c r="E33" s="32">
        <v>2152</v>
      </c>
      <c r="F33" s="33" t="s">
        <v>8218</v>
      </c>
      <c r="G33" s="29" t="s">
        <v>8223</v>
      </c>
      <c r="H33" s="29" t="s">
        <v>8245</v>
      </c>
      <c r="I33" s="29">
        <v>1439357559</v>
      </c>
      <c r="J33" s="29">
        <v>1435469559</v>
      </c>
      <c r="K33" s="29" t="b">
        <v>0</v>
      </c>
      <c r="L33" s="29">
        <v>24</v>
      </c>
      <c r="M33" s="29" t="b">
        <v>1</v>
      </c>
      <c r="N33" s="29" t="s">
        <v>8269</v>
      </c>
      <c r="O33" s="34">
        <v>108</v>
      </c>
      <c r="P33" s="29">
        <v>89.67</v>
      </c>
      <c r="Q33" s="35" t="s">
        <v>8315</v>
      </c>
      <c r="R33" s="29" t="s">
        <v>8316</v>
      </c>
      <c r="S33" s="36">
        <v>42183</v>
      </c>
      <c r="T33" s="36">
        <v>42228</v>
      </c>
    </row>
    <row r="34" spans="1:20" ht="48" x14ac:dyDescent="0.2">
      <c r="A34" s="29">
        <v>2795</v>
      </c>
      <c r="B34" s="30" t="s">
        <v>2795</v>
      </c>
      <c r="C34" s="30" t="s">
        <v>6905</v>
      </c>
      <c r="D34" s="31">
        <v>700</v>
      </c>
      <c r="E34" s="32">
        <v>730</v>
      </c>
      <c r="F34" s="33" t="s">
        <v>8218</v>
      </c>
      <c r="G34" s="29" t="s">
        <v>8223</v>
      </c>
      <c r="H34" s="29" t="s">
        <v>8245</v>
      </c>
      <c r="I34" s="29">
        <v>1402095600</v>
      </c>
      <c r="J34" s="29">
        <v>1400675841</v>
      </c>
      <c r="K34" s="29" t="b">
        <v>0</v>
      </c>
      <c r="L34" s="29">
        <v>20</v>
      </c>
      <c r="M34" s="29" t="b">
        <v>1</v>
      </c>
      <c r="N34" s="29" t="s">
        <v>8269</v>
      </c>
      <c r="O34" s="34">
        <v>104</v>
      </c>
      <c r="P34" s="29">
        <v>36.5</v>
      </c>
      <c r="Q34" s="35" t="s">
        <v>8315</v>
      </c>
      <c r="R34" s="29" t="s">
        <v>8316</v>
      </c>
      <c r="S34" s="36">
        <v>41780</v>
      </c>
      <c r="T34" s="36">
        <v>41796</v>
      </c>
    </row>
    <row r="35" spans="1:20" ht="48" x14ac:dyDescent="0.2">
      <c r="A35" s="29">
        <v>2803</v>
      </c>
      <c r="B35" s="30" t="s">
        <v>2803</v>
      </c>
      <c r="C35" s="30" t="s">
        <v>6913</v>
      </c>
      <c r="D35" s="31">
        <v>10000</v>
      </c>
      <c r="E35" s="32">
        <v>12795</v>
      </c>
      <c r="F35" s="33" t="s">
        <v>8218</v>
      </c>
      <c r="G35" s="29" t="s">
        <v>8223</v>
      </c>
      <c r="H35" s="29" t="s">
        <v>8245</v>
      </c>
      <c r="I35" s="29">
        <v>1437004800</v>
      </c>
      <c r="J35" s="29">
        <v>1433295276</v>
      </c>
      <c r="K35" s="29" t="b">
        <v>0</v>
      </c>
      <c r="L35" s="29">
        <v>141</v>
      </c>
      <c r="M35" s="29" t="b">
        <v>1</v>
      </c>
      <c r="N35" s="29" t="s">
        <v>8269</v>
      </c>
      <c r="O35" s="34">
        <v>128</v>
      </c>
      <c r="P35" s="29">
        <v>90.74</v>
      </c>
      <c r="Q35" s="35" t="s">
        <v>8315</v>
      </c>
      <c r="R35" s="29" t="s">
        <v>8316</v>
      </c>
      <c r="S35" s="36">
        <v>42158</v>
      </c>
      <c r="T35" s="36">
        <v>42201</v>
      </c>
    </row>
    <row r="36" spans="1:20" ht="32" x14ac:dyDescent="0.2">
      <c r="A36" s="29">
        <v>2807</v>
      </c>
      <c r="B36" s="30" t="s">
        <v>2807</v>
      </c>
      <c r="C36" s="30" t="s">
        <v>6917</v>
      </c>
      <c r="D36" s="31">
        <v>5000</v>
      </c>
      <c r="E36" s="32">
        <v>6300</v>
      </c>
      <c r="F36" s="33" t="s">
        <v>8218</v>
      </c>
      <c r="G36" s="29" t="s">
        <v>8223</v>
      </c>
      <c r="H36" s="29" t="s">
        <v>8245</v>
      </c>
      <c r="I36" s="29">
        <v>1435611438</v>
      </c>
      <c r="J36" s="29">
        <v>1433019438</v>
      </c>
      <c r="K36" s="29" t="b">
        <v>0</v>
      </c>
      <c r="L36" s="29">
        <v>93</v>
      </c>
      <c r="M36" s="29" t="b">
        <v>1</v>
      </c>
      <c r="N36" s="29" t="s">
        <v>8269</v>
      </c>
      <c r="O36" s="34">
        <v>126</v>
      </c>
      <c r="P36" s="29">
        <v>67.739999999999995</v>
      </c>
      <c r="Q36" s="35" t="s">
        <v>8315</v>
      </c>
      <c r="R36" s="29" t="s">
        <v>8316</v>
      </c>
      <c r="S36" s="36">
        <v>42154</v>
      </c>
      <c r="T36" s="36">
        <v>42184</v>
      </c>
    </row>
    <row r="37" spans="1:20" ht="48" x14ac:dyDescent="0.2">
      <c r="A37" s="29">
        <v>2808</v>
      </c>
      <c r="B37" s="30" t="s">
        <v>2808</v>
      </c>
      <c r="C37" s="30" t="s">
        <v>6918</v>
      </c>
      <c r="D37" s="31">
        <v>4500</v>
      </c>
      <c r="E37" s="32">
        <v>4511</v>
      </c>
      <c r="F37" s="33" t="s">
        <v>8218</v>
      </c>
      <c r="G37" s="29" t="s">
        <v>8223</v>
      </c>
      <c r="H37" s="29" t="s">
        <v>8245</v>
      </c>
      <c r="I37" s="29">
        <v>1440274735</v>
      </c>
      <c r="J37" s="29">
        <v>1437682735</v>
      </c>
      <c r="K37" s="29" t="b">
        <v>0</v>
      </c>
      <c r="L37" s="29">
        <v>69</v>
      </c>
      <c r="M37" s="29" t="b">
        <v>1</v>
      </c>
      <c r="N37" s="29" t="s">
        <v>8269</v>
      </c>
      <c r="O37" s="34">
        <v>100</v>
      </c>
      <c r="P37" s="29">
        <v>65.38</v>
      </c>
      <c r="Q37" s="35" t="s">
        <v>8315</v>
      </c>
      <c r="R37" s="29" t="s">
        <v>8316</v>
      </c>
      <c r="S37" s="36">
        <v>42208</v>
      </c>
      <c r="T37" s="36">
        <v>42238</v>
      </c>
    </row>
    <row r="38" spans="1:20" ht="48" x14ac:dyDescent="0.2">
      <c r="A38" s="29">
        <v>2809</v>
      </c>
      <c r="B38" s="30" t="s">
        <v>2809</v>
      </c>
      <c r="C38" s="30" t="s">
        <v>6919</v>
      </c>
      <c r="D38" s="31">
        <v>2500</v>
      </c>
      <c r="E38" s="32">
        <v>2560</v>
      </c>
      <c r="F38" s="33" t="s">
        <v>8218</v>
      </c>
      <c r="G38" s="29" t="s">
        <v>8223</v>
      </c>
      <c r="H38" s="29" t="s">
        <v>8245</v>
      </c>
      <c r="I38" s="29">
        <v>1459348740</v>
      </c>
      <c r="J38" s="29">
        <v>1458647725</v>
      </c>
      <c r="K38" s="29" t="b">
        <v>0</v>
      </c>
      <c r="L38" s="29">
        <v>21</v>
      </c>
      <c r="M38" s="29" t="b">
        <v>1</v>
      </c>
      <c r="N38" s="29" t="s">
        <v>8269</v>
      </c>
      <c r="O38" s="34">
        <v>102</v>
      </c>
      <c r="P38" s="29">
        <v>121.9</v>
      </c>
      <c r="Q38" s="35" t="s">
        <v>8315</v>
      </c>
      <c r="R38" s="29" t="s">
        <v>8316</v>
      </c>
      <c r="S38" s="36">
        <v>42451</v>
      </c>
      <c r="T38" s="36">
        <v>42459</v>
      </c>
    </row>
    <row r="39" spans="1:20" ht="48" x14ac:dyDescent="0.2">
      <c r="A39" s="29">
        <v>2810</v>
      </c>
      <c r="B39" s="30" t="s">
        <v>2810</v>
      </c>
      <c r="C39" s="30" t="s">
        <v>6920</v>
      </c>
      <c r="D39" s="31">
        <v>2500</v>
      </c>
      <c r="E39" s="32">
        <v>2705</v>
      </c>
      <c r="F39" s="33" t="s">
        <v>8218</v>
      </c>
      <c r="G39" s="29" t="s">
        <v>8223</v>
      </c>
      <c r="H39" s="29" t="s">
        <v>8245</v>
      </c>
      <c r="I39" s="29">
        <v>1401595140</v>
      </c>
      <c r="J39" s="29">
        <v>1398828064</v>
      </c>
      <c r="K39" s="29" t="b">
        <v>0</v>
      </c>
      <c r="L39" s="29">
        <v>57</v>
      </c>
      <c r="M39" s="29" t="b">
        <v>1</v>
      </c>
      <c r="N39" s="29" t="s">
        <v>8269</v>
      </c>
      <c r="O39" s="34">
        <v>108</v>
      </c>
      <c r="P39" s="29">
        <v>47.46</v>
      </c>
      <c r="Q39" s="35" t="s">
        <v>8315</v>
      </c>
      <c r="R39" s="29" t="s">
        <v>8316</v>
      </c>
      <c r="S39" s="36">
        <v>41759</v>
      </c>
      <c r="T39" s="36">
        <v>41791</v>
      </c>
    </row>
    <row r="40" spans="1:20" ht="48" x14ac:dyDescent="0.2">
      <c r="A40" s="29">
        <v>2813</v>
      </c>
      <c r="B40" s="30" t="s">
        <v>2813</v>
      </c>
      <c r="C40" s="30" t="s">
        <v>6923</v>
      </c>
      <c r="D40" s="31">
        <v>2800</v>
      </c>
      <c r="E40" s="32">
        <v>3572.12</v>
      </c>
      <c r="F40" s="33" t="s">
        <v>8218</v>
      </c>
      <c r="G40" s="29" t="s">
        <v>8223</v>
      </c>
      <c r="H40" s="29" t="s">
        <v>8245</v>
      </c>
      <c r="I40" s="29">
        <v>1481737761</v>
      </c>
      <c r="J40" s="29">
        <v>1479577761</v>
      </c>
      <c r="K40" s="29" t="b">
        <v>0</v>
      </c>
      <c r="L40" s="29">
        <v>96</v>
      </c>
      <c r="M40" s="29" t="b">
        <v>1</v>
      </c>
      <c r="N40" s="29" t="s">
        <v>8269</v>
      </c>
      <c r="O40" s="34">
        <v>128</v>
      </c>
      <c r="P40" s="29">
        <v>37.21</v>
      </c>
      <c r="Q40" s="35" t="s">
        <v>8315</v>
      </c>
      <c r="R40" s="29" t="s">
        <v>8316</v>
      </c>
      <c r="S40" s="36">
        <v>42693</v>
      </c>
      <c r="T40" s="36">
        <v>42718</v>
      </c>
    </row>
    <row r="41" spans="1:20" ht="48" x14ac:dyDescent="0.2">
      <c r="A41" s="29">
        <v>2818</v>
      </c>
      <c r="B41" s="30" t="s">
        <v>2818</v>
      </c>
      <c r="C41" s="30" t="s">
        <v>6928</v>
      </c>
      <c r="D41" s="31">
        <v>10000</v>
      </c>
      <c r="E41" s="32">
        <v>10603</v>
      </c>
      <c r="F41" s="33" t="s">
        <v>8218</v>
      </c>
      <c r="G41" s="29" t="s">
        <v>8223</v>
      </c>
      <c r="H41" s="29" t="s">
        <v>8245</v>
      </c>
      <c r="I41" s="29">
        <v>1443018086</v>
      </c>
      <c r="J41" s="29">
        <v>1441290086</v>
      </c>
      <c r="K41" s="29" t="b">
        <v>0</v>
      </c>
      <c r="L41" s="29">
        <v>102</v>
      </c>
      <c r="M41" s="29" t="b">
        <v>1</v>
      </c>
      <c r="N41" s="29" t="s">
        <v>8269</v>
      </c>
      <c r="O41" s="34">
        <v>106</v>
      </c>
      <c r="P41" s="29">
        <v>103.95</v>
      </c>
      <c r="Q41" s="35" t="s">
        <v>8315</v>
      </c>
      <c r="R41" s="29" t="s">
        <v>8316</v>
      </c>
      <c r="S41" s="36">
        <v>42250</v>
      </c>
      <c r="T41" s="36">
        <v>42270</v>
      </c>
    </row>
    <row r="42" spans="1:20" ht="48" x14ac:dyDescent="0.2">
      <c r="A42" s="29">
        <v>2822</v>
      </c>
      <c r="B42" s="30" t="s">
        <v>2822</v>
      </c>
      <c r="C42" s="30" t="s">
        <v>6932</v>
      </c>
      <c r="D42" s="31">
        <v>6000</v>
      </c>
      <c r="E42" s="32">
        <v>6000</v>
      </c>
      <c r="F42" s="33" t="s">
        <v>8218</v>
      </c>
      <c r="G42" s="29" t="s">
        <v>8223</v>
      </c>
      <c r="H42" s="29" t="s">
        <v>8245</v>
      </c>
      <c r="I42" s="29">
        <v>1427469892</v>
      </c>
      <c r="J42" s="29">
        <v>1424881492</v>
      </c>
      <c r="K42" s="29" t="b">
        <v>0</v>
      </c>
      <c r="L42" s="29">
        <v>94</v>
      </c>
      <c r="M42" s="29" t="b">
        <v>1</v>
      </c>
      <c r="N42" s="29" t="s">
        <v>8269</v>
      </c>
      <c r="O42" s="34">
        <v>100</v>
      </c>
      <c r="P42" s="29">
        <v>63.83</v>
      </c>
      <c r="Q42" s="35" t="s">
        <v>8315</v>
      </c>
      <c r="R42" s="29" t="s">
        <v>8316</v>
      </c>
      <c r="S42" s="36">
        <v>42060</v>
      </c>
      <c r="T42" s="36">
        <v>42090</v>
      </c>
    </row>
    <row r="43" spans="1:20" ht="32" x14ac:dyDescent="0.2">
      <c r="A43" s="29">
        <v>2824</v>
      </c>
      <c r="B43" s="30" t="s">
        <v>2824</v>
      </c>
      <c r="C43" s="30" t="s">
        <v>6934</v>
      </c>
      <c r="D43" s="31">
        <v>650</v>
      </c>
      <c r="E43" s="32">
        <v>760</v>
      </c>
      <c r="F43" s="33" t="s">
        <v>8218</v>
      </c>
      <c r="G43" s="29" t="s">
        <v>8223</v>
      </c>
      <c r="H43" s="29" t="s">
        <v>8245</v>
      </c>
      <c r="I43" s="29">
        <v>1434159780</v>
      </c>
      <c r="J43" s="29">
        <v>1431412196</v>
      </c>
      <c r="K43" s="29" t="b">
        <v>0</v>
      </c>
      <c r="L43" s="29">
        <v>15</v>
      </c>
      <c r="M43" s="29" t="b">
        <v>1</v>
      </c>
      <c r="N43" s="29" t="s">
        <v>8269</v>
      </c>
      <c r="O43" s="34">
        <v>117</v>
      </c>
      <c r="P43" s="29">
        <v>50.67</v>
      </c>
      <c r="Q43" s="35" t="s">
        <v>8315</v>
      </c>
      <c r="R43" s="29" t="s">
        <v>8316</v>
      </c>
      <c r="S43" s="36">
        <v>42136</v>
      </c>
      <c r="T43" s="36">
        <v>42168</v>
      </c>
    </row>
    <row r="44" spans="1:20" ht="48" x14ac:dyDescent="0.2">
      <c r="A44" s="29">
        <v>2826</v>
      </c>
      <c r="B44" s="30" t="s">
        <v>2826</v>
      </c>
      <c r="C44" s="30" t="s">
        <v>6936</v>
      </c>
      <c r="D44" s="31">
        <v>2000</v>
      </c>
      <c r="E44" s="32">
        <v>2155</v>
      </c>
      <c r="F44" s="33" t="s">
        <v>8218</v>
      </c>
      <c r="G44" s="29" t="s">
        <v>8223</v>
      </c>
      <c r="H44" s="29" t="s">
        <v>8245</v>
      </c>
      <c r="I44" s="29">
        <v>1436511600</v>
      </c>
      <c r="J44" s="29">
        <v>1434415812</v>
      </c>
      <c r="K44" s="29" t="b">
        <v>0</v>
      </c>
      <c r="L44" s="29">
        <v>19</v>
      </c>
      <c r="M44" s="29" t="b">
        <v>1</v>
      </c>
      <c r="N44" s="29" t="s">
        <v>8269</v>
      </c>
      <c r="O44" s="34">
        <v>108</v>
      </c>
      <c r="P44" s="29">
        <v>113.42</v>
      </c>
      <c r="Q44" s="35" t="s">
        <v>8315</v>
      </c>
      <c r="R44" s="29" t="s">
        <v>8316</v>
      </c>
      <c r="S44" s="36">
        <v>42171</v>
      </c>
      <c r="T44" s="36">
        <v>42195</v>
      </c>
    </row>
    <row r="45" spans="1:20" ht="48" x14ac:dyDescent="0.2">
      <c r="A45" s="29">
        <v>2827</v>
      </c>
      <c r="B45" s="30" t="s">
        <v>2827</v>
      </c>
      <c r="C45" s="30" t="s">
        <v>6937</v>
      </c>
      <c r="D45" s="31">
        <v>2000</v>
      </c>
      <c r="E45" s="32">
        <v>2405</v>
      </c>
      <c r="F45" s="33" t="s">
        <v>8218</v>
      </c>
      <c r="G45" s="29" t="s">
        <v>8223</v>
      </c>
      <c r="H45" s="29" t="s">
        <v>8245</v>
      </c>
      <c r="I45" s="29">
        <v>1464971400</v>
      </c>
      <c r="J45" s="29">
        <v>1462379066</v>
      </c>
      <c r="K45" s="29" t="b">
        <v>0</v>
      </c>
      <c r="L45" s="29">
        <v>23</v>
      </c>
      <c r="M45" s="29" t="b">
        <v>1</v>
      </c>
      <c r="N45" s="29" t="s">
        <v>8269</v>
      </c>
      <c r="O45" s="34">
        <v>120</v>
      </c>
      <c r="P45" s="29">
        <v>104.57</v>
      </c>
      <c r="Q45" s="35" t="s">
        <v>8315</v>
      </c>
      <c r="R45" s="29" t="s">
        <v>8316</v>
      </c>
      <c r="S45" s="36">
        <v>42494</v>
      </c>
      <c r="T45" s="36">
        <v>42524</v>
      </c>
    </row>
    <row r="46" spans="1:20" ht="32" x14ac:dyDescent="0.2">
      <c r="A46" s="29">
        <v>2830</v>
      </c>
      <c r="B46" s="30" t="s">
        <v>2830</v>
      </c>
      <c r="C46" s="30" t="s">
        <v>6940</v>
      </c>
      <c r="D46" s="31">
        <v>3000</v>
      </c>
      <c r="E46" s="32">
        <v>3000</v>
      </c>
      <c r="F46" s="33" t="s">
        <v>8218</v>
      </c>
      <c r="G46" s="29" t="s">
        <v>8223</v>
      </c>
      <c r="H46" s="29" t="s">
        <v>8245</v>
      </c>
      <c r="I46" s="29">
        <v>1399867140</v>
      </c>
      <c r="J46" s="29">
        <v>1398802148</v>
      </c>
      <c r="K46" s="29" t="b">
        <v>0</v>
      </c>
      <c r="L46" s="29">
        <v>11</v>
      </c>
      <c r="M46" s="29" t="b">
        <v>1</v>
      </c>
      <c r="N46" s="29" t="s">
        <v>8269</v>
      </c>
      <c r="O46" s="34">
        <v>100</v>
      </c>
      <c r="P46" s="29">
        <v>272.73</v>
      </c>
      <c r="Q46" s="35" t="s">
        <v>8315</v>
      </c>
      <c r="R46" s="29" t="s">
        <v>8316</v>
      </c>
      <c r="S46" s="36">
        <v>41758</v>
      </c>
      <c r="T46" s="36">
        <v>41771</v>
      </c>
    </row>
    <row r="47" spans="1:20" ht="32" x14ac:dyDescent="0.2">
      <c r="A47" s="29">
        <v>2831</v>
      </c>
      <c r="B47" s="30" t="s">
        <v>2831</v>
      </c>
      <c r="C47" s="30" t="s">
        <v>6941</v>
      </c>
      <c r="D47" s="31">
        <v>3000</v>
      </c>
      <c r="E47" s="32">
        <v>3320</v>
      </c>
      <c r="F47" s="33" t="s">
        <v>8218</v>
      </c>
      <c r="G47" s="29" t="s">
        <v>8223</v>
      </c>
      <c r="H47" s="29" t="s">
        <v>8245</v>
      </c>
      <c r="I47" s="29">
        <v>1437076070</v>
      </c>
      <c r="J47" s="29">
        <v>1434484070</v>
      </c>
      <c r="K47" s="29" t="b">
        <v>0</v>
      </c>
      <c r="L47" s="29">
        <v>52</v>
      </c>
      <c r="M47" s="29" t="b">
        <v>1</v>
      </c>
      <c r="N47" s="29" t="s">
        <v>8269</v>
      </c>
      <c r="O47" s="34">
        <v>111</v>
      </c>
      <c r="P47" s="29">
        <v>63.85</v>
      </c>
      <c r="Q47" s="35" t="s">
        <v>8315</v>
      </c>
      <c r="R47" s="29" t="s">
        <v>8316</v>
      </c>
      <c r="S47" s="36">
        <v>42171</v>
      </c>
      <c r="T47" s="36">
        <v>42201</v>
      </c>
    </row>
    <row r="48" spans="1:20" ht="16" x14ac:dyDescent="0.2">
      <c r="A48" s="29">
        <v>2833</v>
      </c>
      <c r="B48" s="30" t="s">
        <v>2833</v>
      </c>
      <c r="C48" s="30" t="s">
        <v>6943</v>
      </c>
      <c r="D48" s="31">
        <v>2700</v>
      </c>
      <c r="E48" s="32">
        <v>2923</v>
      </c>
      <c r="F48" s="33" t="s">
        <v>8218</v>
      </c>
      <c r="G48" s="29" t="s">
        <v>8223</v>
      </c>
      <c r="H48" s="29" t="s">
        <v>8245</v>
      </c>
      <c r="I48" s="29">
        <v>1444528800</v>
      </c>
      <c r="J48" s="29">
        <v>1442804633</v>
      </c>
      <c r="K48" s="29" t="b">
        <v>0</v>
      </c>
      <c r="L48" s="29">
        <v>35</v>
      </c>
      <c r="M48" s="29" t="b">
        <v>1</v>
      </c>
      <c r="N48" s="29" t="s">
        <v>8269</v>
      </c>
      <c r="O48" s="34">
        <v>108</v>
      </c>
      <c r="P48" s="29">
        <v>83.51</v>
      </c>
      <c r="Q48" s="35" t="s">
        <v>8315</v>
      </c>
      <c r="R48" s="29" t="s">
        <v>8316</v>
      </c>
      <c r="S48" s="36">
        <v>42268</v>
      </c>
      <c r="T48" s="36">
        <v>42288</v>
      </c>
    </row>
    <row r="49" spans="1:20" ht="48" x14ac:dyDescent="0.2">
      <c r="A49" s="29">
        <v>2836</v>
      </c>
      <c r="B49" s="30" t="s">
        <v>2836</v>
      </c>
      <c r="C49" s="30" t="s">
        <v>6946</v>
      </c>
      <c r="D49" s="31">
        <v>450</v>
      </c>
      <c r="E49" s="32">
        <v>485</v>
      </c>
      <c r="F49" s="33" t="s">
        <v>8218</v>
      </c>
      <c r="G49" s="29" t="s">
        <v>8223</v>
      </c>
      <c r="H49" s="29" t="s">
        <v>8245</v>
      </c>
      <c r="I49" s="29">
        <v>1487393940</v>
      </c>
      <c r="J49" s="29">
        <v>1484115418</v>
      </c>
      <c r="K49" s="29" t="b">
        <v>0</v>
      </c>
      <c r="L49" s="29">
        <v>11</v>
      </c>
      <c r="M49" s="29" t="b">
        <v>1</v>
      </c>
      <c r="N49" s="29" t="s">
        <v>8269</v>
      </c>
      <c r="O49" s="34">
        <v>108</v>
      </c>
      <c r="P49" s="29">
        <v>44.09</v>
      </c>
      <c r="Q49" s="35" t="s">
        <v>8315</v>
      </c>
      <c r="R49" s="29" t="s">
        <v>8316</v>
      </c>
      <c r="S49" s="36">
        <v>42746</v>
      </c>
      <c r="T49" s="36">
        <v>42784</v>
      </c>
    </row>
    <row r="50" spans="1:20" ht="64" x14ac:dyDescent="0.2">
      <c r="A50" s="29">
        <v>2838</v>
      </c>
      <c r="B50" s="30" t="s">
        <v>2838</v>
      </c>
      <c r="C50" s="30" t="s">
        <v>6948</v>
      </c>
      <c r="D50" s="31">
        <v>2000</v>
      </c>
      <c r="E50" s="32">
        <v>2405</v>
      </c>
      <c r="F50" s="33" t="s">
        <v>8218</v>
      </c>
      <c r="G50" s="29" t="s">
        <v>8223</v>
      </c>
      <c r="H50" s="29" t="s">
        <v>8245</v>
      </c>
      <c r="I50" s="29">
        <v>1407967200</v>
      </c>
      <c r="J50" s="29">
        <v>1406039696</v>
      </c>
      <c r="K50" s="29" t="b">
        <v>0</v>
      </c>
      <c r="L50" s="29">
        <v>54</v>
      </c>
      <c r="M50" s="29" t="b">
        <v>1</v>
      </c>
      <c r="N50" s="29" t="s">
        <v>8269</v>
      </c>
      <c r="O50" s="34">
        <v>120</v>
      </c>
      <c r="P50" s="29">
        <v>44.54</v>
      </c>
      <c r="Q50" s="35" t="s">
        <v>8315</v>
      </c>
      <c r="R50" s="29" t="s">
        <v>8316</v>
      </c>
      <c r="S50" s="36">
        <v>41842</v>
      </c>
      <c r="T50" s="36">
        <v>41864</v>
      </c>
    </row>
    <row r="51" spans="1:20" ht="48" x14ac:dyDescent="0.2">
      <c r="A51" s="29">
        <v>2839</v>
      </c>
      <c r="B51" s="30" t="s">
        <v>2839</v>
      </c>
      <c r="C51" s="30" t="s">
        <v>6949</v>
      </c>
      <c r="D51" s="31">
        <v>3500</v>
      </c>
      <c r="E51" s="32">
        <v>3900</v>
      </c>
      <c r="F51" s="33" t="s">
        <v>8218</v>
      </c>
      <c r="G51" s="29" t="s">
        <v>8223</v>
      </c>
      <c r="H51" s="29" t="s">
        <v>8245</v>
      </c>
      <c r="I51" s="29">
        <v>1408942740</v>
      </c>
      <c r="J51" s="29">
        <v>1406958354</v>
      </c>
      <c r="K51" s="29" t="b">
        <v>0</v>
      </c>
      <c r="L51" s="29">
        <v>31</v>
      </c>
      <c r="M51" s="29" t="b">
        <v>1</v>
      </c>
      <c r="N51" s="29" t="s">
        <v>8269</v>
      </c>
      <c r="O51" s="34">
        <v>111</v>
      </c>
      <c r="P51" s="29">
        <v>125.81</v>
      </c>
      <c r="Q51" s="35" t="s">
        <v>8315</v>
      </c>
      <c r="R51" s="29" t="s">
        <v>8316</v>
      </c>
      <c r="S51" s="36">
        <v>41853</v>
      </c>
      <c r="T51" s="36">
        <v>41876</v>
      </c>
    </row>
    <row r="52" spans="1:20" ht="48" x14ac:dyDescent="0.2">
      <c r="A52" s="29">
        <v>2961</v>
      </c>
      <c r="B52" s="30" t="s">
        <v>2961</v>
      </c>
      <c r="C52" s="30" t="s">
        <v>7071</v>
      </c>
      <c r="D52" s="31">
        <v>5000</v>
      </c>
      <c r="E52" s="32">
        <v>5481</v>
      </c>
      <c r="F52" s="33" t="s">
        <v>8218</v>
      </c>
      <c r="G52" s="29" t="s">
        <v>8223</v>
      </c>
      <c r="H52" s="29" t="s">
        <v>8245</v>
      </c>
      <c r="I52" s="29">
        <v>1427342400</v>
      </c>
      <c r="J52" s="29">
        <v>1424927159</v>
      </c>
      <c r="K52" s="29" t="b">
        <v>0</v>
      </c>
      <c r="L52" s="29">
        <v>108</v>
      </c>
      <c r="M52" s="29" t="b">
        <v>1</v>
      </c>
      <c r="N52" s="29" t="s">
        <v>8269</v>
      </c>
      <c r="O52" s="34">
        <v>110</v>
      </c>
      <c r="P52" s="29">
        <v>50.75</v>
      </c>
      <c r="Q52" s="35" t="s">
        <v>8315</v>
      </c>
      <c r="R52" s="29" t="s">
        <v>8316</v>
      </c>
      <c r="S52" s="36">
        <v>42061</v>
      </c>
      <c r="T52" s="36">
        <v>42089</v>
      </c>
    </row>
    <row r="53" spans="1:20" ht="48" x14ac:dyDescent="0.2">
      <c r="A53" s="29">
        <v>2962</v>
      </c>
      <c r="B53" s="30" t="s">
        <v>2962</v>
      </c>
      <c r="C53" s="30" t="s">
        <v>7072</v>
      </c>
      <c r="D53" s="31">
        <v>1000</v>
      </c>
      <c r="E53" s="32">
        <v>1218</v>
      </c>
      <c r="F53" s="33" t="s">
        <v>8218</v>
      </c>
      <c r="G53" s="29" t="s">
        <v>8223</v>
      </c>
      <c r="H53" s="29" t="s">
        <v>8245</v>
      </c>
      <c r="I53" s="29">
        <v>1425193140</v>
      </c>
      <c r="J53" s="29">
        <v>1422769906</v>
      </c>
      <c r="K53" s="29" t="b">
        <v>0</v>
      </c>
      <c r="L53" s="29">
        <v>20</v>
      </c>
      <c r="M53" s="29" t="b">
        <v>1</v>
      </c>
      <c r="N53" s="29" t="s">
        <v>8269</v>
      </c>
      <c r="O53" s="34">
        <v>122</v>
      </c>
      <c r="P53" s="29">
        <v>60.9</v>
      </c>
      <c r="Q53" s="35" t="s">
        <v>8315</v>
      </c>
      <c r="R53" s="29" t="s">
        <v>8316</v>
      </c>
      <c r="S53" s="36">
        <v>42036</v>
      </c>
      <c r="T53" s="36">
        <v>42064</v>
      </c>
    </row>
    <row r="54" spans="1:20" ht="48" x14ac:dyDescent="0.2">
      <c r="A54" s="29">
        <v>2963</v>
      </c>
      <c r="B54" s="30" t="s">
        <v>2963</v>
      </c>
      <c r="C54" s="30" t="s">
        <v>7073</v>
      </c>
      <c r="D54" s="31">
        <v>10000</v>
      </c>
      <c r="E54" s="32">
        <v>10685</v>
      </c>
      <c r="F54" s="33" t="s">
        <v>8218</v>
      </c>
      <c r="G54" s="29" t="s">
        <v>8223</v>
      </c>
      <c r="H54" s="29" t="s">
        <v>8245</v>
      </c>
      <c r="I54" s="29">
        <v>1435835824</v>
      </c>
      <c r="J54" s="29">
        <v>1433243824</v>
      </c>
      <c r="K54" s="29" t="b">
        <v>0</v>
      </c>
      <c r="L54" s="29">
        <v>98</v>
      </c>
      <c r="M54" s="29" t="b">
        <v>1</v>
      </c>
      <c r="N54" s="29" t="s">
        <v>8269</v>
      </c>
      <c r="O54" s="34">
        <v>107</v>
      </c>
      <c r="P54" s="29">
        <v>109.03</v>
      </c>
      <c r="Q54" s="35" t="s">
        <v>8315</v>
      </c>
      <c r="R54" s="29" t="s">
        <v>8316</v>
      </c>
      <c r="S54" s="36">
        <v>42157</v>
      </c>
      <c r="T54" s="36">
        <v>42187</v>
      </c>
    </row>
    <row r="55" spans="1:20" ht="48" x14ac:dyDescent="0.2">
      <c r="A55" s="29">
        <v>2964</v>
      </c>
      <c r="B55" s="30" t="s">
        <v>2964</v>
      </c>
      <c r="C55" s="30" t="s">
        <v>7074</v>
      </c>
      <c r="D55" s="31">
        <v>5000</v>
      </c>
      <c r="E55" s="32">
        <v>5035.6899999999996</v>
      </c>
      <c r="F55" s="33" t="s">
        <v>8218</v>
      </c>
      <c r="G55" s="29" t="s">
        <v>8223</v>
      </c>
      <c r="H55" s="29" t="s">
        <v>8245</v>
      </c>
      <c r="I55" s="29">
        <v>1407360720</v>
      </c>
      <c r="J55" s="29">
        <v>1404769819</v>
      </c>
      <c r="K55" s="29" t="b">
        <v>0</v>
      </c>
      <c r="L55" s="29">
        <v>196</v>
      </c>
      <c r="M55" s="29" t="b">
        <v>1</v>
      </c>
      <c r="N55" s="29" t="s">
        <v>8269</v>
      </c>
      <c r="O55" s="34">
        <v>101</v>
      </c>
      <c r="P55" s="29">
        <v>25.69</v>
      </c>
      <c r="Q55" s="35" t="s">
        <v>8315</v>
      </c>
      <c r="R55" s="29" t="s">
        <v>8316</v>
      </c>
      <c r="S55" s="36">
        <v>41827</v>
      </c>
      <c r="T55" s="36">
        <v>41857</v>
      </c>
    </row>
    <row r="56" spans="1:20" ht="48" x14ac:dyDescent="0.2">
      <c r="A56" s="29">
        <v>2965</v>
      </c>
      <c r="B56" s="30" t="s">
        <v>2965</v>
      </c>
      <c r="C56" s="30" t="s">
        <v>7075</v>
      </c>
      <c r="D56" s="31">
        <v>1500</v>
      </c>
      <c r="E56" s="32">
        <v>1635</v>
      </c>
      <c r="F56" s="33" t="s">
        <v>8218</v>
      </c>
      <c r="G56" s="29" t="s">
        <v>8223</v>
      </c>
      <c r="H56" s="29" t="s">
        <v>8245</v>
      </c>
      <c r="I56" s="29">
        <v>1436290233</v>
      </c>
      <c r="J56" s="29">
        <v>1433698233</v>
      </c>
      <c r="K56" s="29" t="b">
        <v>0</v>
      </c>
      <c r="L56" s="29">
        <v>39</v>
      </c>
      <c r="M56" s="29" t="b">
        <v>1</v>
      </c>
      <c r="N56" s="29" t="s">
        <v>8269</v>
      </c>
      <c r="O56" s="34">
        <v>109</v>
      </c>
      <c r="P56" s="29">
        <v>41.92</v>
      </c>
      <c r="Q56" s="35" t="s">
        <v>8315</v>
      </c>
      <c r="R56" s="29" t="s">
        <v>8316</v>
      </c>
      <c r="S56" s="36">
        <v>42162</v>
      </c>
      <c r="T56" s="36">
        <v>42192</v>
      </c>
    </row>
    <row r="57" spans="1:20" ht="48" x14ac:dyDescent="0.2">
      <c r="A57" s="29">
        <v>2966</v>
      </c>
      <c r="B57" s="30" t="s">
        <v>2966</v>
      </c>
      <c r="C57" s="30" t="s">
        <v>7076</v>
      </c>
      <c r="D57" s="31">
        <v>10000</v>
      </c>
      <c r="E57" s="32">
        <v>11363</v>
      </c>
      <c r="F57" s="33" t="s">
        <v>8218</v>
      </c>
      <c r="G57" s="29" t="s">
        <v>8223</v>
      </c>
      <c r="H57" s="29" t="s">
        <v>8245</v>
      </c>
      <c r="I57" s="29">
        <v>1442425412</v>
      </c>
      <c r="J57" s="29">
        <v>1439833412</v>
      </c>
      <c r="K57" s="29" t="b">
        <v>0</v>
      </c>
      <c r="L57" s="29">
        <v>128</v>
      </c>
      <c r="M57" s="29" t="b">
        <v>1</v>
      </c>
      <c r="N57" s="29" t="s">
        <v>8269</v>
      </c>
      <c r="O57" s="34">
        <v>114</v>
      </c>
      <c r="P57" s="29">
        <v>88.77</v>
      </c>
      <c r="Q57" s="35" t="s">
        <v>8315</v>
      </c>
      <c r="R57" s="29" t="s">
        <v>8316</v>
      </c>
      <c r="S57" s="36">
        <v>42233</v>
      </c>
      <c r="T57" s="36">
        <v>42263</v>
      </c>
    </row>
    <row r="58" spans="1:20" ht="48" x14ac:dyDescent="0.2">
      <c r="A58" s="29">
        <v>2967</v>
      </c>
      <c r="B58" s="30" t="s">
        <v>2967</v>
      </c>
      <c r="C58" s="30" t="s">
        <v>7077</v>
      </c>
      <c r="D58" s="31">
        <v>5000</v>
      </c>
      <c r="E58" s="32">
        <v>5696</v>
      </c>
      <c r="F58" s="33" t="s">
        <v>8218</v>
      </c>
      <c r="G58" s="29" t="s">
        <v>8223</v>
      </c>
      <c r="H58" s="29" t="s">
        <v>8245</v>
      </c>
      <c r="I58" s="29">
        <v>1425872692</v>
      </c>
      <c r="J58" s="29">
        <v>1423284292</v>
      </c>
      <c r="K58" s="29" t="b">
        <v>0</v>
      </c>
      <c r="L58" s="29">
        <v>71</v>
      </c>
      <c r="M58" s="29" t="b">
        <v>1</v>
      </c>
      <c r="N58" s="29" t="s">
        <v>8269</v>
      </c>
      <c r="O58" s="34">
        <v>114</v>
      </c>
      <c r="P58" s="29">
        <v>80.23</v>
      </c>
      <c r="Q58" s="35" t="s">
        <v>8315</v>
      </c>
      <c r="R58" s="29" t="s">
        <v>8316</v>
      </c>
      <c r="S58" s="36">
        <v>42042</v>
      </c>
      <c r="T58" s="36">
        <v>42072</v>
      </c>
    </row>
    <row r="59" spans="1:20" ht="48" x14ac:dyDescent="0.2">
      <c r="A59" s="29">
        <v>2968</v>
      </c>
      <c r="B59" s="30" t="s">
        <v>2968</v>
      </c>
      <c r="C59" s="30" t="s">
        <v>7078</v>
      </c>
      <c r="D59" s="31">
        <v>3500</v>
      </c>
      <c r="E59" s="32">
        <v>3710</v>
      </c>
      <c r="F59" s="33" t="s">
        <v>8218</v>
      </c>
      <c r="G59" s="29" t="s">
        <v>8223</v>
      </c>
      <c r="H59" s="29" t="s">
        <v>8245</v>
      </c>
      <c r="I59" s="29">
        <v>1471406340</v>
      </c>
      <c r="J59" s="29">
        <v>1470227660</v>
      </c>
      <c r="K59" s="29" t="b">
        <v>0</v>
      </c>
      <c r="L59" s="29">
        <v>47</v>
      </c>
      <c r="M59" s="29" t="b">
        <v>1</v>
      </c>
      <c r="N59" s="29" t="s">
        <v>8269</v>
      </c>
      <c r="O59" s="34">
        <v>106</v>
      </c>
      <c r="P59" s="29">
        <v>78.94</v>
      </c>
      <c r="Q59" s="35" t="s">
        <v>8315</v>
      </c>
      <c r="R59" s="29" t="s">
        <v>8316</v>
      </c>
      <c r="S59" s="36">
        <v>42585</v>
      </c>
      <c r="T59" s="36">
        <v>42599</v>
      </c>
    </row>
    <row r="60" spans="1:20" ht="48" x14ac:dyDescent="0.2">
      <c r="A60" s="29">
        <v>2970</v>
      </c>
      <c r="B60" s="30" t="s">
        <v>2970</v>
      </c>
      <c r="C60" s="30" t="s">
        <v>7080</v>
      </c>
      <c r="D60" s="31">
        <v>6000</v>
      </c>
      <c r="E60" s="32">
        <v>6360</v>
      </c>
      <c r="F60" s="33" t="s">
        <v>8218</v>
      </c>
      <c r="G60" s="29" t="s">
        <v>8223</v>
      </c>
      <c r="H60" s="29" t="s">
        <v>8245</v>
      </c>
      <c r="I60" s="29">
        <v>1405699451</v>
      </c>
      <c r="J60" s="29">
        <v>1403107451</v>
      </c>
      <c r="K60" s="29" t="b">
        <v>0</v>
      </c>
      <c r="L60" s="29">
        <v>91</v>
      </c>
      <c r="M60" s="29" t="b">
        <v>1</v>
      </c>
      <c r="N60" s="29" t="s">
        <v>8269</v>
      </c>
      <c r="O60" s="34">
        <v>106</v>
      </c>
      <c r="P60" s="29">
        <v>69.89</v>
      </c>
      <c r="Q60" s="35" t="s">
        <v>8315</v>
      </c>
      <c r="R60" s="29" t="s">
        <v>8316</v>
      </c>
      <c r="S60" s="36">
        <v>41808</v>
      </c>
      <c r="T60" s="36">
        <v>41838</v>
      </c>
    </row>
    <row r="61" spans="1:20" ht="48" x14ac:dyDescent="0.2">
      <c r="A61" s="29">
        <v>2971</v>
      </c>
      <c r="B61" s="30" t="s">
        <v>2971</v>
      </c>
      <c r="C61" s="30" t="s">
        <v>7081</v>
      </c>
      <c r="D61" s="31">
        <v>3200</v>
      </c>
      <c r="E61" s="32">
        <v>3205</v>
      </c>
      <c r="F61" s="33" t="s">
        <v>8218</v>
      </c>
      <c r="G61" s="29" t="s">
        <v>8223</v>
      </c>
      <c r="H61" s="29" t="s">
        <v>8245</v>
      </c>
      <c r="I61" s="29">
        <v>1409500078</v>
      </c>
      <c r="J61" s="29">
        <v>1406908078</v>
      </c>
      <c r="K61" s="29" t="b">
        <v>0</v>
      </c>
      <c r="L61" s="29">
        <v>43</v>
      </c>
      <c r="M61" s="29" t="b">
        <v>1</v>
      </c>
      <c r="N61" s="29" t="s">
        <v>8269</v>
      </c>
      <c r="O61" s="34">
        <v>100</v>
      </c>
      <c r="P61" s="29">
        <v>74.53</v>
      </c>
      <c r="Q61" s="35" t="s">
        <v>8315</v>
      </c>
      <c r="R61" s="29" t="s">
        <v>8316</v>
      </c>
      <c r="S61" s="36">
        <v>41852</v>
      </c>
      <c r="T61" s="36">
        <v>41882</v>
      </c>
    </row>
    <row r="62" spans="1:20" ht="32" x14ac:dyDescent="0.2">
      <c r="A62" s="29">
        <v>2972</v>
      </c>
      <c r="B62" s="30" t="s">
        <v>2972</v>
      </c>
      <c r="C62" s="30" t="s">
        <v>7082</v>
      </c>
      <c r="D62" s="31">
        <v>2000</v>
      </c>
      <c r="E62" s="32">
        <v>2107</v>
      </c>
      <c r="F62" s="33" t="s">
        <v>8218</v>
      </c>
      <c r="G62" s="29" t="s">
        <v>8223</v>
      </c>
      <c r="H62" s="29" t="s">
        <v>8245</v>
      </c>
      <c r="I62" s="29">
        <v>1480899600</v>
      </c>
      <c r="J62" s="29">
        <v>1479609520</v>
      </c>
      <c r="K62" s="29" t="b">
        <v>0</v>
      </c>
      <c r="L62" s="29">
        <v>17</v>
      </c>
      <c r="M62" s="29" t="b">
        <v>1</v>
      </c>
      <c r="N62" s="29" t="s">
        <v>8269</v>
      </c>
      <c r="O62" s="34">
        <v>105</v>
      </c>
      <c r="P62" s="29">
        <v>123.94</v>
      </c>
      <c r="Q62" s="35" t="s">
        <v>8315</v>
      </c>
      <c r="R62" s="29" t="s">
        <v>8316</v>
      </c>
      <c r="S62" s="36">
        <v>42694</v>
      </c>
      <c r="T62" s="36">
        <v>42709</v>
      </c>
    </row>
    <row r="63" spans="1:20" ht="48" x14ac:dyDescent="0.2">
      <c r="A63" s="29">
        <v>2973</v>
      </c>
      <c r="B63" s="30" t="s">
        <v>2973</v>
      </c>
      <c r="C63" s="30" t="s">
        <v>7083</v>
      </c>
      <c r="D63" s="31">
        <v>5000</v>
      </c>
      <c r="E63" s="32">
        <v>8740</v>
      </c>
      <c r="F63" s="33" t="s">
        <v>8218</v>
      </c>
      <c r="G63" s="29" t="s">
        <v>8223</v>
      </c>
      <c r="H63" s="29" t="s">
        <v>8245</v>
      </c>
      <c r="I63" s="29">
        <v>1451620800</v>
      </c>
      <c r="J63" s="29">
        <v>1449171508</v>
      </c>
      <c r="K63" s="29" t="b">
        <v>0</v>
      </c>
      <c r="L63" s="29">
        <v>33</v>
      </c>
      <c r="M63" s="29" t="b">
        <v>1</v>
      </c>
      <c r="N63" s="29" t="s">
        <v>8269</v>
      </c>
      <c r="O63" s="34">
        <v>175</v>
      </c>
      <c r="P63" s="29">
        <v>264.85000000000002</v>
      </c>
      <c r="Q63" s="35" t="s">
        <v>8315</v>
      </c>
      <c r="R63" s="29" t="s">
        <v>8316</v>
      </c>
      <c r="S63" s="36">
        <v>42341</v>
      </c>
      <c r="T63" s="36">
        <v>42370</v>
      </c>
    </row>
    <row r="64" spans="1:20" ht="48" x14ac:dyDescent="0.2">
      <c r="A64" s="29">
        <v>2974</v>
      </c>
      <c r="B64" s="30" t="s">
        <v>2974</v>
      </c>
      <c r="C64" s="30" t="s">
        <v>7084</v>
      </c>
      <c r="D64" s="31">
        <v>5000</v>
      </c>
      <c r="E64" s="32">
        <v>5100</v>
      </c>
      <c r="F64" s="33" t="s">
        <v>8218</v>
      </c>
      <c r="G64" s="29" t="s">
        <v>8223</v>
      </c>
      <c r="H64" s="29" t="s">
        <v>8245</v>
      </c>
      <c r="I64" s="29">
        <v>1411695300</v>
      </c>
      <c r="J64" s="29">
        <v>1409275671</v>
      </c>
      <c r="K64" s="29" t="b">
        <v>0</v>
      </c>
      <c r="L64" s="29">
        <v>87</v>
      </c>
      <c r="M64" s="29" t="b">
        <v>1</v>
      </c>
      <c r="N64" s="29" t="s">
        <v>8269</v>
      </c>
      <c r="O64" s="34">
        <v>102</v>
      </c>
      <c r="P64" s="29">
        <v>58.62</v>
      </c>
      <c r="Q64" s="35" t="s">
        <v>8315</v>
      </c>
      <c r="R64" s="29" t="s">
        <v>8316</v>
      </c>
      <c r="S64" s="36">
        <v>41880</v>
      </c>
      <c r="T64" s="36">
        <v>41908</v>
      </c>
    </row>
    <row r="65" spans="1:20" ht="48" x14ac:dyDescent="0.2">
      <c r="A65" s="29">
        <v>2975</v>
      </c>
      <c r="B65" s="30" t="s">
        <v>2975</v>
      </c>
      <c r="C65" s="30" t="s">
        <v>7085</v>
      </c>
      <c r="D65" s="31">
        <v>8000</v>
      </c>
      <c r="E65" s="32">
        <v>8010</v>
      </c>
      <c r="F65" s="33" t="s">
        <v>8218</v>
      </c>
      <c r="G65" s="29" t="s">
        <v>8223</v>
      </c>
      <c r="H65" s="29" t="s">
        <v>8245</v>
      </c>
      <c r="I65" s="29">
        <v>1417057200</v>
      </c>
      <c r="J65" s="29">
        <v>1414599886</v>
      </c>
      <c r="K65" s="29" t="b">
        <v>0</v>
      </c>
      <c r="L65" s="29">
        <v>113</v>
      </c>
      <c r="M65" s="29" t="b">
        <v>1</v>
      </c>
      <c r="N65" s="29" t="s">
        <v>8269</v>
      </c>
      <c r="O65" s="34">
        <v>100</v>
      </c>
      <c r="P65" s="29">
        <v>70.88</v>
      </c>
      <c r="Q65" s="35" t="s">
        <v>8315</v>
      </c>
      <c r="R65" s="29" t="s">
        <v>8316</v>
      </c>
      <c r="S65" s="36">
        <v>41941</v>
      </c>
      <c r="T65" s="36">
        <v>41970</v>
      </c>
    </row>
    <row r="66" spans="1:20" ht="64" x14ac:dyDescent="0.2">
      <c r="A66" s="29">
        <v>2977</v>
      </c>
      <c r="B66" s="30" t="s">
        <v>2977</v>
      </c>
      <c r="C66" s="30" t="s">
        <v>7087</v>
      </c>
      <c r="D66" s="31">
        <v>3000</v>
      </c>
      <c r="E66" s="32">
        <v>3407</v>
      </c>
      <c r="F66" s="33" t="s">
        <v>8218</v>
      </c>
      <c r="G66" s="29" t="s">
        <v>8223</v>
      </c>
      <c r="H66" s="29" t="s">
        <v>8245</v>
      </c>
      <c r="I66" s="29">
        <v>1427076840</v>
      </c>
      <c r="J66" s="29">
        <v>1421960934</v>
      </c>
      <c r="K66" s="29" t="b">
        <v>0</v>
      </c>
      <c r="L66" s="29">
        <v>30</v>
      </c>
      <c r="M66" s="29" t="b">
        <v>1</v>
      </c>
      <c r="N66" s="29" t="s">
        <v>8269</v>
      </c>
      <c r="O66" s="34">
        <v>114</v>
      </c>
      <c r="P66" s="29">
        <v>113.57</v>
      </c>
      <c r="Q66" s="35" t="s">
        <v>8315</v>
      </c>
      <c r="R66" s="29" t="s">
        <v>8316</v>
      </c>
      <c r="S66" s="36">
        <v>42026</v>
      </c>
      <c r="T66" s="36">
        <v>42086</v>
      </c>
    </row>
    <row r="67" spans="1:20" ht="48" x14ac:dyDescent="0.2">
      <c r="A67" s="29">
        <v>2978</v>
      </c>
      <c r="B67" s="30" t="s">
        <v>2978</v>
      </c>
      <c r="C67" s="30" t="s">
        <v>7088</v>
      </c>
      <c r="D67" s="31">
        <v>750</v>
      </c>
      <c r="E67" s="32">
        <v>971</v>
      </c>
      <c r="F67" s="33" t="s">
        <v>8218</v>
      </c>
      <c r="G67" s="29" t="s">
        <v>8223</v>
      </c>
      <c r="H67" s="29" t="s">
        <v>8245</v>
      </c>
      <c r="I67" s="29">
        <v>1413784740</v>
      </c>
      <c r="J67" s="29">
        <v>1412954547</v>
      </c>
      <c r="K67" s="29" t="b">
        <v>0</v>
      </c>
      <c r="L67" s="29">
        <v>16</v>
      </c>
      <c r="M67" s="29" t="b">
        <v>1</v>
      </c>
      <c r="N67" s="29" t="s">
        <v>8269</v>
      </c>
      <c r="O67" s="34">
        <v>129</v>
      </c>
      <c r="P67" s="29">
        <v>60.69</v>
      </c>
      <c r="Q67" s="35" t="s">
        <v>8315</v>
      </c>
      <c r="R67" s="29" t="s">
        <v>8316</v>
      </c>
      <c r="S67" s="36">
        <v>41922</v>
      </c>
      <c r="T67" s="36">
        <v>41932</v>
      </c>
    </row>
    <row r="68" spans="1:20" ht="48" x14ac:dyDescent="0.2">
      <c r="A68" s="29">
        <v>2979</v>
      </c>
      <c r="B68" s="30" t="s">
        <v>2979</v>
      </c>
      <c r="C68" s="30" t="s">
        <v>7089</v>
      </c>
      <c r="D68" s="31">
        <v>5000</v>
      </c>
      <c r="E68" s="32">
        <v>5070</v>
      </c>
      <c r="F68" s="33" t="s">
        <v>8218</v>
      </c>
      <c r="G68" s="29" t="s">
        <v>8223</v>
      </c>
      <c r="H68" s="29" t="s">
        <v>8245</v>
      </c>
      <c r="I68" s="29">
        <v>1420524000</v>
      </c>
      <c r="J68" s="29">
        <v>1419104823</v>
      </c>
      <c r="K68" s="29" t="b">
        <v>0</v>
      </c>
      <c r="L68" s="29">
        <v>46</v>
      </c>
      <c r="M68" s="29" t="b">
        <v>1</v>
      </c>
      <c r="N68" s="29" t="s">
        <v>8269</v>
      </c>
      <c r="O68" s="34">
        <v>101</v>
      </c>
      <c r="P68" s="29">
        <v>110.22</v>
      </c>
      <c r="Q68" s="35" t="s">
        <v>8315</v>
      </c>
      <c r="R68" s="29" t="s">
        <v>8316</v>
      </c>
      <c r="S68" s="36">
        <v>41993</v>
      </c>
      <c r="T68" s="36">
        <v>42010</v>
      </c>
    </row>
    <row r="69" spans="1:20" ht="48" x14ac:dyDescent="0.2">
      <c r="A69" s="29">
        <v>2980</v>
      </c>
      <c r="B69" s="30" t="s">
        <v>2980</v>
      </c>
      <c r="C69" s="30" t="s">
        <v>7090</v>
      </c>
      <c r="D69" s="31">
        <v>3000</v>
      </c>
      <c r="E69" s="32">
        <v>3275</v>
      </c>
      <c r="F69" s="33" t="s">
        <v>8218</v>
      </c>
      <c r="G69" s="29" t="s">
        <v>8223</v>
      </c>
      <c r="H69" s="29" t="s">
        <v>8245</v>
      </c>
      <c r="I69" s="29">
        <v>1440381600</v>
      </c>
      <c r="J69" s="29">
        <v>1438639130</v>
      </c>
      <c r="K69" s="29" t="b">
        <v>0</v>
      </c>
      <c r="L69" s="29">
        <v>24</v>
      </c>
      <c r="M69" s="29" t="b">
        <v>1</v>
      </c>
      <c r="N69" s="29" t="s">
        <v>8269</v>
      </c>
      <c r="O69" s="34">
        <v>109</v>
      </c>
      <c r="P69" s="29">
        <v>136.46</v>
      </c>
      <c r="Q69" s="35" t="s">
        <v>8315</v>
      </c>
      <c r="R69" s="29" t="s">
        <v>8316</v>
      </c>
      <c r="S69" s="36">
        <v>42219</v>
      </c>
      <c r="T69" s="36">
        <v>42240</v>
      </c>
    </row>
    <row r="70" spans="1:20" ht="48" x14ac:dyDescent="0.2">
      <c r="A70" s="29">
        <v>3147</v>
      </c>
      <c r="B70" s="30" t="s">
        <v>3147</v>
      </c>
      <c r="C70" s="30" t="s">
        <v>7257</v>
      </c>
      <c r="D70" s="31">
        <v>20000</v>
      </c>
      <c r="E70" s="32">
        <v>23505</v>
      </c>
      <c r="F70" s="33" t="s">
        <v>8218</v>
      </c>
      <c r="G70" s="29" t="s">
        <v>8223</v>
      </c>
      <c r="H70" s="29" t="s">
        <v>8245</v>
      </c>
      <c r="I70" s="29">
        <v>1415319355</v>
      </c>
      <c r="J70" s="29">
        <v>1411859755</v>
      </c>
      <c r="K70" s="29" t="b">
        <v>1</v>
      </c>
      <c r="L70" s="29">
        <v>213</v>
      </c>
      <c r="M70" s="29" t="b">
        <v>1</v>
      </c>
      <c r="N70" s="29" t="s">
        <v>8269</v>
      </c>
      <c r="O70" s="34">
        <v>118</v>
      </c>
      <c r="P70" s="29">
        <v>110.35</v>
      </c>
      <c r="Q70" s="35" t="s">
        <v>8315</v>
      </c>
      <c r="R70" s="29" t="s">
        <v>8316</v>
      </c>
      <c r="S70" s="36">
        <v>41909</v>
      </c>
      <c r="T70" s="36">
        <v>41950</v>
      </c>
    </row>
    <row r="71" spans="1:20" ht="32" x14ac:dyDescent="0.2">
      <c r="A71" s="29">
        <v>3148</v>
      </c>
      <c r="B71" s="30" t="s">
        <v>3148</v>
      </c>
      <c r="C71" s="30" t="s">
        <v>7258</v>
      </c>
      <c r="D71" s="31">
        <v>1800</v>
      </c>
      <c r="E71" s="32">
        <v>2361</v>
      </c>
      <c r="F71" s="33" t="s">
        <v>8218</v>
      </c>
      <c r="G71" s="29" t="s">
        <v>8223</v>
      </c>
      <c r="H71" s="29" t="s">
        <v>8245</v>
      </c>
      <c r="I71" s="29">
        <v>1412136000</v>
      </c>
      <c r="J71" s="29">
        <v>1410278284</v>
      </c>
      <c r="K71" s="29" t="b">
        <v>1</v>
      </c>
      <c r="L71" s="29">
        <v>57</v>
      </c>
      <c r="M71" s="29" t="b">
        <v>1</v>
      </c>
      <c r="N71" s="29" t="s">
        <v>8269</v>
      </c>
      <c r="O71" s="34">
        <v>131</v>
      </c>
      <c r="P71" s="29">
        <v>41.42</v>
      </c>
      <c r="Q71" s="35" t="s">
        <v>8315</v>
      </c>
      <c r="R71" s="29" t="s">
        <v>8316</v>
      </c>
      <c r="S71" s="36">
        <v>41891</v>
      </c>
      <c r="T71" s="36">
        <v>41913</v>
      </c>
    </row>
    <row r="72" spans="1:20" ht="48" x14ac:dyDescent="0.2">
      <c r="A72" s="29">
        <v>3149</v>
      </c>
      <c r="B72" s="30" t="s">
        <v>3149</v>
      </c>
      <c r="C72" s="30" t="s">
        <v>7259</v>
      </c>
      <c r="D72" s="31">
        <v>1250</v>
      </c>
      <c r="E72" s="32">
        <v>1300</v>
      </c>
      <c r="F72" s="33" t="s">
        <v>8218</v>
      </c>
      <c r="G72" s="29" t="s">
        <v>8223</v>
      </c>
      <c r="H72" s="29" t="s">
        <v>8245</v>
      </c>
      <c r="I72" s="29">
        <v>1354845600</v>
      </c>
      <c r="J72" s="29">
        <v>1352766300</v>
      </c>
      <c r="K72" s="29" t="b">
        <v>1</v>
      </c>
      <c r="L72" s="29">
        <v>25</v>
      </c>
      <c r="M72" s="29" t="b">
        <v>1</v>
      </c>
      <c r="N72" s="29" t="s">
        <v>8269</v>
      </c>
      <c r="O72" s="34">
        <v>104</v>
      </c>
      <c r="P72" s="29">
        <v>52</v>
      </c>
      <c r="Q72" s="35" t="s">
        <v>8315</v>
      </c>
      <c r="R72" s="29" t="s">
        <v>8316</v>
      </c>
      <c r="S72" s="36">
        <v>41226</v>
      </c>
      <c r="T72" s="36">
        <v>41250</v>
      </c>
    </row>
    <row r="73" spans="1:20" ht="64" x14ac:dyDescent="0.2">
      <c r="A73" s="29">
        <v>3150</v>
      </c>
      <c r="B73" s="30" t="s">
        <v>3150</v>
      </c>
      <c r="C73" s="30" t="s">
        <v>7260</v>
      </c>
      <c r="D73" s="31">
        <v>3500</v>
      </c>
      <c r="E73" s="32">
        <v>3535</v>
      </c>
      <c r="F73" s="33" t="s">
        <v>8218</v>
      </c>
      <c r="G73" s="29" t="s">
        <v>8223</v>
      </c>
      <c r="H73" s="29" t="s">
        <v>8245</v>
      </c>
      <c r="I73" s="29">
        <v>1295928000</v>
      </c>
      <c r="J73" s="29">
        <v>1288160403</v>
      </c>
      <c r="K73" s="29" t="b">
        <v>1</v>
      </c>
      <c r="L73" s="29">
        <v>104</v>
      </c>
      <c r="M73" s="29" t="b">
        <v>1</v>
      </c>
      <c r="N73" s="29" t="s">
        <v>8269</v>
      </c>
      <c r="O73" s="34">
        <v>101</v>
      </c>
      <c r="P73" s="29">
        <v>33.99</v>
      </c>
      <c r="Q73" s="35" t="s">
        <v>8315</v>
      </c>
      <c r="R73" s="29" t="s">
        <v>8316</v>
      </c>
      <c r="S73" s="36">
        <v>40478</v>
      </c>
      <c r="T73" s="36">
        <v>40568</v>
      </c>
    </row>
    <row r="74" spans="1:20" ht="32" x14ac:dyDescent="0.2">
      <c r="A74" s="29">
        <v>3151</v>
      </c>
      <c r="B74" s="30" t="s">
        <v>3151</v>
      </c>
      <c r="C74" s="30" t="s">
        <v>7261</v>
      </c>
      <c r="D74" s="31">
        <v>3500</v>
      </c>
      <c r="E74" s="32">
        <v>3514</v>
      </c>
      <c r="F74" s="33" t="s">
        <v>8218</v>
      </c>
      <c r="G74" s="29" t="s">
        <v>8223</v>
      </c>
      <c r="H74" s="29" t="s">
        <v>8245</v>
      </c>
      <c r="I74" s="29">
        <v>1410379774</v>
      </c>
      <c r="J74" s="29">
        <v>1407787774</v>
      </c>
      <c r="K74" s="29" t="b">
        <v>1</v>
      </c>
      <c r="L74" s="29">
        <v>34</v>
      </c>
      <c r="M74" s="29" t="b">
        <v>1</v>
      </c>
      <c r="N74" s="29" t="s">
        <v>8269</v>
      </c>
      <c r="O74" s="34">
        <v>100</v>
      </c>
      <c r="P74" s="29">
        <v>103.35</v>
      </c>
      <c r="Q74" s="35" t="s">
        <v>8315</v>
      </c>
      <c r="R74" s="29" t="s">
        <v>8316</v>
      </c>
      <c r="S74" s="36">
        <v>41862</v>
      </c>
      <c r="T74" s="36">
        <v>41892</v>
      </c>
    </row>
    <row r="75" spans="1:20" ht="48" x14ac:dyDescent="0.2">
      <c r="A75" s="29">
        <v>3153</v>
      </c>
      <c r="B75" s="30" t="s">
        <v>3153</v>
      </c>
      <c r="C75" s="30" t="s">
        <v>7263</v>
      </c>
      <c r="D75" s="31">
        <v>3000</v>
      </c>
      <c r="E75" s="32">
        <v>10067.5</v>
      </c>
      <c r="F75" s="33" t="s">
        <v>8218</v>
      </c>
      <c r="G75" s="29" t="s">
        <v>8223</v>
      </c>
      <c r="H75" s="29" t="s">
        <v>8245</v>
      </c>
      <c r="I75" s="29">
        <v>1304225940</v>
      </c>
      <c r="J75" s="29">
        <v>1301542937</v>
      </c>
      <c r="K75" s="29" t="b">
        <v>1</v>
      </c>
      <c r="L75" s="29">
        <v>241</v>
      </c>
      <c r="M75" s="29" t="b">
        <v>1</v>
      </c>
      <c r="N75" s="29" t="s">
        <v>8269</v>
      </c>
      <c r="O75" s="34">
        <v>336</v>
      </c>
      <c r="P75" s="29">
        <v>41.77</v>
      </c>
      <c r="Q75" s="35" t="s">
        <v>8315</v>
      </c>
      <c r="R75" s="29" t="s">
        <v>8316</v>
      </c>
      <c r="S75" s="36">
        <v>40633</v>
      </c>
      <c r="T75" s="36">
        <v>40664</v>
      </c>
    </row>
    <row r="76" spans="1:20" ht="48" x14ac:dyDescent="0.2">
      <c r="A76" s="29">
        <v>3154</v>
      </c>
      <c r="B76" s="30" t="s">
        <v>3154</v>
      </c>
      <c r="C76" s="30" t="s">
        <v>7264</v>
      </c>
      <c r="D76" s="31">
        <v>7000</v>
      </c>
      <c r="E76" s="32">
        <v>7905</v>
      </c>
      <c r="F76" s="33" t="s">
        <v>8218</v>
      </c>
      <c r="G76" s="29" t="s">
        <v>8223</v>
      </c>
      <c r="H76" s="29" t="s">
        <v>8245</v>
      </c>
      <c r="I76" s="29">
        <v>1333310458</v>
      </c>
      <c r="J76" s="29">
        <v>1330722058</v>
      </c>
      <c r="K76" s="29" t="b">
        <v>1</v>
      </c>
      <c r="L76" s="29">
        <v>123</v>
      </c>
      <c r="M76" s="29" t="b">
        <v>1</v>
      </c>
      <c r="N76" s="29" t="s">
        <v>8269</v>
      </c>
      <c r="O76" s="34">
        <v>113</v>
      </c>
      <c r="P76" s="29">
        <v>64.27</v>
      </c>
      <c r="Q76" s="35" t="s">
        <v>8315</v>
      </c>
      <c r="R76" s="29" t="s">
        <v>8316</v>
      </c>
      <c r="S76" s="36">
        <v>40970</v>
      </c>
      <c r="T76" s="36">
        <v>41000</v>
      </c>
    </row>
    <row r="77" spans="1:20" ht="48" x14ac:dyDescent="0.2">
      <c r="A77" s="29">
        <v>3156</v>
      </c>
      <c r="B77" s="30" t="s">
        <v>3156</v>
      </c>
      <c r="C77" s="30" t="s">
        <v>7266</v>
      </c>
      <c r="D77" s="31">
        <v>5500</v>
      </c>
      <c r="E77" s="32">
        <v>5600</v>
      </c>
      <c r="F77" s="33" t="s">
        <v>8218</v>
      </c>
      <c r="G77" s="29" t="s">
        <v>8223</v>
      </c>
      <c r="H77" s="29" t="s">
        <v>8245</v>
      </c>
      <c r="I77" s="29">
        <v>1338591144</v>
      </c>
      <c r="J77" s="29">
        <v>1335567144</v>
      </c>
      <c r="K77" s="29" t="b">
        <v>1</v>
      </c>
      <c r="L77" s="29">
        <v>89</v>
      </c>
      <c r="M77" s="29" t="b">
        <v>1</v>
      </c>
      <c r="N77" s="29" t="s">
        <v>8269</v>
      </c>
      <c r="O77" s="34">
        <v>102</v>
      </c>
      <c r="P77" s="29">
        <v>62.92</v>
      </c>
      <c r="Q77" s="35" t="s">
        <v>8315</v>
      </c>
      <c r="R77" s="29" t="s">
        <v>8316</v>
      </c>
      <c r="S77" s="36">
        <v>41026</v>
      </c>
      <c r="T77" s="36">
        <v>41061</v>
      </c>
    </row>
    <row r="78" spans="1:20" ht="32" x14ac:dyDescent="0.2">
      <c r="A78" s="29">
        <v>3157</v>
      </c>
      <c r="B78" s="30" t="s">
        <v>3157</v>
      </c>
      <c r="C78" s="30" t="s">
        <v>7267</v>
      </c>
      <c r="D78" s="31">
        <v>4000</v>
      </c>
      <c r="E78" s="32">
        <v>4040</v>
      </c>
      <c r="F78" s="33" t="s">
        <v>8218</v>
      </c>
      <c r="G78" s="29" t="s">
        <v>8223</v>
      </c>
      <c r="H78" s="29" t="s">
        <v>8245</v>
      </c>
      <c r="I78" s="29">
        <v>1405746000</v>
      </c>
      <c r="J78" s="29">
        <v>1404932105</v>
      </c>
      <c r="K78" s="29" t="b">
        <v>1</v>
      </c>
      <c r="L78" s="29">
        <v>41</v>
      </c>
      <c r="M78" s="29" t="b">
        <v>1</v>
      </c>
      <c r="N78" s="29" t="s">
        <v>8269</v>
      </c>
      <c r="O78" s="34">
        <v>101</v>
      </c>
      <c r="P78" s="29">
        <v>98.54</v>
      </c>
      <c r="Q78" s="35" t="s">
        <v>8315</v>
      </c>
      <c r="R78" s="29" t="s">
        <v>8316</v>
      </c>
      <c r="S78" s="36">
        <v>41829</v>
      </c>
      <c r="T78" s="36">
        <v>41839</v>
      </c>
    </row>
    <row r="79" spans="1:20" ht="32" x14ac:dyDescent="0.2">
      <c r="A79" s="29">
        <v>3158</v>
      </c>
      <c r="B79" s="30" t="s">
        <v>3158</v>
      </c>
      <c r="C79" s="30" t="s">
        <v>7268</v>
      </c>
      <c r="D79" s="31">
        <v>5000</v>
      </c>
      <c r="E79" s="32">
        <v>5700</v>
      </c>
      <c r="F79" s="33" t="s">
        <v>8218</v>
      </c>
      <c r="G79" s="29" t="s">
        <v>8223</v>
      </c>
      <c r="H79" s="29" t="s">
        <v>8245</v>
      </c>
      <c r="I79" s="29">
        <v>1374523752</v>
      </c>
      <c r="J79" s="29">
        <v>1371931752</v>
      </c>
      <c r="K79" s="29" t="b">
        <v>1</v>
      </c>
      <c r="L79" s="29">
        <v>69</v>
      </c>
      <c r="M79" s="29" t="b">
        <v>1</v>
      </c>
      <c r="N79" s="29" t="s">
        <v>8269</v>
      </c>
      <c r="O79" s="34">
        <v>114</v>
      </c>
      <c r="P79" s="29">
        <v>82.61</v>
      </c>
      <c r="Q79" s="35" t="s">
        <v>8315</v>
      </c>
      <c r="R79" s="29" t="s">
        <v>8316</v>
      </c>
      <c r="S79" s="36">
        <v>41447</v>
      </c>
      <c r="T79" s="36">
        <v>41477</v>
      </c>
    </row>
    <row r="80" spans="1:20" ht="32" x14ac:dyDescent="0.2">
      <c r="A80" s="29">
        <v>3159</v>
      </c>
      <c r="B80" s="30" t="s">
        <v>3159</v>
      </c>
      <c r="C80" s="30" t="s">
        <v>7269</v>
      </c>
      <c r="D80" s="31">
        <v>1500</v>
      </c>
      <c r="E80" s="32">
        <v>2002.22</v>
      </c>
      <c r="F80" s="33" t="s">
        <v>8218</v>
      </c>
      <c r="G80" s="29" t="s">
        <v>8223</v>
      </c>
      <c r="H80" s="29" t="s">
        <v>8245</v>
      </c>
      <c r="I80" s="29">
        <v>1326927600</v>
      </c>
      <c r="J80" s="29">
        <v>1323221761</v>
      </c>
      <c r="K80" s="29" t="b">
        <v>1</v>
      </c>
      <c r="L80" s="29">
        <v>52</v>
      </c>
      <c r="M80" s="29" t="b">
        <v>1</v>
      </c>
      <c r="N80" s="29" t="s">
        <v>8269</v>
      </c>
      <c r="O80" s="34">
        <v>133</v>
      </c>
      <c r="P80" s="29">
        <v>38.5</v>
      </c>
      <c r="Q80" s="35" t="s">
        <v>8315</v>
      </c>
      <c r="R80" s="29" t="s">
        <v>8316</v>
      </c>
      <c r="S80" s="36">
        <v>40884</v>
      </c>
      <c r="T80" s="36">
        <v>40926</v>
      </c>
    </row>
    <row r="81" spans="1:20" ht="48" x14ac:dyDescent="0.2">
      <c r="A81" s="29">
        <v>3160</v>
      </c>
      <c r="B81" s="30" t="s">
        <v>3160</v>
      </c>
      <c r="C81" s="30" t="s">
        <v>7270</v>
      </c>
      <c r="D81" s="31">
        <v>4500</v>
      </c>
      <c r="E81" s="32">
        <v>4569</v>
      </c>
      <c r="F81" s="33" t="s">
        <v>8218</v>
      </c>
      <c r="G81" s="29" t="s">
        <v>8223</v>
      </c>
      <c r="H81" s="29" t="s">
        <v>8245</v>
      </c>
      <c r="I81" s="29">
        <v>1407905940</v>
      </c>
      <c r="J81" s="29">
        <v>1405923687</v>
      </c>
      <c r="K81" s="29" t="b">
        <v>1</v>
      </c>
      <c r="L81" s="29">
        <v>57</v>
      </c>
      <c r="M81" s="29" t="b">
        <v>1</v>
      </c>
      <c r="N81" s="29" t="s">
        <v>8269</v>
      </c>
      <c r="O81" s="34">
        <v>102</v>
      </c>
      <c r="P81" s="29">
        <v>80.16</v>
      </c>
      <c r="Q81" s="35" t="s">
        <v>8315</v>
      </c>
      <c r="R81" s="29" t="s">
        <v>8316</v>
      </c>
      <c r="S81" s="36">
        <v>41841</v>
      </c>
      <c r="T81" s="36">
        <v>41864</v>
      </c>
    </row>
    <row r="82" spans="1:20" ht="48" x14ac:dyDescent="0.2">
      <c r="A82" s="29">
        <v>3162</v>
      </c>
      <c r="B82" s="30" t="s">
        <v>3162</v>
      </c>
      <c r="C82" s="30" t="s">
        <v>7272</v>
      </c>
      <c r="D82" s="31">
        <v>4000</v>
      </c>
      <c r="E82" s="32">
        <v>5086</v>
      </c>
      <c r="F82" s="33" t="s">
        <v>8218</v>
      </c>
      <c r="G82" s="29" t="s">
        <v>8223</v>
      </c>
      <c r="H82" s="29" t="s">
        <v>8245</v>
      </c>
      <c r="I82" s="29">
        <v>1404698400</v>
      </c>
      <c r="J82" s="29">
        <v>1402331262</v>
      </c>
      <c r="K82" s="29" t="b">
        <v>1</v>
      </c>
      <c r="L82" s="29">
        <v>63</v>
      </c>
      <c r="M82" s="29" t="b">
        <v>1</v>
      </c>
      <c r="N82" s="29" t="s">
        <v>8269</v>
      </c>
      <c r="O82" s="34">
        <v>127</v>
      </c>
      <c r="P82" s="29">
        <v>80.73</v>
      </c>
      <c r="Q82" s="35" t="s">
        <v>8315</v>
      </c>
      <c r="R82" s="29" t="s">
        <v>8316</v>
      </c>
      <c r="S82" s="36">
        <v>41799</v>
      </c>
      <c r="T82" s="36">
        <v>41827</v>
      </c>
    </row>
    <row r="83" spans="1:20" ht="48" x14ac:dyDescent="0.2">
      <c r="A83" s="29">
        <v>3163</v>
      </c>
      <c r="B83" s="30" t="s">
        <v>3163</v>
      </c>
      <c r="C83" s="30" t="s">
        <v>7273</v>
      </c>
      <c r="D83" s="31">
        <v>13000</v>
      </c>
      <c r="E83" s="32">
        <v>14450</v>
      </c>
      <c r="F83" s="33" t="s">
        <v>8218</v>
      </c>
      <c r="G83" s="29" t="s">
        <v>8223</v>
      </c>
      <c r="H83" s="29" t="s">
        <v>8245</v>
      </c>
      <c r="I83" s="29">
        <v>1402855525</v>
      </c>
      <c r="J83" s="29">
        <v>1400263525</v>
      </c>
      <c r="K83" s="29" t="b">
        <v>1</v>
      </c>
      <c r="L83" s="29">
        <v>72</v>
      </c>
      <c r="M83" s="29" t="b">
        <v>1</v>
      </c>
      <c r="N83" s="29" t="s">
        <v>8269</v>
      </c>
      <c r="O83" s="34">
        <v>111</v>
      </c>
      <c r="P83" s="29">
        <v>200.69</v>
      </c>
      <c r="Q83" s="35" t="s">
        <v>8315</v>
      </c>
      <c r="R83" s="29" t="s">
        <v>8316</v>
      </c>
      <c r="S83" s="36">
        <v>41775</v>
      </c>
      <c r="T83" s="36">
        <v>41805</v>
      </c>
    </row>
    <row r="84" spans="1:20" ht="48" x14ac:dyDescent="0.2">
      <c r="A84" s="29">
        <v>3164</v>
      </c>
      <c r="B84" s="30" t="s">
        <v>3164</v>
      </c>
      <c r="C84" s="30" t="s">
        <v>7274</v>
      </c>
      <c r="D84" s="31">
        <v>2500</v>
      </c>
      <c r="E84" s="32">
        <v>2669</v>
      </c>
      <c r="F84" s="33" t="s">
        <v>8218</v>
      </c>
      <c r="G84" s="29" t="s">
        <v>8223</v>
      </c>
      <c r="H84" s="29" t="s">
        <v>8245</v>
      </c>
      <c r="I84" s="29">
        <v>1402341615</v>
      </c>
      <c r="J84" s="29">
        <v>1399490415</v>
      </c>
      <c r="K84" s="29" t="b">
        <v>1</v>
      </c>
      <c r="L84" s="29">
        <v>71</v>
      </c>
      <c r="M84" s="29" t="b">
        <v>1</v>
      </c>
      <c r="N84" s="29" t="s">
        <v>8269</v>
      </c>
      <c r="O84" s="34">
        <v>107</v>
      </c>
      <c r="P84" s="29">
        <v>37.590000000000003</v>
      </c>
      <c r="Q84" s="35" t="s">
        <v>8315</v>
      </c>
      <c r="R84" s="29" t="s">
        <v>8316</v>
      </c>
      <c r="S84" s="36">
        <v>41766</v>
      </c>
      <c r="T84" s="36">
        <v>41799</v>
      </c>
    </row>
    <row r="85" spans="1:20" ht="48" x14ac:dyDescent="0.2">
      <c r="A85" s="29">
        <v>3165</v>
      </c>
      <c r="B85" s="30" t="s">
        <v>3165</v>
      </c>
      <c r="C85" s="30" t="s">
        <v>7275</v>
      </c>
      <c r="D85" s="31">
        <v>750</v>
      </c>
      <c r="E85" s="32">
        <v>1220</v>
      </c>
      <c r="F85" s="33" t="s">
        <v>8218</v>
      </c>
      <c r="G85" s="29" t="s">
        <v>8223</v>
      </c>
      <c r="H85" s="29" t="s">
        <v>8245</v>
      </c>
      <c r="I85" s="29">
        <v>1304395140</v>
      </c>
      <c r="J85" s="29">
        <v>1302493760</v>
      </c>
      <c r="K85" s="29" t="b">
        <v>1</v>
      </c>
      <c r="L85" s="29">
        <v>21</v>
      </c>
      <c r="M85" s="29" t="b">
        <v>1</v>
      </c>
      <c r="N85" s="29" t="s">
        <v>8269</v>
      </c>
      <c r="O85" s="34">
        <v>163</v>
      </c>
      <c r="P85" s="29">
        <v>58.1</v>
      </c>
      <c r="Q85" s="35" t="s">
        <v>8315</v>
      </c>
      <c r="R85" s="29" t="s">
        <v>8316</v>
      </c>
      <c r="S85" s="36">
        <v>40644</v>
      </c>
      <c r="T85" s="36">
        <v>40666</v>
      </c>
    </row>
    <row r="86" spans="1:20" ht="48" x14ac:dyDescent="0.2">
      <c r="A86" s="29">
        <v>3166</v>
      </c>
      <c r="B86" s="30" t="s">
        <v>3166</v>
      </c>
      <c r="C86" s="30" t="s">
        <v>7276</v>
      </c>
      <c r="D86" s="31">
        <v>35000</v>
      </c>
      <c r="E86" s="32">
        <v>56079.83</v>
      </c>
      <c r="F86" s="33" t="s">
        <v>8218</v>
      </c>
      <c r="G86" s="29" t="s">
        <v>8223</v>
      </c>
      <c r="H86" s="29" t="s">
        <v>8245</v>
      </c>
      <c r="I86" s="29">
        <v>1416988740</v>
      </c>
      <c r="J86" s="29">
        <v>1414514153</v>
      </c>
      <c r="K86" s="29" t="b">
        <v>1</v>
      </c>
      <c r="L86" s="29">
        <v>930</v>
      </c>
      <c r="M86" s="29" t="b">
        <v>1</v>
      </c>
      <c r="N86" s="29" t="s">
        <v>8269</v>
      </c>
      <c r="O86" s="34">
        <v>160</v>
      </c>
      <c r="P86" s="29">
        <v>60.3</v>
      </c>
      <c r="Q86" s="35" t="s">
        <v>8315</v>
      </c>
      <c r="R86" s="29" t="s">
        <v>8316</v>
      </c>
      <c r="S86" s="36">
        <v>41940</v>
      </c>
      <c r="T86" s="36">
        <v>41969</v>
      </c>
    </row>
    <row r="87" spans="1:20" ht="32" x14ac:dyDescent="0.2">
      <c r="A87" s="29">
        <v>3167</v>
      </c>
      <c r="B87" s="30" t="s">
        <v>3167</v>
      </c>
      <c r="C87" s="30" t="s">
        <v>7277</v>
      </c>
      <c r="D87" s="31">
        <v>3000</v>
      </c>
      <c r="E87" s="32">
        <v>3485</v>
      </c>
      <c r="F87" s="33" t="s">
        <v>8218</v>
      </c>
      <c r="G87" s="29" t="s">
        <v>8223</v>
      </c>
      <c r="H87" s="29" t="s">
        <v>8245</v>
      </c>
      <c r="I87" s="29">
        <v>1406952781</v>
      </c>
      <c r="J87" s="29">
        <v>1405743181</v>
      </c>
      <c r="K87" s="29" t="b">
        <v>1</v>
      </c>
      <c r="L87" s="29">
        <v>55</v>
      </c>
      <c r="M87" s="29" t="b">
        <v>1</v>
      </c>
      <c r="N87" s="29" t="s">
        <v>8269</v>
      </c>
      <c r="O87" s="34">
        <v>116</v>
      </c>
      <c r="P87" s="29">
        <v>63.36</v>
      </c>
      <c r="Q87" s="35" t="s">
        <v>8315</v>
      </c>
      <c r="R87" s="29" t="s">
        <v>8316</v>
      </c>
      <c r="S87" s="36">
        <v>41839</v>
      </c>
      <c r="T87" s="36">
        <v>41853</v>
      </c>
    </row>
    <row r="88" spans="1:20" ht="48" x14ac:dyDescent="0.2">
      <c r="A88" s="29">
        <v>3168</v>
      </c>
      <c r="B88" s="30" t="s">
        <v>3168</v>
      </c>
      <c r="C88" s="30" t="s">
        <v>7278</v>
      </c>
      <c r="D88" s="31">
        <v>2500</v>
      </c>
      <c r="E88" s="32">
        <v>3105</v>
      </c>
      <c r="F88" s="33" t="s">
        <v>8218</v>
      </c>
      <c r="G88" s="29" t="s">
        <v>8223</v>
      </c>
      <c r="H88" s="29" t="s">
        <v>8245</v>
      </c>
      <c r="I88" s="29">
        <v>1402696800</v>
      </c>
      <c r="J88" s="29">
        <v>1399948353</v>
      </c>
      <c r="K88" s="29" t="b">
        <v>1</v>
      </c>
      <c r="L88" s="29">
        <v>61</v>
      </c>
      <c r="M88" s="29" t="b">
        <v>1</v>
      </c>
      <c r="N88" s="29" t="s">
        <v>8269</v>
      </c>
      <c r="O88" s="34">
        <v>124</v>
      </c>
      <c r="P88" s="29">
        <v>50.9</v>
      </c>
      <c r="Q88" s="35" t="s">
        <v>8315</v>
      </c>
      <c r="R88" s="29" t="s">
        <v>8316</v>
      </c>
      <c r="S88" s="36">
        <v>41772</v>
      </c>
      <c r="T88" s="36">
        <v>41803</v>
      </c>
    </row>
    <row r="89" spans="1:20" ht="32" x14ac:dyDescent="0.2">
      <c r="A89" s="29">
        <v>3169</v>
      </c>
      <c r="B89" s="30" t="s">
        <v>3169</v>
      </c>
      <c r="C89" s="30" t="s">
        <v>7279</v>
      </c>
      <c r="D89" s="31">
        <v>8000</v>
      </c>
      <c r="E89" s="32">
        <v>8241</v>
      </c>
      <c r="F89" s="33" t="s">
        <v>8218</v>
      </c>
      <c r="G89" s="29" t="s">
        <v>8223</v>
      </c>
      <c r="H89" s="29" t="s">
        <v>8245</v>
      </c>
      <c r="I89" s="29">
        <v>1386910740</v>
      </c>
      <c r="J89" s="29">
        <v>1384364561</v>
      </c>
      <c r="K89" s="29" t="b">
        <v>1</v>
      </c>
      <c r="L89" s="29">
        <v>82</v>
      </c>
      <c r="M89" s="29" t="b">
        <v>1</v>
      </c>
      <c r="N89" s="29" t="s">
        <v>8269</v>
      </c>
      <c r="O89" s="34">
        <v>103</v>
      </c>
      <c r="P89" s="29">
        <v>100.5</v>
      </c>
      <c r="Q89" s="35" t="s">
        <v>8315</v>
      </c>
      <c r="R89" s="29" t="s">
        <v>8316</v>
      </c>
      <c r="S89" s="36">
        <v>41591</v>
      </c>
      <c r="T89" s="36">
        <v>41621</v>
      </c>
    </row>
    <row r="90" spans="1:20" ht="32" x14ac:dyDescent="0.2">
      <c r="A90" s="29">
        <v>3170</v>
      </c>
      <c r="B90" s="30" t="s">
        <v>3170</v>
      </c>
      <c r="C90" s="30" t="s">
        <v>7280</v>
      </c>
      <c r="D90" s="31">
        <v>2000</v>
      </c>
      <c r="E90" s="32">
        <v>2245</v>
      </c>
      <c r="F90" s="33" t="s">
        <v>8218</v>
      </c>
      <c r="G90" s="29" t="s">
        <v>8223</v>
      </c>
      <c r="H90" s="29" t="s">
        <v>8245</v>
      </c>
      <c r="I90" s="29">
        <v>1404273600</v>
      </c>
      <c r="J90" s="29">
        <v>1401414944</v>
      </c>
      <c r="K90" s="29" t="b">
        <v>1</v>
      </c>
      <c r="L90" s="29">
        <v>71</v>
      </c>
      <c r="M90" s="29" t="b">
        <v>1</v>
      </c>
      <c r="N90" s="29" t="s">
        <v>8269</v>
      </c>
      <c r="O90" s="34">
        <v>112</v>
      </c>
      <c r="P90" s="29">
        <v>31.62</v>
      </c>
      <c r="Q90" s="35" t="s">
        <v>8315</v>
      </c>
      <c r="R90" s="29" t="s">
        <v>8316</v>
      </c>
      <c r="S90" s="36">
        <v>41789</v>
      </c>
      <c r="T90" s="36">
        <v>41822</v>
      </c>
    </row>
    <row r="91" spans="1:20" ht="48" x14ac:dyDescent="0.2">
      <c r="A91" s="29">
        <v>3172</v>
      </c>
      <c r="B91" s="30" t="s">
        <v>3172</v>
      </c>
      <c r="C91" s="30" t="s">
        <v>7282</v>
      </c>
      <c r="D91" s="31">
        <v>2000</v>
      </c>
      <c r="E91" s="32">
        <v>2300</v>
      </c>
      <c r="F91" s="33" t="s">
        <v>8218</v>
      </c>
      <c r="G91" s="29" t="s">
        <v>8223</v>
      </c>
      <c r="H91" s="29" t="s">
        <v>8245</v>
      </c>
      <c r="I91" s="29">
        <v>1329240668</v>
      </c>
      <c r="J91" s="29">
        <v>1326648668</v>
      </c>
      <c r="K91" s="29" t="b">
        <v>1</v>
      </c>
      <c r="L91" s="29">
        <v>29</v>
      </c>
      <c r="M91" s="29" t="b">
        <v>1</v>
      </c>
      <c r="N91" s="29" t="s">
        <v>8269</v>
      </c>
      <c r="O91" s="34">
        <v>115</v>
      </c>
      <c r="P91" s="29">
        <v>79.31</v>
      </c>
      <c r="Q91" s="35" t="s">
        <v>8315</v>
      </c>
      <c r="R91" s="29" t="s">
        <v>8316</v>
      </c>
      <c r="S91" s="36">
        <v>40923</v>
      </c>
      <c r="T91" s="36">
        <v>40953</v>
      </c>
    </row>
    <row r="92" spans="1:20" ht="48" x14ac:dyDescent="0.2">
      <c r="A92" s="29">
        <v>3173</v>
      </c>
      <c r="B92" s="30" t="s">
        <v>3173</v>
      </c>
      <c r="C92" s="30" t="s">
        <v>7283</v>
      </c>
      <c r="D92" s="31">
        <v>10000</v>
      </c>
      <c r="E92" s="32">
        <v>10300</v>
      </c>
      <c r="F92" s="33" t="s">
        <v>8218</v>
      </c>
      <c r="G92" s="29" t="s">
        <v>8223</v>
      </c>
      <c r="H92" s="29" t="s">
        <v>8245</v>
      </c>
      <c r="I92" s="29">
        <v>1411765492</v>
      </c>
      <c r="J92" s="29">
        <v>1409173492</v>
      </c>
      <c r="K92" s="29" t="b">
        <v>1</v>
      </c>
      <c r="L92" s="29">
        <v>74</v>
      </c>
      <c r="M92" s="29" t="b">
        <v>1</v>
      </c>
      <c r="N92" s="29" t="s">
        <v>8269</v>
      </c>
      <c r="O92" s="34">
        <v>103</v>
      </c>
      <c r="P92" s="29">
        <v>139.19</v>
      </c>
      <c r="Q92" s="35" t="s">
        <v>8315</v>
      </c>
      <c r="R92" s="29" t="s">
        <v>8316</v>
      </c>
      <c r="S92" s="36">
        <v>41878</v>
      </c>
      <c r="T92" s="36">
        <v>41908</v>
      </c>
    </row>
    <row r="93" spans="1:20" ht="48" x14ac:dyDescent="0.2">
      <c r="A93" s="29">
        <v>3174</v>
      </c>
      <c r="B93" s="30" t="s">
        <v>3174</v>
      </c>
      <c r="C93" s="30" t="s">
        <v>7284</v>
      </c>
      <c r="D93" s="31">
        <v>3000</v>
      </c>
      <c r="E93" s="32">
        <v>3034</v>
      </c>
      <c r="F93" s="33" t="s">
        <v>8218</v>
      </c>
      <c r="G93" s="29" t="s">
        <v>8223</v>
      </c>
      <c r="H93" s="29" t="s">
        <v>8245</v>
      </c>
      <c r="I93" s="29">
        <v>1408999508</v>
      </c>
      <c r="J93" s="29">
        <v>1407789908</v>
      </c>
      <c r="K93" s="29" t="b">
        <v>1</v>
      </c>
      <c r="L93" s="29">
        <v>23</v>
      </c>
      <c r="M93" s="29" t="b">
        <v>1</v>
      </c>
      <c r="N93" s="29" t="s">
        <v>8269</v>
      </c>
      <c r="O93" s="34">
        <v>101</v>
      </c>
      <c r="P93" s="29">
        <v>131.91</v>
      </c>
      <c r="Q93" s="35" t="s">
        <v>8315</v>
      </c>
      <c r="R93" s="29" t="s">
        <v>8316</v>
      </c>
      <c r="S93" s="36">
        <v>41862</v>
      </c>
      <c r="T93" s="36">
        <v>41876</v>
      </c>
    </row>
    <row r="94" spans="1:20" ht="48" x14ac:dyDescent="0.2">
      <c r="A94" s="29">
        <v>3175</v>
      </c>
      <c r="B94" s="30" t="s">
        <v>3175</v>
      </c>
      <c r="C94" s="30" t="s">
        <v>7285</v>
      </c>
      <c r="D94" s="31">
        <v>5000</v>
      </c>
      <c r="E94" s="32">
        <v>5478</v>
      </c>
      <c r="F94" s="33" t="s">
        <v>8218</v>
      </c>
      <c r="G94" s="29" t="s">
        <v>8223</v>
      </c>
      <c r="H94" s="29" t="s">
        <v>8245</v>
      </c>
      <c r="I94" s="29">
        <v>1297977427</v>
      </c>
      <c r="J94" s="29">
        <v>1292793427</v>
      </c>
      <c r="K94" s="29" t="b">
        <v>1</v>
      </c>
      <c r="L94" s="29">
        <v>60</v>
      </c>
      <c r="M94" s="29" t="b">
        <v>1</v>
      </c>
      <c r="N94" s="29" t="s">
        <v>8269</v>
      </c>
      <c r="O94" s="34">
        <v>110</v>
      </c>
      <c r="P94" s="29">
        <v>91.3</v>
      </c>
      <c r="Q94" s="35" t="s">
        <v>8315</v>
      </c>
      <c r="R94" s="29" t="s">
        <v>8316</v>
      </c>
      <c r="S94" s="36">
        <v>40531</v>
      </c>
      <c r="T94" s="36">
        <v>40591</v>
      </c>
    </row>
    <row r="95" spans="1:20" ht="48" x14ac:dyDescent="0.2">
      <c r="A95" s="29">
        <v>3176</v>
      </c>
      <c r="B95" s="30" t="s">
        <v>3176</v>
      </c>
      <c r="C95" s="30" t="s">
        <v>7286</v>
      </c>
      <c r="D95" s="31">
        <v>1900</v>
      </c>
      <c r="E95" s="32">
        <v>2182</v>
      </c>
      <c r="F95" s="33" t="s">
        <v>8218</v>
      </c>
      <c r="G95" s="29" t="s">
        <v>8223</v>
      </c>
      <c r="H95" s="29" t="s">
        <v>8245</v>
      </c>
      <c r="I95" s="29">
        <v>1376838000</v>
      </c>
      <c r="J95" s="29">
        <v>1374531631</v>
      </c>
      <c r="K95" s="29" t="b">
        <v>1</v>
      </c>
      <c r="L95" s="29">
        <v>55</v>
      </c>
      <c r="M95" s="29" t="b">
        <v>1</v>
      </c>
      <c r="N95" s="29" t="s">
        <v>8269</v>
      </c>
      <c r="O95" s="34">
        <v>115</v>
      </c>
      <c r="P95" s="29">
        <v>39.67</v>
      </c>
      <c r="Q95" s="35" t="s">
        <v>8315</v>
      </c>
      <c r="R95" s="29" t="s">
        <v>8316</v>
      </c>
      <c r="S95" s="36">
        <v>41477</v>
      </c>
      <c r="T95" s="36">
        <v>41504</v>
      </c>
    </row>
    <row r="96" spans="1:20" ht="48" x14ac:dyDescent="0.2">
      <c r="A96" s="29">
        <v>3177</v>
      </c>
      <c r="B96" s="30" t="s">
        <v>3177</v>
      </c>
      <c r="C96" s="30" t="s">
        <v>7287</v>
      </c>
      <c r="D96" s="31">
        <v>2500</v>
      </c>
      <c r="E96" s="32">
        <v>2935</v>
      </c>
      <c r="F96" s="33" t="s">
        <v>8218</v>
      </c>
      <c r="G96" s="29" t="s">
        <v>8223</v>
      </c>
      <c r="H96" s="29" t="s">
        <v>8245</v>
      </c>
      <c r="I96" s="29">
        <v>1403366409</v>
      </c>
      <c r="J96" s="29">
        <v>1400774409</v>
      </c>
      <c r="K96" s="29" t="b">
        <v>1</v>
      </c>
      <c r="L96" s="29">
        <v>51</v>
      </c>
      <c r="M96" s="29" t="b">
        <v>1</v>
      </c>
      <c r="N96" s="29" t="s">
        <v>8269</v>
      </c>
      <c r="O96" s="34">
        <v>117</v>
      </c>
      <c r="P96" s="29">
        <v>57.55</v>
      </c>
      <c r="Q96" s="35" t="s">
        <v>8315</v>
      </c>
      <c r="R96" s="29" t="s">
        <v>8316</v>
      </c>
      <c r="S96" s="36">
        <v>41781</v>
      </c>
      <c r="T96" s="36">
        <v>41811</v>
      </c>
    </row>
    <row r="97" spans="1:20" ht="32" x14ac:dyDescent="0.2">
      <c r="A97" s="29">
        <v>3179</v>
      </c>
      <c r="B97" s="30" t="s">
        <v>3179</v>
      </c>
      <c r="C97" s="30" t="s">
        <v>7289</v>
      </c>
      <c r="D97" s="31">
        <v>4200</v>
      </c>
      <c r="E97" s="32">
        <v>4794.82</v>
      </c>
      <c r="F97" s="33" t="s">
        <v>8218</v>
      </c>
      <c r="G97" s="29" t="s">
        <v>8223</v>
      </c>
      <c r="H97" s="29" t="s">
        <v>8245</v>
      </c>
      <c r="I97" s="29">
        <v>1367859071</v>
      </c>
      <c r="J97" s="29">
        <v>1365699071</v>
      </c>
      <c r="K97" s="29" t="b">
        <v>1</v>
      </c>
      <c r="L97" s="29">
        <v>62</v>
      </c>
      <c r="M97" s="29" t="b">
        <v>1</v>
      </c>
      <c r="N97" s="29" t="s">
        <v>8269</v>
      </c>
      <c r="O97" s="34">
        <v>114</v>
      </c>
      <c r="P97" s="29">
        <v>77.34</v>
      </c>
      <c r="Q97" s="35" t="s">
        <v>8315</v>
      </c>
      <c r="R97" s="29" t="s">
        <v>8316</v>
      </c>
      <c r="S97" s="36">
        <v>41375</v>
      </c>
      <c r="T97" s="36">
        <v>41400</v>
      </c>
    </row>
    <row r="98" spans="1:20" ht="64" x14ac:dyDescent="0.2">
      <c r="A98" s="29">
        <v>3182</v>
      </c>
      <c r="B98" s="30" t="s">
        <v>3182</v>
      </c>
      <c r="C98" s="30" t="s">
        <v>7292</v>
      </c>
      <c r="D98" s="31">
        <v>7000</v>
      </c>
      <c r="E98" s="32">
        <v>7062</v>
      </c>
      <c r="F98" s="33" t="s">
        <v>8218</v>
      </c>
      <c r="G98" s="29" t="s">
        <v>8223</v>
      </c>
      <c r="H98" s="29" t="s">
        <v>8245</v>
      </c>
      <c r="I98" s="29">
        <v>1328029200</v>
      </c>
      <c r="J98" s="29">
        <v>1323211621</v>
      </c>
      <c r="K98" s="29" t="b">
        <v>1</v>
      </c>
      <c r="L98" s="29">
        <v>151</v>
      </c>
      <c r="M98" s="29" t="b">
        <v>1</v>
      </c>
      <c r="N98" s="29" t="s">
        <v>8269</v>
      </c>
      <c r="O98" s="34">
        <v>101</v>
      </c>
      <c r="P98" s="29">
        <v>46.77</v>
      </c>
      <c r="Q98" s="35" t="s">
        <v>8315</v>
      </c>
      <c r="R98" s="29" t="s">
        <v>8316</v>
      </c>
      <c r="S98" s="36">
        <v>40883</v>
      </c>
      <c r="T98" s="36">
        <v>40939</v>
      </c>
    </row>
    <row r="99" spans="1:20" ht="48" x14ac:dyDescent="0.2">
      <c r="A99" s="29">
        <v>3183</v>
      </c>
      <c r="B99" s="30" t="s">
        <v>3183</v>
      </c>
      <c r="C99" s="30" t="s">
        <v>7293</v>
      </c>
      <c r="D99" s="31">
        <v>2500</v>
      </c>
      <c r="E99" s="32">
        <v>2725</v>
      </c>
      <c r="F99" s="33" t="s">
        <v>8218</v>
      </c>
      <c r="G99" s="29" t="s">
        <v>8223</v>
      </c>
      <c r="H99" s="29" t="s">
        <v>8245</v>
      </c>
      <c r="I99" s="29">
        <v>1377284669</v>
      </c>
      <c r="J99" s="29">
        <v>1375729469</v>
      </c>
      <c r="K99" s="29" t="b">
        <v>1</v>
      </c>
      <c r="L99" s="29">
        <v>68</v>
      </c>
      <c r="M99" s="29" t="b">
        <v>1</v>
      </c>
      <c r="N99" s="29" t="s">
        <v>8269</v>
      </c>
      <c r="O99" s="34">
        <v>109</v>
      </c>
      <c r="P99" s="29">
        <v>40.07</v>
      </c>
      <c r="Q99" s="35" t="s">
        <v>8315</v>
      </c>
      <c r="R99" s="29" t="s">
        <v>8316</v>
      </c>
      <c r="S99" s="36">
        <v>41491</v>
      </c>
      <c r="T99" s="36">
        <v>41509</v>
      </c>
    </row>
    <row r="100" spans="1:20" ht="48" x14ac:dyDescent="0.2">
      <c r="A100" s="29">
        <v>3184</v>
      </c>
      <c r="B100" s="30" t="s">
        <v>3184</v>
      </c>
      <c r="C100" s="30" t="s">
        <v>7294</v>
      </c>
      <c r="D100" s="31">
        <v>4300</v>
      </c>
      <c r="E100" s="32">
        <v>4610</v>
      </c>
      <c r="F100" s="33" t="s">
        <v>8218</v>
      </c>
      <c r="G100" s="29" t="s">
        <v>8223</v>
      </c>
      <c r="H100" s="29" t="s">
        <v>8245</v>
      </c>
      <c r="I100" s="29">
        <v>1404258631</v>
      </c>
      <c r="J100" s="29">
        <v>1401666631</v>
      </c>
      <c r="K100" s="29" t="b">
        <v>1</v>
      </c>
      <c r="L100" s="29">
        <v>46</v>
      </c>
      <c r="M100" s="29" t="b">
        <v>1</v>
      </c>
      <c r="N100" s="29" t="s">
        <v>8269</v>
      </c>
      <c r="O100" s="34">
        <v>107</v>
      </c>
      <c r="P100" s="29">
        <v>100.22</v>
      </c>
      <c r="Q100" s="35" t="s">
        <v>8315</v>
      </c>
      <c r="R100" s="29" t="s">
        <v>8316</v>
      </c>
      <c r="S100" s="36">
        <v>41791</v>
      </c>
      <c r="T100" s="36">
        <v>41821</v>
      </c>
    </row>
    <row r="101" spans="1:20" ht="48" x14ac:dyDescent="0.2">
      <c r="A101" s="29">
        <v>3187</v>
      </c>
      <c r="B101" s="30" t="s">
        <v>3187</v>
      </c>
      <c r="C101" s="30" t="s">
        <v>7297</v>
      </c>
      <c r="D101" s="31">
        <v>15000</v>
      </c>
      <c r="E101" s="32">
        <v>17444</v>
      </c>
      <c r="F101" s="33" t="s">
        <v>8218</v>
      </c>
      <c r="G101" s="29" t="s">
        <v>8223</v>
      </c>
      <c r="H101" s="29" t="s">
        <v>8245</v>
      </c>
      <c r="I101" s="29">
        <v>1407167973</v>
      </c>
      <c r="J101" s="29">
        <v>1405439973</v>
      </c>
      <c r="K101" s="29" t="b">
        <v>1</v>
      </c>
      <c r="L101" s="29">
        <v>244</v>
      </c>
      <c r="M101" s="29" t="b">
        <v>1</v>
      </c>
      <c r="N101" s="29" t="s">
        <v>8269</v>
      </c>
      <c r="O101" s="34">
        <v>116</v>
      </c>
      <c r="P101" s="29">
        <v>71.489999999999995</v>
      </c>
      <c r="Q101" s="35" t="s">
        <v>8315</v>
      </c>
      <c r="R101" s="29" t="s">
        <v>8316</v>
      </c>
      <c r="S101" s="36">
        <v>41835</v>
      </c>
      <c r="T101" s="36">
        <v>41855</v>
      </c>
    </row>
    <row r="102" spans="1:20" ht="48" x14ac:dyDescent="0.2">
      <c r="A102" s="29">
        <v>3208</v>
      </c>
      <c r="B102" s="30" t="s">
        <v>3208</v>
      </c>
      <c r="C102" s="30" t="s">
        <v>7318</v>
      </c>
      <c r="D102" s="31">
        <v>5000</v>
      </c>
      <c r="E102" s="32">
        <v>5175</v>
      </c>
      <c r="F102" s="33" t="s">
        <v>8218</v>
      </c>
      <c r="G102" s="29" t="s">
        <v>8223</v>
      </c>
      <c r="H102" s="29" t="s">
        <v>8245</v>
      </c>
      <c r="I102" s="29">
        <v>1406557877</v>
      </c>
      <c r="J102" s="29">
        <v>1404743477</v>
      </c>
      <c r="K102" s="29" t="b">
        <v>1</v>
      </c>
      <c r="L102" s="29">
        <v>82</v>
      </c>
      <c r="M102" s="29" t="b">
        <v>1</v>
      </c>
      <c r="N102" s="29" t="s">
        <v>8269</v>
      </c>
      <c r="O102" s="34">
        <v>104</v>
      </c>
      <c r="P102" s="29">
        <v>63.11</v>
      </c>
      <c r="Q102" s="35" t="s">
        <v>8315</v>
      </c>
      <c r="R102" s="29" t="s">
        <v>8316</v>
      </c>
      <c r="S102" s="36">
        <v>41827</v>
      </c>
      <c r="T102" s="36">
        <v>41848</v>
      </c>
    </row>
    <row r="103" spans="1:20" ht="48" x14ac:dyDescent="0.2">
      <c r="A103" s="29">
        <v>3209</v>
      </c>
      <c r="B103" s="30" t="s">
        <v>3209</v>
      </c>
      <c r="C103" s="30" t="s">
        <v>7319</v>
      </c>
      <c r="D103" s="31">
        <v>9500</v>
      </c>
      <c r="E103" s="32">
        <v>11335.7</v>
      </c>
      <c r="F103" s="33" t="s">
        <v>8218</v>
      </c>
      <c r="G103" s="29" t="s">
        <v>8223</v>
      </c>
      <c r="H103" s="29" t="s">
        <v>8245</v>
      </c>
      <c r="I103" s="29">
        <v>1403305200</v>
      </c>
      <c r="J103" s="29">
        <v>1400512658</v>
      </c>
      <c r="K103" s="29" t="b">
        <v>1</v>
      </c>
      <c r="L103" s="29">
        <v>226</v>
      </c>
      <c r="M103" s="29" t="b">
        <v>1</v>
      </c>
      <c r="N103" s="29" t="s">
        <v>8269</v>
      </c>
      <c r="O103" s="34">
        <v>119</v>
      </c>
      <c r="P103" s="29">
        <v>50.16</v>
      </c>
      <c r="Q103" s="35" t="s">
        <v>8315</v>
      </c>
      <c r="R103" s="29" t="s">
        <v>8316</v>
      </c>
      <c r="S103" s="36">
        <v>41778</v>
      </c>
      <c r="T103" s="36">
        <v>41810</v>
      </c>
    </row>
    <row r="104" spans="1:20" ht="48" x14ac:dyDescent="0.2">
      <c r="A104" s="29">
        <v>3210</v>
      </c>
      <c r="B104" s="30" t="s">
        <v>3210</v>
      </c>
      <c r="C104" s="30" t="s">
        <v>7320</v>
      </c>
      <c r="D104" s="31">
        <v>3000</v>
      </c>
      <c r="E104" s="32">
        <v>3773</v>
      </c>
      <c r="F104" s="33" t="s">
        <v>8218</v>
      </c>
      <c r="G104" s="29" t="s">
        <v>8223</v>
      </c>
      <c r="H104" s="29" t="s">
        <v>8245</v>
      </c>
      <c r="I104" s="29">
        <v>1338523140</v>
      </c>
      <c r="J104" s="29">
        <v>1334442519</v>
      </c>
      <c r="K104" s="29" t="b">
        <v>1</v>
      </c>
      <c r="L104" s="29">
        <v>60</v>
      </c>
      <c r="M104" s="29" t="b">
        <v>1</v>
      </c>
      <c r="N104" s="29" t="s">
        <v>8269</v>
      </c>
      <c r="O104" s="34">
        <v>126</v>
      </c>
      <c r="P104" s="29">
        <v>62.88</v>
      </c>
      <c r="Q104" s="35" t="s">
        <v>8315</v>
      </c>
      <c r="R104" s="29" t="s">
        <v>8316</v>
      </c>
      <c r="S104" s="36">
        <v>41013</v>
      </c>
      <c r="T104" s="36">
        <v>41061</v>
      </c>
    </row>
    <row r="105" spans="1:20" ht="48" x14ac:dyDescent="0.2">
      <c r="A105" s="29">
        <v>3211</v>
      </c>
      <c r="B105" s="30" t="s">
        <v>3211</v>
      </c>
      <c r="C105" s="30" t="s">
        <v>7321</v>
      </c>
      <c r="D105" s="31">
        <v>23000</v>
      </c>
      <c r="E105" s="32">
        <v>27541</v>
      </c>
      <c r="F105" s="33" t="s">
        <v>8218</v>
      </c>
      <c r="G105" s="29" t="s">
        <v>8223</v>
      </c>
      <c r="H105" s="29" t="s">
        <v>8245</v>
      </c>
      <c r="I105" s="29">
        <v>1408068000</v>
      </c>
      <c r="J105" s="29">
        <v>1405346680</v>
      </c>
      <c r="K105" s="29" t="b">
        <v>1</v>
      </c>
      <c r="L105" s="29">
        <v>322</v>
      </c>
      <c r="M105" s="29" t="b">
        <v>1</v>
      </c>
      <c r="N105" s="29" t="s">
        <v>8269</v>
      </c>
      <c r="O105" s="34">
        <v>120</v>
      </c>
      <c r="P105" s="29">
        <v>85.53</v>
      </c>
      <c r="Q105" s="35" t="s">
        <v>8315</v>
      </c>
      <c r="R105" s="29" t="s">
        <v>8316</v>
      </c>
      <c r="S105" s="36">
        <v>41834</v>
      </c>
      <c r="T105" s="36">
        <v>41866</v>
      </c>
    </row>
    <row r="106" spans="1:20" ht="32" x14ac:dyDescent="0.2">
      <c r="A106" s="29">
        <v>3212</v>
      </c>
      <c r="B106" s="30" t="s">
        <v>3212</v>
      </c>
      <c r="C106" s="30" t="s">
        <v>7322</v>
      </c>
      <c r="D106" s="31">
        <v>4000</v>
      </c>
      <c r="E106" s="32">
        <v>5050</v>
      </c>
      <c r="F106" s="33" t="s">
        <v>8218</v>
      </c>
      <c r="G106" s="29" t="s">
        <v>8223</v>
      </c>
      <c r="H106" s="29" t="s">
        <v>8245</v>
      </c>
      <c r="I106" s="29">
        <v>1407524751</v>
      </c>
      <c r="J106" s="29">
        <v>1404932751</v>
      </c>
      <c r="K106" s="29" t="b">
        <v>1</v>
      </c>
      <c r="L106" s="29">
        <v>94</v>
      </c>
      <c r="M106" s="29" t="b">
        <v>1</v>
      </c>
      <c r="N106" s="29" t="s">
        <v>8269</v>
      </c>
      <c r="O106" s="34">
        <v>126</v>
      </c>
      <c r="P106" s="29">
        <v>53.72</v>
      </c>
      <c r="Q106" s="35" t="s">
        <v>8315</v>
      </c>
      <c r="R106" s="29" t="s">
        <v>8316</v>
      </c>
      <c r="S106" s="36">
        <v>41829</v>
      </c>
      <c r="T106" s="36">
        <v>41859</v>
      </c>
    </row>
    <row r="107" spans="1:20" ht="64" x14ac:dyDescent="0.2">
      <c r="A107" s="29">
        <v>3215</v>
      </c>
      <c r="B107" s="30" t="s">
        <v>3215</v>
      </c>
      <c r="C107" s="30" t="s">
        <v>7325</v>
      </c>
      <c r="D107" s="31">
        <v>35000</v>
      </c>
      <c r="E107" s="32">
        <v>35123</v>
      </c>
      <c r="F107" s="33" t="s">
        <v>8218</v>
      </c>
      <c r="G107" s="29" t="s">
        <v>8223</v>
      </c>
      <c r="H107" s="29" t="s">
        <v>8245</v>
      </c>
      <c r="I107" s="29">
        <v>1441857540</v>
      </c>
      <c r="J107" s="29">
        <v>1438617471</v>
      </c>
      <c r="K107" s="29" t="b">
        <v>1</v>
      </c>
      <c r="L107" s="29">
        <v>134</v>
      </c>
      <c r="M107" s="29" t="b">
        <v>1</v>
      </c>
      <c r="N107" s="29" t="s">
        <v>8269</v>
      </c>
      <c r="O107" s="34">
        <v>100</v>
      </c>
      <c r="P107" s="29">
        <v>262.11</v>
      </c>
      <c r="Q107" s="35" t="s">
        <v>8315</v>
      </c>
      <c r="R107" s="29" t="s">
        <v>8316</v>
      </c>
      <c r="S107" s="36">
        <v>42219</v>
      </c>
      <c r="T107" s="36">
        <v>42257</v>
      </c>
    </row>
    <row r="108" spans="1:20" ht="32" x14ac:dyDescent="0.2">
      <c r="A108" s="29">
        <v>3217</v>
      </c>
      <c r="B108" s="30" t="s">
        <v>3217</v>
      </c>
      <c r="C108" s="30" t="s">
        <v>7327</v>
      </c>
      <c r="D108" s="31">
        <v>4500</v>
      </c>
      <c r="E108" s="32">
        <v>5221</v>
      </c>
      <c r="F108" s="33" t="s">
        <v>8218</v>
      </c>
      <c r="G108" s="29" t="s">
        <v>8223</v>
      </c>
      <c r="H108" s="29" t="s">
        <v>8245</v>
      </c>
      <c r="I108" s="29">
        <v>1478264784</v>
      </c>
      <c r="J108" s="29">
        <v>1475672784</v>
      </c>
      <c r="K108" s="29" t="b">
        <v>1</v>
      </c>
      <c r="L108" s="29">
        <v>104</v>
      </c>
      <c r="M108" s="29" t="b">
        <v>1</v>
      </c>
      <c r="N108" s="29" t="s">
        <v>8269</v>
      </c>
      <c r="O108" s="34">
        <v>116</v>
      </c>
      <c r="P108" s="29">
        <v>50.2</v>
      </c>
      <c r="Q108" s="35" t="s">
        <v>8315</v>
      </c>
      <c r="R108" s="29" t="s">
        <v>8316</v>
      </c>
      <c r="S108" s="36">
        <v>42648</v>
      </c>
      <c r="T108" s="36">
        <v>42678</v>
      </c>
    </row>
    <row r="109" spans="1:20" ht="48" x14ac:dyDescent="0.2">
      <c r="A109" s="29">
        <v>3219</v>
      </c>
      <c r="B109" s="30" t="s">
        <v>3219</v>
      </c>
      <c r="C109" s="30" t="s">
        <v>7329</v>
      </c>
      <c r="D109" s="31">
        <v>20000</v>
      </c>
      <c r="E109" s="32">
        <v>20022</v>
      </c>
      <c r="F109" s="33" t="s">
        <v>8218</v>
      </c>
      <c r="G109" s="29" t="s">
        <v>8223</v>
      </c>
      <c r="H109" s="29" t="s">
        <v>8245</v>
      </c>
      <c r="I109" s="29">
        <v>1427063747</v>
      </c>
      <c r="J109" s="29">
        <v>1424043347</v>
      </c>
      <c r="K109" s="29" t="b">
        <v>1</v>
      </c>
      <c r="L109" s="29">
        <v>119</v>
      </c>
      <c r="M109" s="29" t="b">
        <v>1</v>
      </c>
      <c r="N109" s="29" t="s">
        <v>8269</v>
      </c>
      <c r="O109" s="34">
        <v>100</v>
      </c>
      <c r="P109" s="29">
        <v>168.25</v>
      </c>
      <c r="Q109" s="35" t="s">
        <v>8315</v>
      </c>
      <c r="R109" s="29" t="s">
        <v>8316</v>
      </c>
      <c r="S109" s="36">
        <v>42050</v>
      </c>
      <c r="T109" s="36">
        <v>42085</v>
      </c>
    </row>
    <row r="110" spans="1:20" ht="32" x14ac:dyDescent="0.2">
      <c r="A110" s="29">
        <v>3220</v>
      </c>
      <c r="B110" s="30" t="s">
        <v>3220</v>
      </c>
      <c r="C110" s="30" t="s">
        <v>7330</v>
      </c>
      <c r="D110" s="31">
        <v>15000</v>
      </c>
      <c r="E110" s="32">
        <v>15126</v>
      </c>
      <c r="F110" s="33" t="s">
        <v>8218</v>
      </c>
      <c r="G110" s="29" t="s">
        <v>8223</v>
      </c>
      <c r="H110" s="29" t="s">
        <v>8245</v>
      </c>
      <c r="I110" s="29">
        <v>1489352400</v>
      </c>
      <c r="J110" s="29">
        <v>1486411204</v>
      </c>
      <c r="K110" s="29" t="b">
        <v>1</v>
      </c>
      <c r="L110" s="29">
        <v>59</v>
      </c>
      <c r="M110" s="29" t="b">
        <v>1</v>
      </c>
      <c r="N110" s="29" t="s">
        <v>8269</v>
      </c>
      <c r="O110" s="34">
        <v>101</v>
      </c>
      <c r="P110" s="29">
        <v>256.37</v>
      </c>
      <c r="Q110" s="35" t="s">
        <v>8315</v>
      </c>
      <c r="R110" s="29" t="s">
        <v>8316</v>
      </c>
      <c r="S110" s="36">
        <v>42772</v>
      </c>
      <c r="T110" s="36">
        <v>42806</v>
      </c>
    </row>
    <row r="111" spans="1:20" ht="32" x14ac:dyDescent="0.2">
      <c r="A111" s="29">
        <v>3222</v>
      </c>
      <c r="B111" s="30" t="s">
        <v>3222</v>
      </c>
      <c r="C111" s="30" t="s">
        <v>7332</v>
      </c>
      <c r="D111" s="31">
        <v>2500</v>
      </c>
      <c r="E111" s="32">
        <v>3120</v>
      </c>
      <c r="F111" s="33" t="s">
        <v>8218</v>
      </c>
      <c r="G111" s="29" t="s">
        <v>8223</v>
      </c>
      <c r="H111" s="29" t="s">
        <v>8245</v>
      </c>
      <c r="I111" s="29">
        <v>1445722140</v>
      </c>
      <c r="J111" s="29">
        <v>1443016697</v>
      </c>
      <c r="K111" s="29" t="b">
        <v>1</v>
      </c>
      <c r="L111" s="29">
        <v>84</v>
      </c>
      <c r="M111" s="29" t="b">
        <v>1</v>
      </c>
      <c r="N111" s="29" t="s">
        <v>8269</v>
      </c>
      <c r="O111" s="34">
        <v>125</v>
      </c>
      <c r="P111" s="29">
        <v>37.14</v>
      </c>
      <c r="Q111" s="35" t="s">
        <v>8315</v>
      </c>
      <c r="R111" s="29" t="s">
        <v>8316</v>
      </c>
      <c r="S111" s="36">
        <v>42270</v>
      </c>
      <c r="T111" s="36">
        <v>42301</v>
      </c>
    </row>
    <row r="112" spans="1:20" ht="48" x14ac:dyDescent="0.2">
      <c r="A112" s="29">
        <v>3223</v>
      </c>
      <c r="B112" s="30" t="s">
        <v>3223</v>
      </c>
      <c r="C112" s="30" t="s">
        <v>7333</v>
      </c>
      <c r="D112" s="31">
        <v>3100</v>
      </c>
      <c r="E112" s="32">
        <v>3395</v>
      </c>
      <c r="F112" s="33" t="s">
        <v>8218</v>
      </c>
      <c r="G112" s="29" t="s">
        <v>8223</v>
      </c>
      <c r="H112" s="29" t="s">
        <v>8245</v>
      </c>
      <c r="I112" s="29">
        <v>1440100976</v>
      </c>
      <c r="J112" s="29">
        <v>1437508976</v>
      </c>
      <c r="K112" s="29" t="b">
        <v>1</v>
      </c>
      <c r="L112" s="29">
        <v>74</v>
      </c>
      <c r="M112" s="29" t="b">
        <v>1</v>
      </c>
      <c r="N112" s="29" t="s">
        <v>8269</v>
      </c>
      <c r="O112" s="34">
        <v>110</v>
      </c>
      <c r="P112" s="29">
        <v>45.88</v>
      </c>
      <c r="Q112" s="35" t="s">
        <v>8315</v>
      </c>
      <c r="R112" s="29" t="s">
        <v>8316</v>
      </c>
      <c r="S112" s="36">
        <v>42206</v>
      </c>
      <c r="T112" s="36">
        <v>42236</v>
      </c>
    </row>
    <row r="113" spans="1:20" ht="48" x14ac:dyDescent="0.2">
      <c r="A113" s="29">
        <v>3224</v>
      </c>
      <c r="B113" s="30" t="s">
        <v>3224</v>
      </c>
      <c r="C113" s="30" t="s">
        <v>7334</v>
      </c>
      <c r="D113" s="31">
        <v>30000</v>
      </c>
      <c r="E113" s="32">
        <v>30610</v>
      </c>
      <c r="F113" s="33" t="s">
        <v>8218</v>
      </c>
      <c r="G113" s="29" t="s">
        <v>8223</v>
      </c>
      <c r="H113" s="29" t="s">
        <v>8245</v>
      </c>
      <c r="I113" s="29">
        <v>1484024400</v>
      </c>
      <c r="J113" s="29">
        <v>1479932713</v>
      </c>
      <c r="K113" s="29" t="b">
        <v>1</v>
      </c>
      <c r="L113" s="29">
        <v>216</v>
      </c>
      <c r="M113" s="29" t="b">
        <v>1</v>
      </c>
      <c r="N113" s="29" t="s">
        <v>8269</v>
      </c>
      <c r="O113" s="34">
        <v>102</v>
      </c>
      <c r="P113" s="29">
        <v>141.71</v>
      </c>
      <c r="Q113" s="35" t="s">
        <v>8315</v>
      </c>
      <c r="R113" s="29" t="s">
        <v>8316</v>
      </c>
      <c r="S113" s="36">
        <v>42697</v>
      </c>
      <c r="T113" s="36">
        <v>42745</v>
      </c>
    </row>
    <row r="114" spans="1:20" ht="48" x14ac:dyDescent="0.2">
      <c r="A114" s="29">
        <v>3225</v>
      </c>
      <c r="B114" s="30" t="s">
        <v>3225</v>
      </c>
      <c r="C114" s="30" t="s">
        <v>7335</v>
      </c>
      <c r="D114" s="31">
        <v>2000</v>
      </c>
      <c r="E114" s="32">
        <v>2047</v>
      </c>
      <c r="F114" s="33" t="s">
        <v>8218</v>
      </c>
      <c r="G114" s="29" t="s">
        <v>8223</v>
      </c>
      <c r="H114" s="29" t="s">
        <v>8245</v>
      </c>
      <c r="I114" s="29">
        <v>1464987600</v>
      </c>
      <c r="J114" s="29">
        <v>1463145938</v>
      </c>
      <c r="K114" s="29" t="b">
        <v>1</v>
      </c>
      <c r="L114" s="29">
        <v>39</v>
      </c>
      <c r="M114" s="29" t="b">
        <v>1</v>
      </c>
      <c r="N114" s="29" t="s">
        <v>8269</v>
      </c>
      <c r="O114" s="34">
        <v>102</v>
      </c>
      <c r="P114" s="29">
        <v>52.49</v>
      </c>
      <c r="Q114" s="35" t="s">
        <v>8315</v>
      </c>
      <c r="R114" s="29" t="s">
        <v>8316</v>
      </c>
      <c r="S114" s="36">
        <v>42503</v>
      </c>
      <c r="T114" s="36">
        <v>42524</v>
      </c>
    </row>
    <row r="115" spans="1:20" ht="32" x14ac:dyDescent="0.2">
      <c r="A115" s="29">
        <v>3228</v>
      </c>
      <c r="B115" s="30" t="s">
        <v>3228</v>
      </c>
      <c r="C115" s="30" t="s">
        <v>7338</v>
      </c>
      <c r="D115" s="31">
        <v>7000</v>
      </c>
      <c r="E115" s="32">
        <v>7164</v>
      </c>
      <c r="F115" s="33" t="s">
        <v>8218</v>
      </c>
      <c r="G115" s="29" t="s">
        <v>8223</v>
      </c>
      <c r="H115" s="29" t="s">
        <v>8245</v>
      </c>
      <c r="I115" s="29">
        <v>1450328340</v>
      </c>
      <c r="J115" s="29">
        <v>1447606884</v>
      </c>
      <c r="K115" s="29" t="b">
        <v>1</v>
      </c>
      <c r="L115" s="29">
        <v>37</v>
      </c>
      <c r="M115" s="29" t="b">
        <v>1</v>
      </c>
      <c r="N115" s="29" t="s">
        <v>8269</v>
      </c>
      <c r="O115" s="34">
        <v>102</v>
      </c>
      <c r="P115" s="29">
        <v>193.62</v>
      </c>
      <c r="Q115" s="35" t="s">
        <v>8315</v>
      </c>
      <c r="R115" s="29" t="s">
        <v>8316</v>
      </c>
      <c r="S115" s="36">
        <v>42323</v>
      </c>
      <c r="T115" s="36">
        <v>42355</v>
      </c>
    </row>
    <row r="116" spans="1:20" ht="48" x14ac:dyDescent="0.2">
      <c r="A116" s="29">
        <v>3229</v>
      </c>
      <c r="B116" s="30" t="s">
        <v>3229</v>
      </c>
      <c r="C116" s="30" t="s">
        <v>7339</v>
      </c>
      <c r="D116" s="31">
        <v>20000</v>
      </c>
      <c r="E116" s="32">
        <v>21573</v>
      </c>
      <c r="F116" s="33" t="s">
        <v>8218</v>
      </c>
      <c r="G116" s="29" t="s">
        <v>8223</v>
      </c>
      <c r="H116" s="29" t="s">
        <v>8245</v>
      </c>
      <c r="I116" s="29">
        <v>1416470398</v>
      </c>
      <c r="J116" s="29">
        <v>1413874798</v>
      </c>
      <c r="K116" s="29" t="b">
        <v>1</v>
      </c>
      <c r="L116" s="29">
        <v>202</v>
      </c>
      <c r="M116" s="29" t="b">
        <v>1</v>
      </c>
      <c r="N116" s="29" t="s">
        <v>8269</v>
      </c>
      <c r="O116" s="34">
        <v>108</v>
      </c>
      <c r="P116" s="29">
        <v>106.8</v>
      </c>
      <c r="Q116" s="35" t="s">
        <v>8315</v>
      </c>
      <c r="R116" s="29" t="s">
        <v>8316</v>
      </c>
      <c r="S116" s="36">
        <v>41933</v>
      </c>
      <c r="T116" s="36">
        <v>41963</v>
      </c>
    </row>
    <row r="117" spans="1:20" ht="48" x14ac:dyDescent="0.2">
      <c r="A117" s="29">
        <v>3230</v>
      </c>
      <c r="B117" s="30" t="s">
        <v>3230</v>
      </c>
      <c r="C117" s="30" t="s">
        <v>7340</v>
      </c>
      <c r="D117" s="31">
        <v>2600</v>
      </c>
      <c r="E117" s="32">
        <v>2857</v>
      </c>
      <c r="F117" s="33" t="s">
        <v>8218</v>
      </c>
      <c r="G117" s="29" t="s">
        <v>8223</v>
      </c>
      <c r="H117" s="29" t="s">
        <v>8245</v>
      </c>
      <c r="I117" s="29">
        <v>1412135940</v>
      </c>
      <c r="J117" s="29">
        <v>1410840126</v>
      </c>
      <c r="K117" s="29" t="b">
        <v>1</v>
      </c>
      <c r="L117" s="29">
        <v>37</v>
      </c>
      <c r="M117" s="29" t="b">
        <v>1</v>
      </c>
      <c r="N117" s="29" t="s">
        <v>8269</v>
      </c>
      <c r="O117" s="34">
        <v>110</v>
      </c>
      <c r="P117" s="29">
        <v>77.22</v>
      </c>
      <c r="Q117" s="35" t="s">
        <v>8315</v>
      </c>
      <c r="R117" s="29" t="s">
        <v>8316</v>
      </c>
      <c r="S117" s="36">
        <v>41898</v>
      </c>
      <c r="T117" s="36">
        <v>41913</v>
      </c>
    </row>
    <row r="118" spans="1:20" ht="48" x14ac:dyDescent="0.2">
      <c r="A118" s="29">
        <v>3231</v>
      </c>
      <c r="B118" s="30" t="s">
        <v>3231</v>
      </c>
      <c r="C118" s="30" t="s">
        <v>7341</v>
      </c>
      <c r="D118" s="31">
        <v>1000</v>
      </c>
      <c r="E118" s="32">
        <v>1610</v>
      </c>
      <c r="F118" s="33" t="s">
        <v>8218</v>
      </c>
      <c r="G118" s="29" t="s">
        <v>8223</v>
      </c>
      <c r="H118" s="29" t="s">
        <v>8245</v>
      </c>
      <c r="I118" s="29">
        <v>1460846347</v>
      </c>
      <c r="J118" s="29">
        <v>1458254347</v>
      </c>
      <c r="K118" s="29" t="b">
        <v>0</v>
      </c>
      <c r="L118" s="29">
        <v>28</v>
      </c>
      <c r="M118" s="29" t="b">
        <v>1</v>
      </c>
      <c r="N118" s="29" t="s">
        <v>8269</v>
      </c>
      <c r="O118" s="34">
        <v>161</v>
      </c>
      <c r="P118" s="29">
        <v>57.5</v>
      </c>
      <c r="Q118" s="35" t="s">
        <v>8315</v>
      </c>
      <c r="R118" s="29" t="s">
        <v>8316</v>
      </c>
      <c r="S118" s="36">
        <v>42446</v>
      </c>
      <c r="T118" s="36">
        <v>42476</v>
      </c>
    </row>
    <row r="119" spans="1:20" ht="48" x14ac:dyDescent="0.2">
      <c r="A119" s="29">
        <v>3232</v>
      </c>
      <c r="B119" s="30" t="s">
        <v>3232</v>
      </c>
      <c r="C119" s="30" t="s">
        <v>7342</v>
      </c>
      <c r="D119" s="31">
        <v>1000</v>
      </c>
      <c r="E119" s="32">
        <v>1312</v>
      </c>
      <c r="F119" s="33" t="s">
        <v>8218</v>
      </c>
      <c r="G119" s="29" t="s">
        <v>8223</v>
      </c>
      <c r="H119" s="29" t="s">
        <v>8245</v>
      </c>
      <c r="I119" s="29">
        <v>1462334340</v>
      </c>
      <c r="J119" s="29">
        <v>1459711917</v>
      </c>
      <c r="K119" s="29" t="b">
        <v>1</v>
      </c>
      <c r="L119" s="29">
        <v>26</v>
      </c>
      <c r="M119" s="29" t="b">
        <v>1</v>
      </c>
      <c r="N119" s="29" t="s">
        <v>8269</v>
      </c>
      <c r="O119" s="34">
        <v>131</v>
      </c>
      <c r="P119" s="29">
        <v>50.46</v>
      </c>
      <c r="Q119" s="35" t="s">
        <v>8315</v>
      </c>
      <c r="R119" s="29" t="s">
        <v>8316</v>
      </c>
      <c r="S119" s="36">
        <v>42463</v>
      </c>
      <c r="T119" s="36">
        <v>42494</v>
      </c>
    </row>
    <row r="120" spans="1:20" ht="48" x14ac:dyDescent="0.2">
      <c r="A120" s="29">
        <v>3233</v>
      </c>
      <c r="B120" s="30" t="s">
        <v>3233</v>
      </c>
      <c r="C120" s="30" t="s">
        <v>7343</v>
      </c>
      <c r="D120" s="31">
        <v>5000</v>
      </c>
      <c r="E120" s="32">
        <v>5940</v>
      </c>
      <c r="F120" s="33" t="s">
        <v>8218</v>
      </c>
      <c r="G120" s="29" t="s">
        <v>8223</v>
      </c>
      <c r="H120" s="29" t="s">
        <v>8245</v>
      </c>
      <c r="I120" s="29">
        <v>1488482355</v>
      </c>
      <c r="J120" s="29">
        <v>1485890355</v>
      </c>
      <c r="K120" s="29" t="b">
        <v>0</v>
      </c>
      <c r="L120" s="29">
        <v>61</v>
      </c>
      <c r="M120" s="29" t="b">
        <v>1</v>
      </c>
      <c r="N120" s="29" t="s">
        <v>8269</v>
      </c>
      <c r="O120" s="34">
        <v>119</v>
      </c>
      <c r="P120" s="29">
        <v>97.38</v>
      </c>
      <c r="Q120" s="35" t="s">
        <v>8315</v>
      </c>
      <c r="R120" s="29" t="s">
        <v>8316</v>
      </c>
      <c r="S120" s="36">
        <v>42766</v>
      </c>
      <c r="T120" s="36">
        <v>42796</v>
      </c>
    </row>
    <row r="121" spans="1:20" ht="48" x14ac:dyDescent="0.2">
      <c r="A121" s="29">
        <v>3235</v>
      </c>
      <c r="B121" s="30" t="s">
        <v>3235</v>
      </c>
      <c r="C121" s="30" t="s">
        <v>7345</v>
      </c>
      <c r="D121" s="31">
        <v>15000</v>
      </c>
      <c r="E121" s="32">
        <v>15481</v>
      </c>
      <c r="F121" s="33" t="s">
        <v>8218</v>
      </c>
      <c r="G121" s="29" t="s">
        <v>8223</v>
      </c>
      <c r="H121" s="29" t="s">
        <v>8245</v>
      </c>
      <c r="I121" s="29">
        <v>1467361251</v>
      </c>
      <c r="J121" s="29">
        <v>1464769251</v>
      </c>
      <c r="K121" s="29" t="b">
        <v>1</v>
      </c>
      <c r="L121" s="29">
        <v>181</v>
      </c>
      <c r="M121" s="29" t="b">
        <v>1</v>
      </c>
      <c r="N121" s="29" t="s">
        <v>8269</v>
      </c>
      <c r="O121" s="34">
        <v>103</v>
      </c>
      <c r="P121" s="29">
        <v>85.53</v>
      </c>
      <c r="Q121" s="35" t="s">
        <v>8315</v>
      </c>
      <c r="R121" s="29" t="s">
        <v>8316</v>
      </c>
      <c r="S121" s="36">
        <v>42522</v>
      </c>
      <c r="T121" s="36">
        <v>42552</v>
      </c>
    </row>
    <row r="122" spans="1:20" ht="48" x14ac:dyDescent="0.2">
      <c r="A122" s="29">
        <v>3236</v>
      </c>
      <c r="B122" s="30" t="s">
        <v>3236</v>
      </c>
      <c r="C122" s="30" t="s">
        <v>7346</v>
      </c>
      <c r="D122" s="31">
        <v>20000</v>
      </c>
      <c r="E122" s="32">
        <v>20120</v>
      </c>
      <c r="F122" s="33" t="s">
        <v>8218</v>
      </c>
      <c r="G122" s="29" t="s">
        <v>8223</v>
      </c>
      <c r="H122" s="29" t="s">
        <v>8245</v>
      </c>
      <c r="I122" s="29">
        <v>1482962433</v>
      </c>
      <c r="J122" s="29">
        <v>1480370433</v>
      </c>
      <c r="K122" s="29" t="b">
        <v>0</v>
      </c>
      <c r="L122" s="29">
        <v>110</v>
      </c>
      <c r="M122" s="29" t="b">
        <v>1</v>
      </c>
      <c r="N122" s="29" t="s">
        <v>8269</v>
      </c>
      <c r="O122" s="34">
        <v>101</v>
      </c>
      <c r="P122" s="29">
        <v>182.91</v>
      </c>
      <c r="Q122" s="35" t="s">
        <v>8315</v>
      </c>
      <c r="R122" s="29" t="s">
        <v>8316</v>
      </c>
      <c r="S122" s="36">
        <v>42702</v>
      </c>
      <c r="T122" s="36">
        <v>42732</v>
      </c>
    </row>
    <row r="123" spans="1:20" ht="48" x14ac:dyDescent="0.2">
      <c r="A123" s="29">
        <v>3237</v>
      </c>
      <c r="B123" s="30" t="s">
        <v>3237</v>
      </c>
      <c r="C123" s="30" t="s">
        <v>7347</v>
      </c>
      <c r="D123" s="31">
        <v>35000</v>
      </c>
      <c r="E123" s="32">
        <v>35275.64</v>
      </c>
      <c r="F123" s="33" t="s">
        <v>8218</v>
      </c>
      <c r="G123" s="29" t="s">
        <v>8223</v>
      </c>
      <c r="H123" s="29" t="s">
        <v>8245</v>
      </c>
      <c r="I123" s="29">
        <v>1443499140</v>
      </c>
      <c r="J123" s="29">
        <v>1441452184</v>
      </c>
      <c r="K123" s="29" t="b">
        <v>1</v>
      </c>
      <c r="L123" s="29">
        <v>269</v>
      </c>
      <c r="M123" s="29" t="b">
        <v>1</v>
      </c>
      <c r="N123" s="29" t="s">
        <v>8269</v>
      </c>
      <c r="O123" s="34">
        <v>101</v>
      </c>
      <c r="P123" s="29">
        <v>131.13999999999999</v>
      </c>
      <c r="Q123" s="35" t="s">
        <v>8315</v>
      </c>
      <c r="R123" s="29" t="s">
        <v>8316</v>
      </c>
      <c r="S123" s="36">
        <v>42252</v>
      </c>
      <c r="T123" s="36">
        <v>42276</v>
      </c>
    </row>
    <row r="124" spans="1:20" ht="48" x14ac:dyDescent="0.2">
      <c r="A124" s="29">
        <v>3241</v>
      </c>
      <c r="B124" s="30" t="s">
        <v>3241</v>
      </c>
      <c r="C124" s="30" t="s">
        <v>7351</v>
      </c>
      <c r="D124" s="31">
        <v>8500</v>
      </c>
      <c r="E124" s="32">
        <v>9801</v>
      </c>
      <c r="F124" s="33" t="s">
        <v>8218</v>
      </c>
      <c r="G124" s="29" t="s">
        <v>8223</v>
      </c>
      <c r="H124" s="29" t="s">
        <v>8245</v>
      </c>
      <c r="I124" s="29">
        <v>1413269940</v>
      </c>
      <c r="J124" s="29">
        <v>1410421670</v>
      </c>
      <c r="K124" s="29" t="b">
        <v>1</v>
      </c>
      <c r="L124" s="29">
        <v>167</v>
      </c>
      <c r="M124" s="29" t="b">
        <v>1</v>
      </c>
      <c r="N124" s="29" t="s">
        <v>8269</v>
      </c>
      <c r="O124" s="34">
        <v>115</v>
      </c>
      <c r="P124" s="29">
        <v>58.69</v>
      </c>
      <c r="Q124" s="35" t="s">
        <v>8315</v>
      </c>
      <c r="R124" s="29" t="s">
        <v>8316</v>
      </c>
      <c r="S124" s="36">
        <v>41893</v>
      </c>
      <c r="T124" s="36">
        <v>41926</v>
      </c>
    </row>
    <row r="125" spans="1:20" ht="48" x14ac:dyDescent="0.2">
      <c r="A125" s="29">
        <v>3242</v>
      </c>
      <c r="B125" s="30" t="s">
        <v>3242</v>
      </c>
      <c r="C125" s="30" t="s">
        <v>7352</v>
      </c>
      <c r="D125" s="31">
        <v>10000</v>
      </c>
      <c r="E125" s="32">
        <v>12730.42</v>
      </c>
      <c r="F125" s="33" t="s">
        <v>8218</v>
      </c>
      <c r="G125" s="29" t="s">
        <v>8223</v>
      </c>
      <c r="H125" s="29" t="s">
        <v>8245</v>
      </c>
      <c r="I125" s="29">
        <v>1411150092</v>
      </c>
      <c r="J125" s="29">
        <v>1408558092</v>
      </c>
      <c r="K125" s="29" t="b">
        <v>1</v>
      </c>
      <c r="L125" s="29">
        <v>183</v>
      </c>
      <c r="M125" s="29" t="b">
        <v>1</v>
      </c>
      <c r="N125" s="29" t="s">
        <v>8269</v>
      </c>
      <c r="O125" s="34">
        <v>127</v>
      </c>
      <c r="P125" s="29">
        <v>69.569999999999993</v>
      </c>
      <c r="Q125" s="35" t="s">
        <v>8315</v>
      </c>
      <c r="R125" s="29" t="s">
        <v>8316</v>
      </c>
      <c r="S125" s="36">
        <v>41871</v>
      </c>
      <c r="T125" s="36">
        <v>41901</v>
      </c>
    </row>
    <row r="126" spans="1:20" ht="48" x14ac:dyDescent="0.2">
      <c r="A126" s="29">
        <v>3243</v>
      </c>
      <c r="B126" s="30" t="s">
        <v>3243</v>
      </c>
      <c r="C126" s="30" t="s">
        <v>7353</v>
      </c>
      <c r="D126" s="31">
        <v>8000</v>
      </c>
      <c r="E126" s="32">
        <v>8227</v>
      </c>
      <c r="F126" s="33" t="s">
        <v>8218</v>
      </c>
      <c r="G126" s="29" t="s">
        <v>8223</v>
      </c>
      <c r="H126" s="29" t="s">
        <v>8245</v>
      </c>
      <c r="I126" s="29">
        <v>1444348800</v>
      </c>
      <c r="J126" s="29">
        <v>1442283562</v>
      </c>
      <c r="K126" s="29" t="b">
        <v>1</v>
      </c>
      <c r="L126" s="29">
        <v>71</v>
      </c>
      <c r="M126" s="29" t="b">
        <v>1</v>
      </c>
      <c r="N126" s="29" t="s">
        <v>8269</v>
      </c>
      <c r="O126" s="34">
        <v>103</v>
      </c>
      <c r="P126" s="29">
        <v>115.87</v>
      </c>
      <c r="Q126" s="35" t="s">
        <v>8315</v>
      </c>
      <c r="R126" s="29" t="s">
        <v>8316</v>
      </c>
      <c r="S126" s="36">
        <v>42262</v>
      </c>
      <c r="T126" s="36">
        <v>42286</v>
      </c>
    </row>
    <row r="127" spans="1:20" ht="48" x14ac:dyDescent="0.2">
      <c r="A127" s="29">
        <v>3245</v>
      </c>
      <c r="B127" s="30" t="s">
        <v>3245</v>
      </c>
      <c r="C127" s="30" t="s">
        <v>7355</v>
      </c>
      <c r="D127" s="31">
        <v>21000</v>
      </c>
      <c r="E127" s="32">
        <v>21904</v>
      </c>
      <c r="F127" s="33" t="s">
        <v>8218</v>
      </c>
      <c r="G127" s="29" t="s">
        <v>8223</v>
      </c>
      <c r="H127" s="29" t="s">
        <v>8245</v>
      </c>
      <c r="I127" s="29">
        <v>1434074400</v>
      </c>
      <c r="J127" s="29">
        <v>1431354258</v>
      </c>
      <c r="K127" s="29" t="b">
        <v>0</v>
      </c>
      <c r="L127" s="29">
        <v>270</v>
      </c>
      <c r="M127" s="29" t="b">
        <v>1</v>
      </c>
      <c r="N127" s="29" t="s">
        <v>8269</v>
      </c>
      <c r="O127" s="34">
        <v>104</v>
      </c>
      <c r="P127" s="29">
        <v>81.13</v>
      </c>
      <c r="Q127" s="35" t="s">
        <v>8315</v>
      </c>
      <c r="R127" s="29" t="s">
        <v>8316</v>
      </c>
      <c r="S127" s="36">
        <v>42135</v>
      </c>
      <c r="T127" s="36">
        <v>42167</v>
      </c>
    </row>
    <row r="128" spans="1:20" ht="48" x14ac:dyDescent="0.2">
      <c r="A128" s="29">
        <v>3246</v>
      </c>
      <c r="B128" s="30" t="s">
        <v>3246</v>
      </c>
      <c r="C128" s="30" t="s">
        <v>7356</v>
      </c>
      <c r="D128" s="31">
        <v>10000</v>
      </c>
      <c r="E128" s="32">
        <v>11122</v>
      </c>
      <c r="F128" s="33" t="s">
        <v>8218</v>
      </c>
      <c r="G128" s="29" t="s">
        <v>8223</v>
      </c>
      <c r="H128" s="29" t="s">
        <v>8245</v>
      </c>
      <c r="I128" s="29">
        <v>1442030340</v>
      </c>
      <c r="J128" s="29">
        <v>1439551200</v>
      </c>
      <c r="K128" s="29" t="b">
        <v>1</v>
      </c>
      <c r="L128" s="29">
        <v>193</v>
      </c>
      <c r="M128" s="29" t="b">
        <v>1</v>
      </c>
      <c r="N128" s="29" t="s">
        <v>8269</v>
      </c>
      <c r="O128" s="34">
        <v>111</v>
      </c>
      <c r="P128" s="29">
        <v>57.63</v>
      </c>
      <c r="Q128" s="35" t="s">
        <v>8315</v>
      </c>
      <c r="R128" s="29" t="s">
        <v>8316</v>
      </c>
      <c r="S128" s="36">
        <v>42230</v>
      </c>
      <c r="T128" s="36">
        <v>42259</v>
      </c>
    </row>
    <row r="129" spans="1:20" ht="32" x14ac:dyDescent="0.2">
      <c r="A129" s="29">
        <v>3248</v>
      </c>
      <c r="B129" s="30" t="s">
        <v>3248</v>
      </c>
      <c r="C129" s="30" t="s">
        <v>7358</v>
      </c>
      <c r="D129" s="31">
        <v>12000</v>
      </c>
      <c r="E129" s="32">
        <v>12095</v>
      </c>
      <c r="F129" s="33" t="s">
        <v>8218</v>
      </c>
      <c r="G129" s="29" t="s">
        <v>8223</v>
      </c>
      <c r="H129" s="29" t="s">
        <v>8245</v>
      </c>
      <c r="I129" s="29">
        <v>1428178757</v>
      </c>
      <c r="J129" s="29">
        <v>1425590357</v>
      </c>
      <c r="K129" s="29" t="b">
        <v>1</v>
      </c>
      <c r="L129" s="29">
        <v>200</v>
      </c>
      <c r="M129" s="29" t="b">
        <v>1</v>
      </c>
      <c r="N129" s="29" t="s">
        <v>8269</v>
      </c>
      <c r="O129" s="34">
        <v>101</v>
      </c>
      <c r="P129" s="29">
        <v>60.48</v>
      </c>
      <c r="Q129" s="35" t="s">
        <v>8315</v>
      </c>
      <c r="R129" s="29" t="s">
        <v>8316</v>
      </c>
      <c r="S129" s="36">
        <v>42068</v>
      </c>
      <c r="T129" s="36">
        <v>42098</v>
      </c>
    </row>
    <row r="130" spans="1:20" ht="48" x14ac:dyDescent="0.2">
      <c r="A130" s="29">
        <v>3249</v>
      </c>
      <c r="B130" s="30" t="s">
        <v>3249</v>
      </c>
      <c r="C130" s="30" t="s">
        <v>7359</v>
      </c>
      <c r="D130" s="31">
        <v>5500</v>
      </c>
      <c r="E130" s="32">
        <v>5771</v>
      </c>
      <c r="F130" s="33" t="s">
        <v>8218</v>
      </c>
      <c r="G130" s="29" t="s">
        <v>8223</v>
      </c>
      <c r="H130" s="29" t="s">
        <v>8245</v>
      </c>
      <c r="I130" s="29">
        <v>1434822914</v>
      </c>
      <c r="J130" s="29">
        <v>1432230914</v>
      </c>
      <c r="K130" s="29" t="b">
        <v>1</v>
      </c>
      <c r="L130" s="29">
        <v>88</v>
      </c>
      <c r="M130" s="29" t="b">
        <v>1</v>
      </c>
      <c r="N130" s="29" t="s">
        <v>8269</v>
      </c>
      <c r="O130" s="34">
        <v>105</v>
      </c>
      <c r="P130" s="29">
        <v>65.58</v>
      </c>
      <c r="Q130" s="35" t="s">
        <v>8315</v>
      </c>
      <c r="R130" s="29" t="s">
        <v>8316</v>
      </c>
      <c r="S130" s="36">
        <v>42145</v>
      </c>
      <c r="T130" s="36">
        <v>42175</v>
      </c>
    </row>
    <row r="131" spans="1:20" ht="48" x14ac:dyDescent="0.2">
      <c r="A131" s="29">
        <v>3250</v>
      </c>
      <c r="B131" s="30" t="s">
        <v>3250</v>
      </c>
      <c r="C131" s="30" t="s">
        <v>7360</v>
      </c>
      <c r="D131" s="31">
        <v>25000</v>
      </c>
      <c r="E131" s="32">
        <v>25388</v>
      </c>
      <c r="F131" s="33" t="s">
        <v>8218</v>
      </c>
      <c r="G131" s="29" t="s">
        <v>8223</v>
      </c>
      <c r="H131" s="29" t="s">
        <v>8245</v>
      </c>
      <c r="I131" s="29">
        <v>1415213324</v>
      </c>
      <c r="J131" s="29">
        <v>1412617724</v>
      </c>
      <c r="K131" s="29" t="b">
        <v>1</v>
      </c>
      <c r="L131" s="29">
        <v>213</v>
      </c>
      <c r="M131" s="29" t="b">
        <v>1</v>
      </c>
      <c r="N131" s="29" t="s">
        <v>8269</v>
      </c>
      <c r="O131" s="34">
        <v>102</v>
      </c>
      <c r="P131" s="29">
        <v>119.19</v>
      </c>
      <c r="Q131" s="35" t="s">
        <v>8315</v>
      </c>
      <c r="R131" s="29" t="s">
        <v>8316</v>
      </c>
      <c r="S131" s="36">
        <v>41918</v>
      </c>
      <c r="T131" s="36">
        <v>41948</v>
      </c>
    </row>
    <row r="132" spans="1:20" ht="48" x14ac:dyDescent="0.2">
      <c r="A132" s="29">
        <v>3251</v>
      </c>
      <c r="B132" s="30" t="s">
        <v>3251</v>
      </c>
      <c r="C132" s="30" t="s">
        <v>7361</v>
      </c>
      <c r="D132" s="31">
        <v>1500</v>
      </c>
      <c r="E132" s="32">
        <v>1661</v>
      </c>
      <c r="F132" s="33" t="s">
        <v>8218</v>
      </c>
      <c r="G132" s="29" t="s">
        <v>8223</v>
      </c>
      <c r="H132" s="29" t="s">
        <v>8245</v>
      </c>
      <c r="I132" s="29">
        <v>1434907966</v>
      </c>
      <c r="J132" s="29">
        <v>1432315966</v>
      </c>
      <c r="K132" s="29" t="b">
        <v>1</v>
      </c>
      <c r="L132" s="29">
        <v>20</v>
      </c>
      <c r="M132" s="29" t="b">
        <v>1</v>
      </c>
      <c r="N132" s="29" t="s">
        <v>8269</v>
      </c>
      <c r="O132" s="34">
        <v>111</v>
      </c>
      <c r="P132" s="29">
        <v>83.05</v>
      </c>
      <c r="Q132" s="35" t="s">
        <v>8315</v>
      </c>
      <c r="R132" s="29" t="s">
        <v>8316</v>
      </c>
      <c r="S132" s="36">
        <v>42146</v>
      </c>
      <c r="T132" s="36">
        <v>42176</v>
      </c>
    </row>
    <row r="133" spans="1:20" ht="32" x14ac:dyDescent="0.2">
      <c r="A133" s="29">
        <v>3253</v>
      </c>
      <c r="B133" s="30" t="s">
        <v>3253</v>
      </c>
      <c r="C133" s="30" t="s">
        <v>7363</v>
      </c>
      <c r="D133" s="31">
        <v>20000</v>
      </c>
      <c r="E133" s="32">
        <v>20365</v>
      </c>
      <c r="F133" s="33" t="s">
        <v>8218</v>
      </c>
      <c r="G133" s="29" t="s">
        <v>8223</v>
      </c>
      <c r="H133" s="29" t="s">
        <v>8245</v>
      </c>
      <c r="I133" s="29">
        <v>1473306300</v>
      </c>
      <c r="J133" s="29">
        <v>1471701028</v>
      </c>
      <c r="K133" s="29" t="b">
        <v>1</v>
      </c>
      <c r="L133" s="29">
        <v>115</v>
      </c>
      <c r="M133" s="29" t="b">
        <v>1</v>
      </c>
      <c r="N133" s="29" t="s">
        <v>8269</v>
      </c>
      <c r="O133" s="34">
        <v>102</v>
      </c>
      <c r="P133" s="29">
        <v>177.09</v>
      </c>
      <c r="Q133" s="35" t="s">
        <v>8315</v>
      </c>
      <c r="R133" s="29" t="s">
        <v>8316</v>
      </c>
      <c r="S133" s="36">
        <v>42602</v>
      </c>
      <c r="T133" s="36">
        <v>42621</v>
      </c>
    </row>
    <row r="134" spans="1:20" ht="48" x14ac:dyDescent="0.2">
      <c r="A134" s="29">
        <v>3256</v>
      </c>
      <c r="B134" s="30" t="s">
        <v>3256</v>
      </c>
      <c r="C134" s="30" t="s">
        <v>7366</v>
      </c>
      <c r="D134" s="31">
        <v>10000</v>
      </c>
      <c r="E134" s="32">
        <v>12806</v>
      </c>
      <c r="F134" s="33" t="s">
        <v>8218</v>
      </c>
      <c r="G134" s="29" t="s">
        <v>8223</v>
      </c>
      <c r="H134" s="29" t="s">
        <v>8245</v>
      </c>
      <c r="I134" s="29">
        <v>1433995140</v>
      </c>
      <c r="J134" s="29">
        <v>1432129577</v>
      </c>
      <c r="K134" s="29" t="b">
        <v>1</v>
      </c>
      <c r="L134" s="29">
        <v>176</v>
      </c>
      <c r="M134" s="29" t="b">
        <v>1</v>
      </c>
      <c r="N134" s="29" t="s">
        <v>8269</v>
      </c>
      <c r="O134" s="34">
        <v>128</v>
      </c>
      <c r="P134" s="29">
        <v>72.760000000000005</v>
      </c>
      <c r="Q134" s="35" t="s">
        <v>8315</v>
      </c>
      <c r="R134" s="29" t="s">
        <v>8316</v>
      </c>
      <c r="S134" s="36">
        <v>42144</v>
      </c>
      <c r="T134" s="36">
        <v>42166</v>
      </c>
    </row>
    <row r="135" spans="1:20" ht="32" x14ac:dyDescent="0.2">
      <c r="A135" s="29">
        <v>3258</v>
      </c>
      <c r="B135" s="30" t="s">
        <v>3258</v>
      </c>
      <c r="C135" s="30" t="s">
        <v>7368</v>
      </c>
      <c r="D135" s="31">
        <v>7000</v>
      </c>
      <c r="E135" s="32">
        <v>7365</v>
      </c>
      <c r="F135" s="33" t="s">
        <v>8218</v>
      </c>
      <c r="G135" s="29" t="s">
        <v>8223</v>
      </c>
      <c r="H135" s="29" t="s">
        <v>8245</v>
      </c>
      <c r="I135" s="29">
        <v>1420751861</v>
      </c>
      <c r="J135" s="29">
        <v>1418159861</v>
      </c>
      <c r="K135" s="29" t="b">
        <v>1</v>
      </c>
      <c r="L135" s="29">
        <v>75</v>
      </c>
      <c r="M135" s="29" t="b">
        <v>1</v>
      </c>
      <c r="N135" s="29" t="s">
        <v>8269</v>
      </c>
      <c r="O135" s="34">
        <v>105</v>
      </c>
      <c r="P135" s="29">
        <v>98.2</v>
      </c>
      <c r="Q135" s="35" t="s">
        <v>8315</v>
      </c>
      <c r="R135" s="29" t="s">
        <v>8316</v>
      </c>
      <c r="S135" s="36">
        <v>41982</v>
      </c>
      <c r="T135" s="36">
        <v>42012</v>
      </c>
    </row>
    <row r="136" spans="1:20" ht="48" x14ac:dyDescent="0.2">
      <c r="A136" s="29">
        <v>3259</v>
      </c>
      <c r="B136" s="30" t="s">
        <v>3259</v>
      </c>
      <c r="C136" s="30" t="s">
        <v>7369</v>
      </c>
      <c r="D136" s="31">
        <v>23000</v>
      </c>
      <c r="E136" s="32">
        <v>24418.6</v>
      </c>
      <c r="F136" s="33" t="s">
        <v>8218</v>
      </c>
      <c r="G136" s="29" t="s">
        <v>8223</v>
      </c>
      <c r="H136" s="29" t="s">
        <v>8245</v>
      </c>
      <c r="I136" s="29">
        <v>1475294340</v>
      </c>
      <c r="J136" s="29">
        <v>1472753745</v>
      </c>
      <c r="K136" s="29" t="b">
        <v>1</v>
      </c>
      <c r="L136" s="29">
        <v>97</v>
      </c>
      <c r="M136" s="29" t="b">
        <v>1</v>
      </c>
      <c r="N136" s="29" t="s">
        <v>8269</v>
      </c>
      <c r="O136" s="34">
        <v>106</v>
      </c>
      <c r="P136" s="29">
        <v>251.74</v>
      </c>
      <c r="Q136" s="35" t="s">
        <v>8315</v>
      </c>
      <c r="R136" s="29" t="s">
        <v>8316</v>
      </c>
      <c r="S136" s="36">
        <v>42614</v>
      </c>
      <c r="T136" s="36">
        <v>42644</v>
      </c>
    </row>
    <row r="137" spans="1:20" ht="48" x14ac:dyDescent="0.2">
      <c r="A137" s="29">
        <v>3260</v>
      </c>
      <c r="B137" s="30" t="s">
        <v>3260</v>
      </c>
      <c r="C137" s="30" t="s">
        <v>7370</v>
      </c>
      <c r="D137" s="31">
        <v>5000</v>
      </c>
      <c r="E137" s="32">
        <v>5462</v>
      </c>
      <c r="F137" s="33" t="s">
        <v>8218</v>
      </c>
      <c r="G137" s="29" t="s">
        <v>8223</v>
      </c>
      <c r="H137" s="29" t="s">
        <v>8245</v>
      </c>
      <c r="I137" s="29">
        <v>1448903318</v>
      </c>
      <c r="J137" s="29">
        <v>1445875718</v>
      </c>
      <c r="K137" s="29" t="b">
        <v>1</v>
      </c>
      <c r="L137" s="29">
        <v>73</v>
      </c>
      <c r="M137" s="29" t="b">
        <v>1</v>
      </c>
      <c r="N137" s="29" t="s">
        <v>8269</v>
      </c>
      <c r="O137" s="34">
        <v>109</v>
      </c>
      <c r="P137" s="29">
        <v>74.819999999999993</v>
      </c>
      <c r="Q137" s="35" t="s">
        <v>8315</v>
      </c>
      <c r="R137" s="29" t="s">
        <v>8316</v>
      </c>
      <c r="S137" s="36">
        <v>42303</v>
      </c>
      <c r="T137" s="36">
        <v>42338</v>
      </c>
    </row>
    <row r="138" spans="1:20" ht="48" x14ac:dyDescent="0.2">
      <c r="A138" s="29">
        <v>3261</v>
      </c>
      <c r="B138" s="30" t="s">
        <v>3261</v>
      </c>
      <c r="C138" s="30" t="s">
        <v>7371</v>
      </c>
      <c r="D138" s="31">
        <v>3300</v>
      </c>
      <c r="E138" s="32">
        <v>3315</v>
      </c>
      <c r="F138" s="33" t="s">
        <v>8218</v>
      </c>
      <c r="G138" s="29" t="s">
        <v>8223</v>
      </c>
      <c r="H138" s="29" t="s">
        <v>8245</v>
      </c>
      <c r="I138" s="29">
        <v>1437067476</v>
      </c>
      <c r="J138" s="29">
        <v>1434475476</v>
      </c>
      <c r="K138" s="29" t="b">
        <v>1</v>
      </c>
      <c r="L138" s="29">
        <v>49</v>
      </c>
      <c r="M138" s="29" t="b">
        <v>1</v>
      </c>
      <c r="N138" s="29" t="s">
        <v>8269</v>
      </c>
      <c r="O138" s="34">
        <v>100</v>
      </c>
      <c r="P138" s="29">
        <v>67.650000000000006</v>
      </c>
      <c r="Q138" s="35" t="s">
        <v>8315</v>
      </c>
      <c r="R138" s="29" t="s">
        <v>8316</v>
      </c>
      <c r="S138" s="36">
        <v>42171</v>
      </c>
      <c r="T138" s="36">
        <v>42201</v>
      </c>
    </row>
    <row r="139" spans="1:20" ht="32" x14ac:dyDescent="0.2">
      <c r="A139" s="29">
        <v>3262</v>
      </c>
      <c r="B139" s="30" t="s">
        <v>3262</v>
      </c>
      <c r="C139" s="30" t="s">
        <v>7372</v>
      </c>
      <c r="D139" s="31">
        <v>12200</v>
      </c>
      <c r="E139" s="32">
        <v>12571</v>
      </c>
      <c r="F139" s="33" t="s">
        <v>8218</v>
      </c>
      <c r="G139" s="29" t="s">
        <v>8223</v>
      </c>
      <c r="H139" s="29" t="s">
        <v>8245</v>
      </c>
      <c r="I139" s="29">
        <v>1419220800</v>
      </c>
      <c r="J139" s="29">
        <v>1416555262</v>
      </c>
      <c r="K139" s="29" t="b">
        <v>1</v>
      </c>
      <c r="L139" s="29">
        <v>134</v>
      </c>
      <c r="M139" s="29" t="b">
        <v>1</v>
      </c>
      <c r="N139" s="29" t="s">
        <v>8269</v>
      </c>
      <c r="O139" s="34">
        <v>103</v>
      </c>
      <c r="P139" s="29">
        <v>93.81</v>
      </c>
      <c r="Q139" s="35" t="s">
        <v>8315</v>
      </c>
      <c r="R139" s="29" t="s">
        <v>8316</v>
      </c>
      <c r="S139" s="36">
        <v>41964</v>
      </c>
      <c r="T139" s="36">
        <v>41995</v>
      </c>
    </row>
    <row r="140" spans="1:20" ht="48" x14ac:dyDescent="0.2">
      <c r="A140" s="29">
        <v>3263</v>
      </c>
      <c r="B140" s="30" t="s">
        <v>3263</v>
      </c>
      <c r="C140" s="30" t="s">
        <v>7373</v>
      </c>
      <c r="D140" s="31">
        <v>2500</v>
      </c>
      <c r="E140" s="32">
        <v>2804.16</v>
      </c>
      <c r="F140" s="33" t="s">
        <v>8218</v>
      </c>
      <c r="G140" s="29" t="s">
        <v>8223</v>
      </c>
      <c r="H140" s="29" t="s">
        <v>8245</v>
      </c>
      <c r="I140" s="29">
        <v>1446238800</v>
      </c>
      <c r="J140" s="29">
        <v>1444220588</v>
      </c>
      <c r="K140" s="29" t="b">
        <v>1</v>
      </c>
      <c r="L140" s="29">
        <v>68</v>
      </c>
      <c r="M140" s="29" t="b">
        <v>1</v>
      </c>
      <c r="N140" s="29" t="s">
        <v>8269</v>
      </c>
      <c r="O140" s="34">
        <v>112</v>
      </c>
      <c r="P140" s="29">
        <v>41.24</v>
      </c>
      <c r="Q140" s="35" t="s">
        <v>8315</v>
      </c>
      <c r="R140" s="29" t="s">
        <v>8316</v>
      </c>
      <c r="S140" s="36">
        <v>42284</v>
      </c>
      <c r="T140" s="36">
        <v>42307</v>
      </c>
    </row>
    <row r="141" spans="1:20" ht="32" x14ac:dyDescent="0.2">
      <c r="A141" s="29">
        <v>3264</v>
      </c>
      <c r="B141" s="30" t="s">
        <v>3264</v>
      </c>
      <c r="C141" s="30" t="s">
        <v>7374</v>
      </c>
      <c r="D141" s="31">
        <v>2500</v>
      </c>
      <c r="E141" s="32">
        <v>2575</v>
      </c>
      <c r="F141" s="33" t="s">
        <v>8218</v>
      </c>
      <c r="G141" s="29" t="s">
        <v>8223</v>
      </c>
      <c r="H141" s="29" t="s">
        <v>8245</v>
      </c>
      <c r="I141" s="29">
        <v>1422482400</v>
      </c>
      <c r="J141" s="29">
        <v>1421089938</v>
      </c>
      <c r="K141" s="29" t="b">
        <v>1</v>
      </c>
      <c r="L141" s="29">
        <v>49</v>
      </c>
      <c r="M141" s="29" t="b">
        <v>1</v>
      </c>
      <c r="N141" s="29" t="s">
        <v>8269</v>
      </c>
      <c r="O141" s="34">
        <v>103</v>
      </c>
      <c r="P141" s="29">
        <v>52.55</v>
      </c>
      <c r="Q141" s="35" t="s">
        <v>8315</v>
      </c>
      <c r="R141" s="29" t="s">
        <v>8316</v>
      </c>
      <c r="S141" s="36">
        <v>42016</v>
      </c>
      <c r="T141" s="36">
        <v>42032</v>
      </c>
    </row>
    <row r="142" spans="1:20" ht="48" x14ac:dyDescent="0.2">
      <c r="A142" s="29">
        <v>3266</v>
      </c>
      <c r="B142" s="30" t="s">
        <v>3266</v>
      </c>
      <c r="C142" s="30" t="s">
        <v>7376</v>
      </c>
      <c r="D142" s="31">
        <v>6000</v>
      </c>
      <c r="E142" s="32">
        <v>7877</v>
      </c>
      <c r="F142" s="33" t="s">
        <v>8218</v>
      </c>
      <c r="G142" s="29" t="s">
        <v>8223</v>
      </c>
      <c r="H142" s="29" t="s">
        <v>8245</v>
      </c>
      <c r="I142" s="29">
        <v>1434142800</v>
      </c>
      <c r="J142" s="29">
        <v>1431435122</v>
      </c>
      <c r="K142" s="29" t="b">
        <v>1</v>
      </c>
      <c r="L142" s="29">
        <v>163</v>
      </c>
      <c r="M142" s="29" t="b">
        <v>1</v>
      </c>
      <c r="N142" s="29" t="s">
        <v>8269</v>
      </c>
      <c r="O142" s="34">
        <v>131</v>
      </c>
      <c r="P142" s="29">
        <v>48.33</v>
      </c>
      <c r="Q142" s="35" t="s">
        <v>8315</v>
      </c>
      <c r="R142" s="29" t="s">
        <v>8316</v>
      </c>
      <c r="S142" s="36">
        <v>42136</v>
      </c>
      <c r="T142" s="36">
        <v>42167</v>
      </c>
    </row>
    <row r="143" spans="1:20" ht="64" x14ac:dyDescent="0.2">
      <c r="A143" s="29">
        <v>3267</v>
      </c>
      <c r="B143" s="30" t="s">
        <v>3267</v>
      </c>
      <c r="C143" s="30" t="s">
        <v>7377</v>
      </c>
      <c r="D143" s="31">
        <v>15000</v>
      </c>
      <c r="E143" s="32">
        <v>15315</v>
      </c>
      <c r="F143" s="33" t="s">
        <v>8218</v>
      </c>
      <c r="G143" s="29" t="s">
        <v>8223</v>
      </c>
      <c r="H143" s="29" t="s">
        <v>8245</v>
      </c>
      <c r="I143" s="29">
        <v>1437156660</v>
      </c>
      <c r="J143" s="29">
        <v>1434564660</v>
      </c>
      <c r="K143" s="29" t="b">
        <v>1</v>
      </c>
      <c r="L143" s="29">
        <v>288</v>
      </c>
      <c r="M143" s="29" t="b">
        <v>1</v>
      </c>
      <c r="N143" s="29" t="s">
        <v>8269</v>
      </c>
      <c r="O143" s="34">
        <v>102</v>
      </c>
      <c r="P143" s="29">
        <v>53.18</v>
      </c>
      <c r="Q143" s="35" t="s">
        <v>8315</v>
      </c>
      <c r="R143" s="29" t="s">
        <v>8316</v>
      </c>
      <c r="S143" s="36">
        <v>42172</v>
      </c>
      <c r="T143" s="36">
        <v>42202</v>
      </c>
    </row>
    <row r="144" spans="1:20" ht="48" x14ac:dyDescent="0.2">
      <c r="A144" s="29">
        <v>3268</v>
      </c>
      <c r="B144" s="30" t="s">
        <v>3268</v>
      </c>
      <c r="C144" s="30" t="s">
        <v>7378</v>
      </c>
      <c r="D144" s="31">
        <v>2000</v>
      </c>
      <c r="E144" s="32">
        <v>2560</v>
      </c>
      <c r="F144" s="33" t="s">
        <v>8218</v>
      </c>
      <c r="G144" s="29" t="s">
        <v>8223</v>
      </c>
      <c r="H144" s="29" t="s">
        <v>8245</v>
      </c>
      <c r="I144" s="29">
        <v>1472074928</v>
      </c>
      <c r="J144" s="29">
        <v>1470692528</v>
      </c>
      <c r="K144" s="29" t="b">
        <v>1</v>
      </c>
      <c r="L144" s="29">
        <v>42</v>
      </c>
      <c r="M144" s="29" t="b">
        <v>1</v>
      </c>
      <c r="N144" s="29" t="s">
        <v>8269</v>
      </c>
      <c r="O144" s="34">
        <v>128</v>
      </c>
      <c r="P144" s="29">
        <v>60.95</v>
      </c>
      <c r="Q144" s="35" t="s">
        <v>8315</v>
      </c>
      <c r="R144" s="29" t="s">
        <v>8316</v>
      </c>
      <c r="S144" s="36">
        <v>42590</v>
      </c>
      <c r="T144" s="36">
        <v>42606</v>
      </c>
    </row>
    <row r="145" spans="1:20" ht="48" x14ac:dyDescent="0.2">
      <c r="A145" s="29">
        <v>3272</v>
      </c>
      <c r="B145" s="30" t="s">
        <v>3272</v>
      </c>
      <c r="C145" s="30" t="s">
        <v>7382</v>
      </c>
      <c r="D145" s="31">
        <v>10000</v>
      </c>
      <c r="E145" s="32">
        <v>15443</v>
      </c>
      <c r="F145" s="33" t="s">
        <v>8218</v>
      </c>
      <c r="G145" s="29" t="s">
        <v>8223</v>
      </c>
      <c r="H145" s="29" t="s">
        <v>8245</v>
      </c>
      <c r="I145" s="29">
        <v>1446814809</v>
      </c>
      <c r="J145" s="29">
        <v>1444219209</v>
      </c>
      <c r="K145" s="29" t="b">
        <v>1</v>
      </c>
      <c r="L145" s="29">
        <v>145</v>
      </c>
      <c r="M145" s="29" t="b">
        <v>1</v>
      </c>
      <c r="N145" s="29" t="s">
        <v>8269</v>
      </c>
      <c r="O145" s="34">
        <v>154</v>
      </c>
      <c r="P145" s="29">
        <v>106.5</v>
      </c>
      <c r="Q145" s="35" t="s">
        <v>8315</v>
      </c>
      <c r="R145" s="29" t="s">
        <v>8316</v>
      </c>
      <c r="S145" s="36">
        <v>42284</v>
      </c>
      <c r="T145" s="36">
        <v>42314</v>
      </c>
    </row>
    <row r="146" spans="1:20" ht="48" x14ac:dyDescent="0.2">
      <c r="A146" s="29">
        <v>3273</v>
      </c>
      <c r="B146" s="30" t="s">
        <v>3273</v>
      </c>
      <c r="C146" s="30" t="s">
        <v>7383</v>
      </c>
      <c r="D146" s="31">
        <v>4000</v>
      </c>
      <c r="E146" s="32">
        <v>4296</v>
      </c>
      <c r="F146" s="33" t="s">
        <v>8218</v>
      </c>
      <c r="G146" s="29" t="s">
        <v>8223</v>
      </c>
      <c r="H146" s="29" t="s">
        <v>8245</v>
      </c>
      <c r="I146" s="29">
        <v>1473879600</v>
      </c>
      <c r="J146" s="29">
        <v>1472498042</v>
      </c>
      <c r="K146" s="29" t="b">
        <v>1</v>
      </c>
      <c r="L146" s="29">
        <v>21</v>
      </c>
      <c r="M146" s="29" t="b">
        <v>1</v>
      </c>
      <c r="N146" s="29" t="s">
        <v>8269</v>
      </c>
      <c r="O146" s="34">
        <v>107</v>
      </c>
      <c r="P146" s="29">
        <v>204.57</v>
      </c>
      <c r="Q146" s="35" t="s">
        <v>8315</v>
      </c>
      <c r="R146" s="29" t="s">
        <v>8316</v>
      </c>
      <c r="S146" s="36">
        <v>42611</v>
      </c>
      <c r="T146" s="36">
        <v>42627</v>
      </c>
    </row>
    <row r="147" spans="1:20" ht="48" x14ac:dyDescent="0.2">
      <c r="A147" s="29">
        <v>3274</v>
      </c>
      <c r="B147" s="30" t="s">
        <v>3274</v>
      </c>
      <c r="C147" s="30" t="s">
        <v>7384</v>
      </c>
      <c r="D147" s="31">
        <v>15500</v>
      </c>
      <c r="E147" s="32">
        <v>15705</v>
      </c>
      <c r="F147" s="33" t="s">
        <v>8218</v>
      </c>
      <c r="G147" s="29" t="s">
        <v>8223</v>
      </c>
      <c r="H147" s="29" t="s">
        <v>8245</v>
      </c>
      <c r="I147" s="29">
        <v>1458075600</v>
      </c>
      <c r="J147" s="29">
        <v>1454259272</v>
      </c>
      <c r="K147" s="29" t="b">
        <v>1</v>
      </c>
      <c r="L147" s="29">
        <v>286</v>
      </c>
      <c r="M147" s="29" t="b">
        <v>1</v>
      </c>
      <c r="N147" s="29" t="s">
        <v>8269</v>
      </c>
      <c r="O147" s="34">
        <v>101</v>
      </c>
      <c r="P147" s="29">
        <v>54.91</v>
      </c>
      <c r="Q147" s="35" t="s">
        <v>8315</v>
      </c>
      <c r="R147" s="29" t="s">
        <v>8316</v>
      </c>
      <c r="S147" s="36">
        <v>42400</v>
      </c>
      <c r="T147" s="36">
        <v>42444</v>
      </c>
    </row>
    <row r="148" spans="1:20" ht="48" x14ac:dyDescent="0.2">
      <c r="A148" s="29">
        <v>3275</v>
      </c>
      <c r="B148" s="30" t="s">
        <v>3275</v>
      </c>
      <c r="C148" s="30" t="s">
        <v>7385</v>
      </c>
      <c r="D148" s="31">
        <v>1800</v>
      </c>
      <c r="E148" s="32">
        <v>1805</v>
      </c>
      <c r="F148" s="33" t="s">
        <v>8218</v>
      </c>
      <c r="G148" s="29" t="s">
        <v>8223</v>
      </c>
      <c r="H148" s="29" t="s">
        <v>8245</v>
      </c>
      <c r="I148" s="29">
        <v>1423456200</v>
      </c>
      <c r="J148" s="29">
        <v>1421183271</v>
      </c>
      <c r="K148" s="29" t="b">
        <v>1</v>
      </c>
      <c r="L148" s="29">
        <v>12</v>
      </c>
      <c r="M148" s="29" t="b">
        <v>1</v>
      </c>
      <c r="N148" s="29" t="s">
        <v>8269</v>
      </c>
      <c r="O148" s="34">
        <v>100</v>
      </c>
      <c r="P148" s="29">
        <v>150.41999999999999</v>
      </c>
      <c r="Q148" s="35" t="s">
        <v>8315</v>
      </c>
      <c r="R148" s="29" t="s">
        <v>8316</v>
      </c>
      <c r="S148" s="36">
        <v>42017</v>
      </c>
      <c r="T148" s="36">
        <v>42044</v>
      </c>
    </row>
    <row r="149" spans="1:20" ht="48" x14ac:dyDescent="0.2">
      <c r="A149" s="29">
        <v>3279</v>
      </c>
      <c r="B149" s="30" t="s">
        <v>3279</v>
      </c>
      <c r="C149" s="30" t="s">
        <v>7389</v>
      </c>
      <c r="D149" s="31">
        <v>5800</v>
      </c>
      <c r="E149" s="32">
        <v>6628</v>
      </c>
      <c r="F149" s="33" t="s">
        <v>8218</v>
      </c>
      <c r="G149" s="29" t="s">
        <v>8223</v>
      </c>
      <c r="H149" s="29" t="s">
        <v>8245</v>
      </c>
      <c r="I149" s="29">
        <v>1459474059</v>
      </c>
      <c r="J149" s="29">
        <v>1456885659</v>
      </c>
      <c r="K149" s="29" t="b">
        <v>0</v>
      </c>
      <c r="L149" s="29">
        <v>63</v>
      </c>
      <c r="M149" s="29" t="b">
        <v>1</v>
      </c>
      <c r="N149" s="29" t="s">
        <v>8269</v>
      </c>
      <c r="O149" s="34">
        <v>114</v>
      </c>
      <c r="P149" s="29">
        <v>105.21</v>
      </c>
      <c r="Q149" s="35" t="s">
        <v>8315</v>
      </c>
      <c r="R149" s="29" t="s">
        <v>8316</v>
      </c>
      <c r="S149" s="36">
        <v>42431</v>
      </c>
      <c r="T149" s="36">
        <v>42461</v>
      </c>
    </row>
    <row r="150" spans="1:20" ht="48" x14ac:dyDescent="0.2">
      <c r="A150" s="29">
        <v>3280</v>
      </c>
      <c r="B150" s="30" t="s">
        <v>3280</v>
      </c>
      <c r="C150" s="30" t="s">
        <v>7390</v>
      </c>
      <c r="D150" s="31">
        <v>2000</v>
      </c>
      <c r="E150" s="32">
        <v>2060</v>
      </c>
      <c r="F150" s="33" t="s">
        <v>8218</v>
      </c>
      <c r="G150" s="29" t="s">
        <v>8223</v>
      </c>
      <c r="H150" s="29" t="s">
        <v>8245</v>
      </c>
      <c r="I150" s="29">
        <v>1433134800</v>
      </c>
      <c r="J150" s="29">
        <v>1430158198</v>
      </c>
      <c r="K150" s="29" t="b">
        <v>0</v>
      </c>
      <c r="L150" s="29">
        <v>30</v>
      </c>
      <c r="M150" s="29" t="b">
        <v>1</v>
      </c>
      <c r="N150" s="29" t="s">
        <v>8269</v>
      </c>
      <c r="O150" s="34">
        <v>103</v>
      </c>
      <c r="P150" s="29">
        <v>68.67</v>
      </c>
      <c r="Q150" s="35" t="s">
        <v>8315</v>
      </c>
      <c r="R150" s="29" t="s">
        <v>8316</v>
      </c>
      <c r="S150" s="36">
        <v>42121</v>
      </c>
      <c r="T150" s="36">
        <v>42156</v>
      </c>
    </row>
    <row r="151" spans="1:20" ht="48" x14ac:dyDescent="0.2">
      <c r="A151" s="29">
        <v>3281</v>
      </c>
      <c r="B151" s="30" t="s">
        <v>3281</v>
      </c>
      <c r="C151" s="30" t="s">
        <v>7391</v>
      </c>
      <c r="D151" s="31">
        <v>5000</v>
      </c>
      <c r="E151" s="32">
        <v>6080</v>
      </c>
      <c r="F151" s="33" t="s">
        <v>8218</v>
      </c>
      <c r="G151" s="29" t="s">
        <v>8223</v>
      </c>
      <c r="H151" s="29" t="s">
        <v>8245</v>
      </c>
      <c r="I151" s="29">
        <v>1441153705</v>
      </c>
      <c r="J151" s="29">
        <v>1438561705</v>
      </c>
      <c r="K151" s="29" t="b">
        <v>0</v>
      </c>
      <c r="L151" s="29">
        <v>47</v>
      </c>
      <c r="M151" s="29" t="b">
        <v>1</v>
      </c>
      <c r="N151" s="29" t="s">
        <v>8269</v>
      </c>
      <c r="O151" s="34">
        <v>122</v>
      </c>
      <c r="P151" s="29">
        <v>129.36000000000001</v>
      </c>
      <c r="Q151" s="35" t="s">
        <v>8315</v>
      </c>
      <c r="R151" s="29" t="s">
        <v>8316</v>
      </c>
      <c r="S151" s="36">
        <v>42219</v>
      </c>
      <c r="T151" s="36">
        <v>42249</v>
      </c>
    </row>
    <row r="152" spans="1:20" ht="48" x14ac:dyDescent="0.2">
      <c r="A152" s="29">
        <v>3282</v>
      </c>
      <c r="B152" s="30" t="s">
        <v>3282</v>
      </c>
      <c r="C152" s="30" t="s">
        <v>7392</v>
      </c>
      <c r="D152" s="31">
        <v>31000</v>
      </c>
      <c r="E152" s="32">
        <v>31820.5</v>
      </c>
      <c r="F152" s="33" t="s">
        <v>8218</v>
      </c>
      <c r="G152" s="29" t="s">
        <v>8223</v>
      </c>
      <c r="H152" s="29" t="s">
        <v>8245</v>
      </c>
      <c r="I152" s="29">
        <v>1461904788</v>
      </c>
      <c r="J152" s="29">
        <v>1458103188</v>
      </c>
      <c r="K152" s="29" t="b">
        <v>0</v>
      </c>
      <c r="L152" s="29">
        <v>237</v>
      </c>
      <c r="M152" s="29" t="b">
        <v>1</v>
      </c>
      <c r="N152" s="29" t="s">
        <v>8269</v>
      </c>
      <c r="O152" s="34">
        <v>103</v>
      </c>
      <c r="P152" s="29">
        <v>134.26</v>
      </c>
      <c r="Q152" s="35" t="s">
        <v>8315</v>
      </c>
      <c r="R152" s="29" t="s">
        <v>8316</v>
      </c>
      <c r="S152" s="36">
        <v>42445</v>
      </c>
      <c r="T152" s="36">
        <v>42489</v>
      </c>
    </row>
    <row r="153" spans="1:20" ht="48" x14ac:dyDescent="0.2">
      <c r="A153" s="29">
        <v>3284</v>
      </c>
      <c r="B153" s="30" t="s">
        <v>3284</v>
      </c>
      <c r="C153" s="30" t="s">
        <v>7394</v>
      </c>
      <c r="D153" s="31">
        <v>3000</v>
      </c>
      <c r="E153" s="32">
        <v>3048</v>
      </c>
      <c r="F153" s="33" t="s">
        <v>8218</v>
      </c>
      <c r="G153" s="29" t="s">
        <v>8223</v>
      </c>
      <c r="H153" s="29" t="s">
        <v>8245</v>
      </c>
      <c r="I153" s="29">
        <v>1454047140</v>
      </c>
      <c r="J153" s="29">
        <v>1452546853</v>
      </c>
      <c r="K153" s="29" t="b">
        <v>0</v>
      </c>
      <c r="L153" s="29">
        <v>15</v>
      </c>
      <c r="M153" s="29" t="b">
        <v>1</v>
      </c>
      <c r="N153" s="29" t="s">
        <v>8269</v>
      </c>
      <c r="O153" s="34">
        <v>102</v>
      </c>
      <c r="P153" s="29">
        <v>203.2</v>
      </c>
      <c r="Q153" s="35" t="s">
        <v>8315</v>
      </c>
      <c r="R153" s="29" t="s">
        <v>8316</v>
      </c>
      <c r="S153" s="36">
        <v>42380</v>
      </c>
      <c r="T153" s="36">
        <v>42398</v>
      </c>
    </row>
    <row r="154" spans="1:20" ht="16" x14ac:dyDescent="0.2">
      <c r="A154" s="29">
        <v>3285</v>
      </c>
      <c r="B154" s="30" t="s">
        <v>3285</v>
      </c>
      <c r="C154" s="30" t="s">
        <v>7395</v>
      </c>
      <c r="D154" s="31">
        <v>4999</v>
      </c>
      <c r="E154" s="32">
        <v>5604</v>
      </c>
      <c r="F154" s="33" t="s">
        <v>8218</v>
      </c>
      <c r="G154" s="29" t="s">
        <v>8223</v>
      </c>
      <c r="H154" s="29" t="s">
        <v>8245</v>
      </c>
      <c r="I154" s="29">
        <v>1488258000</v>
      </c>
      <c r="J154" s="29">
        <v>1485556626</v>
      </c>
      <c r="K154" s="29" t="b">
        <v>0</v>
      </c>
      <c r="L154" s="29">
        <v>81</v>
      </c>
      <c r="M154" s="29" t="b">
        <v>1</v>
      </c>
      <c r="N154" s="29" t="s">
        <v>8269</v>
      </c>
      <c r="O154" s="34">
        <v>112</v>
      </c>
      <c r="P154" s="29">
        <v>69.19</v>
      </c>
      <c r="Q154" s="35" t="s">
        <v>8315</v>
      </c>
      <c r="R154" s="29" t="s">
        <v>8316</v>
      </c>
      <c r="S154" s="36">
        <v>42762</v>
      </c>
      <c r="T154" s="36">
        <v>42794</v>
      </c>
    </row>
    <row r="155" spans="1:20" ht="48" x14ac:dyDescent="0.2">
      <c r="A155" s="29">
        <v>3286</v>
      </c>
      <c r="B155" s="30" t="s">
        <v>3286</v>
      </c>
      <c r="C155" s="30" t="s">
        <v>7396</v>
      </c>
      <c r="D155" s="31">
        <v>15000</v>
      </c>
      <c r="E155" s="32">
        <v>15265</v>
      </c>
      <c r="F155" s="33" t="s">
        <v>8218</v>
      </c>
      <c r="G155" s="29" t="s">
        <v>8223</v>
      </c>
      <c r="H155" s="29" t="s">
        <v>8245</v>
      </c>
      <c r="I155" s="29">
        <v>1471291782</v>
      </c>
      <c r="J155" s="29">
        <v>1468699782</v>
      </c>
      <c r="K155" s="29" t="b">
        <v>0</v>
      </c>
      <c r="L155" s="29">
        <v>122</v>
      </c>
      <c r="M155" s="29" t="b">
        <v>1</v>
      </c>
      <c r="N155" s="29" t="s">
        <v>8269</v>
      </c>
      <c r="O155" s="34">
        <v>102</v>
      </c>
      <c r="P155" s="29">
        <v>125.12</v>
      </c>
      <c r="Q155" s="35" t="s">
        <v>8315</v>
      </c>
      <c r="R155" s="29" t="s">
        <v>8316</v>
      </c>
      <c r="S155" s="36">
        <v>42567</v>
      </c>
      <c r="T155" s="36">
        <v>42597</v>
      </c>
    </row>
    <row r="156" spans="1:20" ht="48" x14ac:dyDescent="0.2">
      <c r="A156" s="29">
        <v>3291</v>
      </c>
      <c r="B156" s="30" t="s">
        <v>3291</v>
      </c>
      <c r="C156" s="30" t="s">
        <v>7401</v>
      </c>
      <c r="D156" s="31">
        <v>500</v>
      </c>
      <c r="E156" s="32">
        <v>570</v>
      </c>
      <c r="F156" s="33" t="s">
        <v>8218</v>
      </c>
      <c r="G156" s="29" t="s">
        <v>8223</v>
      </c>
      <c r="H156" s="29" t="s">
        <v>8245</v>
      </c>
      <c r="I156" s="29">
        <v>1442462340</v>
      </c>
      <c r="J156" s="29">
        <v>1439743900</v>
      </c>
      <c r="K156" s="29" t="b">
        <v>0</v>
      </c>
      <c r="L156" s="29">
        <v>14</v>
      </c>
      <c r="M156" s="29" t="b">
        <v>1</v>
      </c>
      <c r="N156" s="29" t="s">
        <v>8269</v>
      </c>
      <c r="O156" s="34">
        <v>114</v>
      </c>
      <c r="P156" s="29">
        <v>40.71</v>
      </c>
      <c r="Q156" s="35" t="s">
        <v>8315</v>
      </c>
      <c r="R156" s="29" t="s">
        <v>8316</v>
      </c>
      <c r="S156" s="36">
        <v>42232</v>
      </c>
      <c r="T156" s="36">
        <v>42264</v>
      </c>
    </row>
    <row r="157" spans="1:20" ht="48" x14ac:dyDescent="0.2">
      <c r="A157" s="29">
        <v>3298</v>
      </c>
      <c r="B157" s="30" t="s">
        <v>3298</v>
      </c>
      <c r="C157" s="30" t="s">
        <v>7408</v>
      </c>
      <c r="D157" s="31">
        <v>10000</v>
      </c>
      <c r="E157" s="32">
        <v>10173</v>
      </c>
      <c r="F157" s="33" t="s">
        <v>8218</v>
      </c>
      <c r="G157" s="29" t="s">
        <v>8223</v>
      </c>
      <c r="H157" s="29" t="s">
        <v>8245</v>
      </c>
      <c r="I157" s="29">
        <v>1442102400</v>
      </c>
      <c r="J157" s="29">
        <v>1440370768</v>
      </c>
      <c r="K157" s="29" t="b">
        <v>0</v>
      </c>
      <c r="L157" s="29">
        <v>72</v>
      </c>
      <c r="M157" s="29" t="b">
        <v>1</v>
      </c>
      <c r="N157" s="29" t="s">
        <v>8269</v>
      </c>
      <c r="O157" s="34">
        <v>102</v>
      </c>
      <c r="P157" s="29">
        <v>141.29</v>
      </c>
      <c r="Q157" s="35" t="s">
        <v>8315</v>
      </c>
      <c r="R157" s="29" t="s">
        <v>8316</v>
      </c>
      <c r="S157" s="36">
        <v>42239</v>
      </c>
      <c r="T157" s="36">
        <v>42260</v>
      </c>
    </row>
    <row r="158" spans="1:20" ht="48" x14ac:dyDescent="0.2">
      <c r="A158" s="29">
        <v>3299</v>
      </c>
      <c r="B158" s="30" t="s">
        <v>3299</v>
      </c>
      <c r="C158" s="30" t="s">
        <v>7409</v>
      </c>
      <c r="D158" s="31">
        <v>3000</v>
      </c>
      <c r="E158" s="32">
        <v>3486</v>
      </c>
      <c r="F158" s="33" t="s">
        <v>8218</v>
      </c>
      <c r="G158" s="29" t="s">
        <v>8223</v>
      </c>
      <c r="H158" s="29" t="s">
        <v>8245</v>
      </c>
      <c r="I158" s="29">
        <v>1444860063</v>
      </c>
      <c r="J158" s="29">
        <v>1442268063</v>
      </c>
      <c r="K158" s="29" t="b">
        <v>0</v>
      </c>
      <c r="L158" s="29">
        <v>63</v>
      </c>
      <c r="M158" s="29" t="b">
        <v>1</v>
      </c>
      <c r="N158" s="29" t="s">
        <v>8269</v>
      </c>
      <c r="O158" s="34">
        <v>116</v>
      </c>
      <c r="P158" s="29">
        <v>55.33</v>
      </c>
      <c r="Q158" s="35" t="s">
        <v>8315</v>
      </c>
      <c r="R158" s="29" t="s">
        <v>8316</v>
      </c>
      <c r="S158" s="36">
        <v>42261</v>
      </c>
      <c r="T158" s="36">
        <v>42291</v>
      </c>
    </row>
    <row r="159" spans="1:20" ht="32" x14ac:dyDescent="0.2">
      <c r="A159" s="29">
        <v>3300</v>
      </c>
      <c r="B159" s="30" t="s">
        <v>3300</v>
      </c>
      <c r="C159" s="30" t="s">
        <v>7410</v>
      </c>
      <c r="D159" s="31">
        <v>3000</v>
      </c>
      <c r="E159" s="32">
        <v>4085</v>
      </c>
      <c r="F159" s="33" t="s">
        <v>8218</v>
      </c>
      <c r="G159" s="29" t="s">
        <v>8223</v>
      </c>
      <c r="H159" s="29" t="s">
        <v>8245</v>
      </c>
      <c r="I159" s="29">
        <v>1430329862</v>
      </c>
      <c r="J159" s="29">
        <v>1428515462</v>
      </c>
      <c r="K159" s="29" t="b">
        <v>0</v>
      </c>
      <c r="L159" s="29">
        <v>88</v>
      </c>
      <c r="M159" s="29" t="b">
        <v>1</v>
      </c>
      <c r="N159" s="29" t="s">
        <v>8269</v>
      </c>
      <c r="O159" s="34">
        <v>136</v>
      </c>
      <c r="P159" s="29">
        <v>46.42</v>
      </c>
      <c r="Q159" s="35" t="s">
        <v>8315</v>
      </c>
      <c r="R159" s="29" t="s">
        <v>8316</v>
      </c>
      <c r="S159" s="36">
        <v>42102</v>
      </c>
      <c r="T159" s="36">
        <v>42123</v>
      </c>
    </row>
    <row r="160" spans="1:20" ht="48" x14ac:dyDescent="0.2">
      <c r="A160" s="29">
        <v>3301</v>
      </c>
      <c r="B160" s="30" t="s">
        <v>3301</v>
      </c>
      <c r="C160" s="30" t="s">
        <v>7411</v>
      </c>
      <c r="D160" s="31">
        <v>3000</v>
      </c>
      <c r="E160" s="32">
        <v>4004</v>
      </c>
      <c r="F160" s="33" t="s">
        <v>8218</v>
      </c>
      <c r="G160" s="29" t="s">
        <v>8223</v>
      </c>
      <c r="H160" s="29" t="s">
        <v>8245</v>
      </c>
      <c r="I160" s="29">
        <v>1470034740</v>
      </c>
      <c r="J160" s="29">
        <v>1466185176</v>
      </c>
      <c r="K160" s="29" t="b">
        <v>0</v>
      </c>
      <c r="L160" s="29">
        <v>70</v>
      </c>
      <c r="M160" s="29" t="b">
        <v>1</v>
      </c>
      <c r="N160" s="29" t="s">
        <v>8269</v>
      </c>
      <c r="O160" s="34">
        <v>133</v>
      </c>
      <c r="P160" s="29">
        <v>57.2</v>
      </c>
      <c r="Q160" s="35" t="s">
        <v>8315</v>
      </c>
      <c r="R160" s="29" t="s">
        <v>8316</v>
      </c>
      <c r="S160" s="36">
        <v>42538</v>
      </c>
      <c r="T160" s="36">
        <v>42583</v>
      </c>
    </row>
    <row r="161" spans="1:20" ht="48" x14ac:dyDescent="0.2">
      <c r="A161" s="29">
        <v>3303</v>
      </c>
      <c r="B161" s="30" t="s">
        <v>3303</v>
      </c>
      <c r="C161" s="30" t="s">
        <v>7413</v>
      </c>
      <c r="D161" s="31">
        <v>1800</v>
      </c>
      <c r="E161" s="32">
        <v>2086</v>
      </c>
      <c r="F161" s="33" t="s">
        <v>8218</v>
      </c>
      <c r="G161" s="29" t="s">
        <v>8223</v>
      </c>
      <c r="H161" s="29" t="s">
        <v>8245</v>
      </c>
      <c r="I161" s="29">
        <v>1427553484</v>
      </c>
      <c r="J161" s="29">
        <v>1424533084</v>
      </c>
      <c r="K161" s="29" t="b">
        <v>0</v>
      </c>
      <c r="L161" s="29">
        <v>35</v>
      </c>
      <c r="M161" s="29" t="b">
        <v>1</v>
      </c>
      <c r="N161" s="29" t="s">
        <v>8269</v>
      </c>
      <c r="O161" s="34">
        <v>116</v>
      </c>
      <c r="P161" s="29">
        <v>59.6</v>
      </c>
      <c r="Q161" s="35" t="s">
        <v>8315</v>
      </c>
      <c r="R161" s="29" t="s">
        <v>8316</v>
      </c>
      <c r="S161" s="36">
        <v>42056</v>
      </c>
      <c r="T161" s="36">
        <v>42091</v>
      </c>
    </row>
    <row r="162" spans="1:20" ht="48" x14ac:dyDescent="0.2">
      <c r="A162" s="29">
        <v>3304</v>
      </c>
      <c r="B162" s="30" t="s">
        <v>3304</v>
      </c>
      <c r="C162" s="30" t="s">
        <v>7414</v>
      </c>
      <c r="D162" s="31">
        <v>15000</v>
      </c>
      <c r="E162" s="32">
        <v>15677.5</v>
      </c>
      <c r="F162" s="33" t="s">
        <v>8218</v>
      </c>
      <c r="G162" s="29" t="s">
        <v>8223</v>
      </c>
      <c r="H162" s="29" t="s">
        <v>8245</v>
      </c>
      <c r="I162" s="29">
        <v>1482418752</v>
      </c>
      <c r="J162" s="29">
        <v>1479826752</v>
      </c>
      <c r="K162" s="29" t="b">
        <v>0</v>
      </c>
      <c r="L162" s="29">
        <v>175</v>
      </c>
      <c r="M162" s="29" t="b">
        <v>1</v>
      </c>
      <c r="N162" s="29" t="s">
        <v>8269</v>
      </c>
      <c r="O162" s="34">
        <v>105</v>
      </c>
      <c r="P162" s="29">
        <v>89.59</v>
      </c>
      <c r="Q162" s="35" t="s">
        <v>8315</v>
      </c>
      <c r="R162" s="29" t="s">
        <v>8316</v>
      </c>
      <c r="S162" s="36">
        <v>42696</v>
      </c>
      <c r="T162" s="36">
        <v>42726</v>
      </c>
    </row>
    <row r="163" spans="1:20" ht="48" x14ac:dyDescent="0.2">
      <c r="A163" s="29">
        <v>3305</v>
      </c>
      <c r="B163" s="30" t="s">
        <v>3305</v>
      </c>
      <c r="C163" s="30" t="s">
        <v>7415</v>
      </c>
      <c r="D163" s="31">
        <v>4000</v>
      </c>
      <c r="E163" s="32">
        <v>4081</v>
      </c>
      <c r="F163" s="33" t="s">
        <v>8218</v>
      </c>
      <c r="G163" s="29" t="s">
        <v>8223</v>
      </c>
      <c r="H163" s="29" t="s">
        <v>8245</v>
      </c>
      <c r="I163" s="29">
        <v>1438374748</v>
      </c>
      <c r="J163" s="29">
        <v>1435782748</v>
      </c>
      <c r="K163" s="29" t="b">
        <v>0</v>
      </c>
      <c r="L163" s="29">
        <v>20</v>
      </c>
      <c r="M163" s="29" t="b">
        <v>1</v>
      </c>
      <c r="N163" s="29" t="s">
        <v>8269</v>
      </c>
      <c r="O163" s="34">
        <v>102</v>
      </c>
      <c r="P163" s="29">
        <v>204.05</v>
      </c>
      <c r="Q163" s="35" t="s">
        <v>8315</v>
      </c>
      <c r="R163" s="29" t="s">
        <v>8316</v>
      </c>
      <c r="S163" s="36">
        <v>42186</v>
      </c>
      <c r="T163" s="36">
        <v>42216</v>
      </c>
    </row>
    <row r="164" spans="1:20" ht="48" x14ac:dyDescent="0.2">
      <c r="A164" s="29">
        <v>3306</v>
      </c>
      <c r="B164" s="30" t="s">
        <v>3306</v>
      </c>
      <c r="C164" s="30" t="s">
        <v>7416</v>
      </c>
      <c r="D164" s="31">
        <v>1500</v>
      </c>
      <c r="E164" s="32">
        <v>2630</v>
      </c>
      <c r="F164" s="33" t="s">
        <v>8218</v>
      </c>
      <c r="G164" s="29" t="s">
        <v>8223</v>
      </c>
      <c r="H164" s="29" t="s">
        <v>8245</v>
      </c>
      <c r="I164" s="29">
        <v>1465527600</v>
      </c>
      <c r="J164" s="29">
        <v>1462252542</v>
      </c>
      <c r="K164" s="29" t="b">
        <v>0</v>
      </c>
      <c r="L164" s="29">
        <v>54</v>
      </c>
      <c r="M164" s="29" t="b">
        <v>1</v>
      </c>
      <c r="N164" s="29" t="s">
        <v>8269</v>
      </c>
      <c r="O164" s="34">
        <v>175</v>
      </c>
      <c r="P164" s="29">
        <v>48.7</v>
      </c>
      <c r="Q164" s="35" t="s">
        <v>8315</v>
      </c>
      <c r="R164" s="29" t="s">
        <v>8316</v>
      </c>
      <c r="S164" s="36">
        <v>42493</v>
      </c>
      <c r="T164" s="36">
        <v>42531</v>
      </c>
    </row>
    <row r="165" spans="1:20" ht="48" x14ac:dyDescent="0.2">
      <c r="A165" s="29">
        <v>3307</v>
      </c>
      <c r="B165" s="30" t="s">
        <v>3307</v>
      </c>
      <c r="C165" s="30" t="s">
        <v>7417</v>
      </c>
      <c r="D165" s="31">
        <v>1000</v>
      </c>
      <c r="E165" s="32">
        <v>1066.8</v>
      </c>
      <c r="F165" s="33" t="s">
        <v>8218</v>
      </c>
      <c r="G165" s="29" t="s">
        <v>8223</v>
      </c>
      <c r="H165" s="29" t="s">
        <v>8245</v>
      </c>
      <c r="I165" s="29">
        <v>1463275339</v>
      </c>
      <c r="J165" s="29">
        <v>1460683339</v>
      </c>
      <c r="K165" s="29" t="b">
        <v>0</v>
      </c>
      <c r="L165" s="29">
        <v>20</v>
      </c>
      <c r="M165" s="29" t="b">
        <v>1</v>
      </c>
      <c r="N165" s="29" t="s">
        <v>8269</v>
      </c>
      <c r="O165" s="34">
        <v>107</v>
      </c>
      <c r="P165" s="29">
        <v>53.34</v>
      </c>
      <c r="Q165" s="35" t="s">
        <v>8315</v>
      </c>
      <c r="R165" s="29" t="s">
        <v>8316</v>
      </c>
      <c r="S165" s="36">
        <v>42475</v>
      </c>
      <c r="T165" s="36">
        <v>42505</v>
      </c>
    </row>
    <row r="166" spans="1:20" ht="48" x14ac:dyDescent="0.2">
      <c r="A166" s="29">
        <v>3308</v>
      </c>
      <c r="B166" s="30" t="s">
        <v>3308</v>
      </c>
      <c r="C166" s="30" t="s">
        <v>7418</v>
      </c>
      <c r="D166" s="31">
        <v>3500</v>
      </c>
      <c r="E166" s="32">
        <v>4280</v>
      </c>
      <c r="F166" s="33" t="s">
        <v>8218</v>
      </c>
      <c r="G166" s="29" t="s">
        <v>8223</v>
      </c>
      <c r="H166" s="29" t="s">
        <v>8245</v>
      </c>
      <c r="I166" s="29">
        <v>1460581365</v>
      </c>
      <c r="J166" s="29">
        <v>1458766965</v>
      </c>
      <c r="K166" s="29" t="b">
        <v>0</v>
      </c>
      <c r="L166" s="29">
        <v>57</v>
      </c>
      <c r="M166" s="29" t="b">
        <v>1</v>
      </c>
      <c r="N166" s="29" t="s">
        <v>8269</v>
      </c>
      <c r="O166" s="34">
        <v>122</v>
      </c>
      <c r="P166" s="29">
        <v>75.09</v>
      </c>
      <c r="Q166" s="35" t="s">
        <v>8315</v>
      </c>
      <c r="R166" s="29" t="s">
        <v>8316</v>
      </c>
      <c r="S166" s="36">
        <v>42452</v>
      </c>
      <c r="T166" s="36">
        <v>42473</v>
      </c>
    </row>
    <row r="167" spans="1:20" ht="32" x14ac:dyDescent="0.2">
      <c r="A167" s="29">
        <v>3310</v>
      </c>
      <c r="B167" s="30" t="s">
        <v>3310</v>
      </c>
      <c r="C167" s="30" t="s">
        <v>7420</v>
      </c>
      <c r="D167" s="31">
        <v>6500</v>
      </c>
      <c r="E167" s="32">
        <v>6505</v>
      </c>
      <c r="F167" s="33" t="s">
        <v>8218</v>
      </c>
      <c r="G167" s="29" t="s">
        <v>8223</v>
      </c>
      <c r="H167" s="29" t="s">
        <v>8245</v>
      </c>
      <c r="I167" s="29">
        <v>1444169825</v>
      </c>
      <c r="J167" s="29">
        <v>1441577825</v>
      </c>
      <c r="K167" s="29" t="b">
        <v>0</v>
      </c>
      <c r="L167" s="29">
        <v>31</v>
      </c>
      <c r="M167" s="29" t="b">
        <v>1</v>
      </c>
      <c r="N167" s="29" t="s">
        <v>8269</v>
      </c>
      <c r="O167" s="34">
        <v>100</v>
      </c>
      <c r="P167" s="29">
        <v>209.84</v>
      </c>
      <c r="Q167" s="35" t="s">
        <v>8315</v>
      </c>
      <c r="R167" s="29" t="s">
        <v>8316</v>
      </c>
      <c r="S167" s="36">
        <v>42253</v>
      </c>
      <c r="T167" s="36">
        <v>42283</v>
      </c>
    </row>
    <row r="168" spans="1:20" ht="48" x14ac:dyDescent="0.2">
      <c r="A168" s="29">
        <v>3311</v>
      </c>
      <c r="B168" s="30" t="s">
        <v>3311</v>
      </c>
      <c r="C168" s="30" t="s">
        <v>7421</v>
      </c>
      <c r="D168" s="31">
        <v>2500</v>
      </c>
      <c r="E168" s="32">
        <v>2746</v>
      </c>
      <c r="F168" s="33" t="s">
        <v>8218</v>
      </c>
      <c r="G168" s="29" t="s">
        <v>8223</v>
      </c>
      <c r="H168" s="29" t="s">
        <v>8245</v>
      </c>
      <c r="I168" s="29">
        <v>1445065210</v>
      </c>
      <c r="J168" s="29">
        <v>1442473210</v>
      </c>
      <c r="K168" s="29" t="b">
        <v>0</v>
      </c>
      <c r="L168" s="29">
        <v>45</v>
      </c>
      <c r="M168" s="29" t="b">
        <v>1</v>
      </c>
      <c r="N168" s="29" t="s">
        <v>8269</v>
      </c>
      <c r="O168" s="34">
        <v>110</v>
      </c>
      <c r="P168" s="29">
        <v>61.02</v>
      </c>
      <c r="Q168" s="35" t="s">
        <v>8315</v>
      </c>
      <c r="R168" s="29" t="s">
        <v>8316</v>
      </c>
      <c r="S168" s="36">
        <v>42264</v>
      </c>
      <c r="T168" s="36">
        <v>42294</v>
      </c>
    </row>
    <row r="169" spans="1:20" ht="48" x14ac:dyDescent="0.2">
      <c r="A169" s="29">
        <v>3312</v>
      </c>
      <c r="B169" s="30" t="s">
        <v>3312</v>
      </c>
      <c r="C169" s="30" t="s">
        <v>7422</v>
      </c>
      <c r="D169" s="31">
        <v>2500</v>
      </c>
      <c r="E169" s="32">
        <v>2501</v>
      </c>
      <c r="F169" s="33" t="s">
        <v>8218</v>
      </c>
      <c r="G169" s="29" t="s">
        <v>8223</v>
      </c>
      <c r="H169" s="29" t="s">
        <v>8245</v>
      </c>
      <c r="I169" s="29">
        <v>1478901600</v>
      </c>
      <c r="J169" s="29">
        <v>1477077946</v>
      </c>
      <c r="K169" s="29" t="b">
        <v>0</v>
      </c>
      <c r="L169" s="29">
        <v>41</v>
      </c>
      <c r="M169" s="29" t="b">
        <v>1</v>
      </c>
      <c r="N169" s="29" t="s">
        <v>8269</v>
      </c>
      <c r="O169" s="34">
        <v>100</v>
      </c>
      <c r="P169" s="29">
        <v>61</v>
      </c>
      <c r="Q169" s="35" t="s">
        <v>8315</v>
      </c>
      <c r="R169" s="29" t="s">
        <v>8316</v>
      </c>
      <c r="S169" s="36">
        <v>42664</v>
      </c>
      <c r="T169" s="36">
        <v>42685</v>
      </c>
    </row>
    <row r="170" spans="1:20" ht="48" x14ac:dyDescent="0.2">
      <c r="A170" s="29">
        <v>3313</v>
      </c>
      <c r="B170" s="30" t="s">
        <v>3313</v>
      </c>
      <c r="C170" s="30" t="s">
        <v>7423</v>
      </c>
      <c r="D170" s="31">
        <v>2000</v>
      </c>
      <c r="E170" s="32">
        <v>2321</v>
      </c>
      <c r="F170" s="33" t="s">
        <v>8218</v>
      </c>
      <c r="G170" s="29" t="s">
        <v>8223</v>
      </c>
      <c r="H170" s="29" t="s">
        <v>8245</v>
      </c>
      <c r="I170" s="29">
        <v>1453856400</v>
      </c>
      <c r="J170" s="29">
        <v>1452664317</v>
      </c>
      <c r="K170" s="29" t="b">
        <v>0</v>
      </c>
      <c r="L170" s="29">
        <v>29</v>
      </c>
      <c r="M170" s="29" t="b">
        <v>1</v>
      </c>
      <c r="N170" s="29" t="s">
        <v>8269</v>
      </c>
      <c r="O170" s="34">
        <v>116</v>
      </c>
      <c r="P170" s="29">
        <v>80.03</v>
      </c>
      <c r="Q170" s="35" t="s">
        <v>8315</v>
      </c>
      <c r="R170" s="29" t="s">
        <v>8316</v>
      </c>
      <c r="S170" s="36">
        <v>42382</v>
      </c>
      <c r="T170" s="36">
        <v>42396</v>
      </c>
    </row>
    <row r="171" spans="1:20" ht="64" x14ac:dyDescent="0.2">
      <c r="A171" s="29">
        <v>3316</v>
      </c>
      <c r="B171" s="30" t="s">
        <v>3316</v>
      </c>
      <c r="C171" s="30" t="s">
        <v>7426</v>
      </c>
      <c r="D171" s="31">
        <v>11737</v>
      </c>
      <c r="E171" s="32">
        <v>11747.18</v>
      </c>
      <c r="F171" s="33" t="s">
        <v>8218</v>
      </c>
      <c r="G171" s="29" t="s">
        <v>8223</v>
      </c>
      <c r="H171" s="29" t="s">
        <v>8245</v>
      </c>
      <c r="I171" s="29">
        <v>1407506040</v>
      </c>
      <c r="J171" s="29">
        <v>1404680075</v>
      </c>
      <c r="K171" s="29" t="b">
        <v>0</v>
      </c>
      <c r="L171" s="29">
        <v>125</v>
      </c>
      <c r="M171" s="29" t="b">
        <v>1</v>
      </c>
      <c r="N171" s="29" t="s">
        <v>8269</v>
      </c>
      <c r="O171" s="34">
        <v>100</v>
      </c>
      <c r="P171" s="29">
        <v>93.98</v>
      </c>
      <c r="Q171" s="35" t="s">
        <v>8315</v>
      </c>
      <c r="R171" s="29" t="s">
        <v>8316</v>
      </c>
      <c r="S171" s="36">
        <v>41826</v>
      </c>
      <c r="T171" s="36">
        <v>41859</v>
      </c>
    </row>
    <row r="172" spans="1:20" ht="48" x14ac:dyDescent="0.2">
      <c r="A172" s="29">
        <v>3317</v>
      </c>
      <c r="B172" s="30" t="s">
        <v>3317</v>
      </c>
      <c r="C172" s="30" t="s">
        <v>7427</v>
      </c>
      <c r="D172" s="31">
        <v>1050</v>
      </c>
      <c r="E172" s="32">
        <v>1115</v>
      </c>
      <c r="F172" s="33" t="s">
        <v>8218</v>
      </c>
      <c r="G172" s="29" t="s">
        <v>8223</v>
      </c>
      <c r="H172" s="29" t="s">
        <v>8245</v>
      </c>
      <c r="I172" s="29">
        <v>1465347424</v>
      </c>
      <c r="J172" s="29">
        <v>1462755424</v>
      </c>
      <c r="K172" s="29" t="b">
        <v>0</v>
      </c>
      <c r="L172" s="29">
        <v>18</v>
      </c>
      <c r="M172" s="29" t="b">
        <v>1</v>
      </c>
      <c r="N172" s="29" t="s">
        <v>8269</v>
      </c>
      <c r="O172" s="34">
        <v>106</v>
      </c>
      <c r="P172" s="29">
        <v>61.94</v>
      </c>
      <c r="Q172" s="35" t="s">
        <v>8315</v>
      </c>
      <c r="R172" s="29" t="s">
        <v>8316</v>
      </c>
      <c r="S172" s="36">
        <v>42499</v>
      </c>
      <c r="T172" s="36">
        <v>42529</v>
      </c>
    </row>
    <row r="173" spans="1:20" ht="48" x14ac:dyDescent="0.2">
      <c r="A173" s="29">
        <v>3320</v>
      </c>
      <c r="B173" s="30" t="s">
        <v>3320</v>
      </c>
      <c r="C173" s="30" t="s">
        <v>7430</v>
      </c>
      <c r="D173" s="31">
        <v>2500</v>
      </c>
      <c r="E173" s="32">
        <v>2525</v>
      </c>
      <c r="F173" s="33" t="s">
        <v>8218</v>
      </c>
      <c r="G173" s="29" t="s">
        <v>8223</v>
      </c>
      <c r="H173" s="29" t="s">
        <v>8245</v>
      </c>
      <c r="I173" s="29">
        <v>1466557557</v>
      </c>
      <c r="J173" s="29">
        <v>1463965557</v>
      </c>
      <c r="K173" s="29" t="b">
        <v>0</v>
      </c>
      <c r="L173" s="29">
        <v>38</v>
      </c>
      <c r="M173" s="29" t="b">
        <v>1</v>
      </c>
      <c r="N173" s="29" t="s">
        <v>8269</v>
      </c>
      <c r="O173" s="34">
        <v>101</v>
      </c>
      <c r="P173" s="29">
        <v>66.45</v>
      </c>
      <c r="Q173" s="35" t="s">
        <v>8315</v>
      </c>
      <c r="R173" s="29" t="s">
        <v>8316</v>
      </c>
      <c r="S173" s="36">
        <v>42513</v>
      </c>
      <c r="T173" s="36">
        <v>42543</v>
      </c>
    </row>
    <row r="174" spans="1:20" ht="48" x14ac:dyDescent="0.2">
      <c r="A174" s="29">
        <v>3321</v>
      </c>
      <c r="B174" s="30" t="s">
        <v>3321</v>
      </c>
      <c r="C174" s="30" t="s">
        <v>7431</v>
      </c>
      <c r="D174" s="31">
        <v>500</v>
      </c>
      <c r="E174" s="32">
        <v>537</v>
      </c>
      <c r="F174" s="33" t="s">
        <v>8218</v>
      </c>
      <c r="G174" s="29" t="s">
        <v>8223</v>
      </c>
      <c r="H174" s="29" t="s">
        <v>8245</v>
      </c>
      <c r="I174" s="29">
        <v>1413431940</v>
      </c>
      <c r="J174" s="29">
        <v>1412216665</v>
      </c>
      <c r="K174" s="29" t="b">
        <v>0</v>
      </c>
      <c r="L174" s="29">
        <v>15</v>
      </c>
      <c r="M174" s="29" t="b">
        <v>1</v>
      </c>
      <c r="N174" s="29" t="s">
        <v>8269</v>
      </c>
      <c r="O174" s="34">
        <v>107</v>
      </c>
      <c r="P174" s="29">
        <v>35.799999999999997</v>
      </c>
      <c r="Q174" s="35" t="s">
        <v>8315</v>
      </c>
      <c r="R174" s="29" t="s">
        <v>8316</v>
      </c>
      <c r="S174" s="36">
        <v>41914</v>
      </c>
      <c r="T174" s="36">
        <v>41928</v>
      </c>
    </row>
    <row r="175" spans="1:20" ht="48" x14ac:dyDescent="0.2">
      <c r="A175" s="29">
        <v>3322</v>
      </c>
      <c r="B175" s="30" t="s">
        <v>3322</v>
      </c>
      <c r="C175" s="30" t="s">
        <v>7432</v>
      </c>
      <c r="D175" s="31">
        <v>3300</v>
      </c>
      <c r="E175" s="32">
        <v>3350</v>
      </c>
      <c r="F175" s="33" t="s">
        <v>8218</v>
      </c>
      <c r="G175" s="29" t="s">
        <v>8223</v>
      </c>
      <c r="H175" s="29" t="s">
        <v>8245</v>
      </c>
      <c r="I175" s="29">
        <v>1466567700</v>
      </c>
      <c r="J175" s="29">
        <v>1464653696</v>
      </c>
      <c r="K175" s="29" t="b">
        <v>0</v>
      </c>
      <c r="L175" s="29">
        <v>23</v>
      </c>
      <c r="M175" s="29" t="b">
        <v>1</v>
      </c>
      <c r="N175" s="29" t="s">
        <v>8269</v>
      </c>
      <c r="O175" s="34">
        <v>102</v>
      </c>
      <c r="P175" s="29">
        <v>145.65</v>
      </c>
      <c r="Q175" s="35" t="s">
        <v>8315</v>
      </c>
      <c r="R175" s="29" t="s">
        <v>8316</v>
      </c>
      <c r="S175" s="36">
        <v>42521</v>
      </c>
      <c r="T175" s="36">
        <v>42543</v>
      </c>
    </row>
    <row r="176" spans="1:20" ht="48" x14ac:dyDescent="0.2">
      <c r="A176" s="29">
        <v>3326</v>
      </c>
      <c r="B176" s="30" t="s">
        <v>3326</v>
      </c>
      <c r="C176" s="30" t="s">
        <v>7436</v>
      </c>
      <c r="D176" s="31">
        <v>8000</v>
      </c>
      <c r="E176" s="32">
        <v>8110</v>
      </c>
      <c r="F176" s="33" t="s">
        <v>8218</v>
      </c>
      <c r="G176" s="29" t="s">
        <v>8223</v>
      </c>
      <c r="H176" s="29" t="s">
        <v>8245</v>
      </c>
      <c r="I176" s="29">
        <v>1425830905</v>
      </c>
      <c r="J176" s="29">
        <v>1423242505</v>
      </c>
      <c r="K176" s="29" t="b">
        <v>0</v>
      </c>
      <c r="L176" s="29">
        <v>57</v>
      </c>
      <c r="M176" s="29" t="b">
        <v>1</v>
      </c>
      <c r="N176" s="29" t="s">
        <v>8269</v>
      </c>
      <c r="O176" s="34">
        <v>101</v>
      </c>
      <c r="P176" s="29">
        <v>142.28</v>
      </c>
      <c r="Q176" s="35" t="s">
        <v>8315</v>
      </c>
      <c r="R176" s="29" t="s">
        <v>8316</v>
      </c>
      <c r="S176" s="36">
        <v>42041</v>
      </c>
      <c r="T176" s="36">
        <v>42071</v>
      </c>
    </row>
    <row r="177" spans="1:20" ht="48" x14ac:dyDescent="0.2">
      <c r="A177" s="29">
        <v>3328</v>
      </c>
      <c r="B177" s="30" t="s">
        <v>3328</v>
      </c>
      <c r="C177" s="30" t="s">
        <v>7438</v>
      </c>
      <c r="D177" s="31">
        <v>1800</v>
      </c>
      <c r="E177" s="32">
        <v>2635</v>
      </c>
      <c r="F177" s="33" t="s">
        <v>8218</v>
      </c>
      <c r="G177" s="29" t="s">
        <v>8223</v>
      </c>
      <c r="H177" s="29" t="s">
        <v>8245</v>
      </c>
      <c r="I177" s="29">
        <v>1404522000</v>
      </c>
      <c r="J177" s="29">
        <v>1404308883</v>
      </c>
      <c r="K177" s="29" t="b">
        <v>0</v>
      </c>
      <c r="L177" s="29">
        <v>9</v>
      </c>
      <c r="M177" s="29" t="b">
        <v>1</v>
      </c>
      <c r="N177" s="29" t="s">
        <v>8269</v>
      </c>
      <c r="O177" s="34">
        <v>146</v>
      </c>
      <c r="P177" s="29">
        <v>292.77999999999997</v>
      </c>
      <c r="Q177" s="35" t="s">
        <v>8315</v>
      </c>
      <c r="R177" s="29" t="s">
        <v>8316</v>
      </c>
      <c r="S177" s="36">
        <v>41822</v>
      </c>
      <c r="T177" s="36">
        <v>41825</v>
      </c>
    </row>
    <row r="178" spans="1:20" ht="48" x14ac:dyDescent="0.2">
      <c r="A178" s="29">
        <v>3331</v>
      </c>
      <c r="B178" s="30" t="s">
        <v>3331</v>
      </c>
      <c r="C178" s="30" t="s">
        <v>7441</v>
      </c>
      <c r="D178" s="31">
        <v>5000</v>
      </c>
      <c r="E178" s="32">
        <v>5226</v>
      </c>
      <c r="F178" s="33" t="s">
        <v>8218</v>
      </c>
      <c r="G178" s="29" t="s">
        <v>8223</v>
      </c>
      <c r="H178" s="29" t="s">
        <v>8245</v>
      </c>
      <c r="I178" s="29">
        <v>1444149886</v>
      </c>
      <c r="J178" s="29">
        <v>1441125886</v>
      </c>
      <c r="K178" s="29" t="b">
        <v>0</v>
      </c>
      <c r="L178" s="29">
        <v>65</v>
      </c>
      <c r="M178" s="29" t="b">
        <v>1</v>
      </c>
      <c r="N178" s="29" t="s">
        <v>8269</v>
      </c>
      <c r="O178" s="34">
        <v>105</v>
      </c>
      <c r="P178" s="29">
        <v>80.400000000000006</v>
      </c>
      <c r="Q178" s="35" t="s">
        <v>8315</v>
      </c>
      <c r="R178" s="29" t="s">
        <v>8316</v>
      </c>
      <c r="S178" s="36">
        <v>42248</v>
      </c>
      <c r="T178" s="36">
        <v>42283</v>
      </c>
    </row>
    <row r="179" spans="1:20" ht="48" x14ac:dyDescent="0.2">
      <c r="A179" s="29">
        <v>3332</v>
      </c>
      <c r="B179" s="30" t="s">
        <v>3332</v>
      </c>
      <c r="C179" s="30" t="s">
        <v>7442</v>
      </c>
      <c r="D179" s="31">
        <v>6000</v>
      </c>
      <c r="E179" s="32">
        <v>6000</v>
      </c>
      <c r="F179" s="33" t="s">
        <v>8218</v>
      </c>
      <c r="G179" s="29" t="s">
        <v>8223</v>
      </c>
      <c r="H179" s="29" t="s">
        <v>8245</v>
      </c>
      <c r="I179" s="29">
        <v>1405802330</v>
      </c>
      <c r="J179" s="29">
        <v>1403210330</v>
      </c>
      <c r="K179" s="29" t="b">
        <v>0</v>
      </c>
      <c r="L179" s="29">
        <v>83</v>
      </c>
      <c r="M179" s="29" t="b">
        <v>1</v>
      </c>
      <c r="N179" s="29" t="s">
        <v>8269</v>
      </c>
      <c r="O179" s="34">
        <v>100</v>
      </c>
      <c r="P179" s="29">
        <v>72.290000000000006</v>
      </c>
      <c r="Q179" s="35" t="s">
        <v>8315</v>
      </c>
      <c r="R179" s="29" t="s">
        <v>8316</v>
      </c>
      <c r="S179" s="36">
        <v>41809</v>
      </c>
      <c r="T179" s="36">
        <v>41839</v>
      </c>
    </row>
    <row r="180" spans="1:20" ht="48" x14ac:dyDescent="0.2">
      <c r="A180" s="29">
        <v>3333</v>
      </c>
      <c r="B180" s="30" t="s">
        <v>3333</v>
      </c>
      <c r="C180" s="30" t="s">
        <v>7443</v>
      </c>
      <c r="D180" s="31">
        <v>3500</v>
      </c>
      <c r="E180" s="32">
        <v>3660</v>
      </c>
      <c r="F180" s="33" t="s">
        <v>8218</v>
      </c>
      <c r="G180" s="29" t="s">
        <v>8223</v>
      </c>
      <c r="H180" s="29" t="s">
        <v>8245</v>
      </c>
      <c r="I180" s="29">
        <v>1434384880</v>
      </c>
      <c r="J180" s="29">
        <v>1432484080</v>
      </c>
      <c r="K180" s="29" t="b">
        <v>0</v>
      </c>
      <c r="L180" s="29">
        <v>111</v>
      </c>
      <c r="M180" s="29" t="b">
        <v>1</v>
      </c>
      <c r="N180" s="29" t="s">
        <v>8269</v>
      </c>
      <c r="O180" s="34">
        <v>105</v>
      </c>
      <c r="P180" s="29">
        <v>32.97</v>
      </c>
      <c r="Q180" s="35" t="s">
        <v>8315</v>
      </c>
      <c r="R180" s="29" t="s">
        <v>8316</v>
      </c>
      <c r="S180" s="36">
        <v>42148</v>
      </c>
      <c r="T180" s="36">
        <v>42170</v>
      </c>
    </row>
    <row r="181" spans="1:20" ht="48" x14ac:dyDescent="0.2">
      <c r="A181" s="29">
        <v>3334</v>
      </c>
      <c r="B181" s="30" t="s">
        <v>3334</v>
      </c>
      <c r="C181" s="30" t="s">
        <v>7444</v>
      </c>
      <c r="D181" s="31">
        <v>3871</v>
      </c>
      <c r="E181" s="32">
        <v>5366</v>
      </c>
      <c r="F181" s="33" t="s">
        <v>8218</v>
      </c>
      <c r="G181" s="29" t="s">
        <v>8223</v>
      </c>
      <c r="H181" s="29" t="s">
        <v>8245</v>
      </c>
      <c r="I181" s="29">
        <v>1438259422</v>
      </c>
      <c r="J181" s="29">
        <v>1435667422</v>
      </c>
      <c r="K181" s="29" t="b">
        <v>0</v>
      </c>
      <c r="L181" s="29">
        <v>46</v>
      </c>
      <c r="M181" s="29" t="b">
        <v>1</v>
      </c>
      <c r="N181" s="29" t="s">
        <v>8269</v>
      </c>
      <c r="O181" s="34">
        <v>139</v>
      </c>
      <c r="P181" s="29">
        <v>116.65</v>
      </c>
      <c r="Q181" s="35" t="s">
        <v>8315</v>
      </c>
      <c r="R181" s="29" t="s">
        <v>8316</v>
      </c>
      <c r="S181" s="36">
        <v>42185</v>
      </c>
      <c r="T181" s="36">
        <v>42215</v>
      </c>
    </row>
    <row r="182" spans="1:20" ht="32" x14ac:dyDescent="0.2">
      <c r="A182" s="29">
        <v>3338</v>
      </c>
      <c r="B182" s="30" t="s">
        <v>3338</v>
      </c>
      <c r="C182" s="30" t="s">
        <v>7448</v>
      </c>
      <c r="D182" s="31">
        <v>15000</v>
      </c>
      <c r="E182" s="32">
        <v>15327</v>
      </c>
      <c r="F182" s="33" t="s">
        <v>8218</v>
      </c>
      <c r="G182" s="29" t="s">
        <v>8223</v>
      </c>
      <c r="H182" s="29" t="s">
        <v>8245</v>
      </c>
      <c r="I182" s="29">
        <v>1487944080</v>
      </c>
      <c r="J182" s="29">
        <v>1486129680</v>
      </c>
      <c r="K182" s="29" t="b">
        <v>0</v>
      </c>
      <c r="L182" s="29">
        <v>112</v>
      </c>
      <c r="M182" s="29" t="b">
        <v>1</v>
      </c>
      <c r="N182" s="29" t="s">
        <v>8269</v>
      </c>
      <c r="O182" s="34">
        <v>102</v>
      </c>
      <c r="P182" s="29">
        <v>136.85</v>
      </c>
      <c r="Q182" s="35" t="s">
        <v>8315</v>
      </c>
      <c r="R182" s="29" t="s">
        <v>8316</v>
      </c>
      <c r="S182" s="36">
        <v>42769</v>
      </c>
      <c r="T182" s="36">
        <v>42790</v>
      </c>
    </row>
    <row r="183" spans="1:20" ht="48" x14ac:dyDescent="0.2">
      <c r="A183" s="29">
        <v>3339</v>
      </c>
      <c r="B183" s="30" t="s">
        <v>3339</v>
      </c>
      <c r="C183" s="30" t="s">
        <v>7449</v>
      </c>
      <c r="D183" s="31">
        <v>8000</v>
      </c>
      <c r="E183" s="32">
        <v>8348</v>
      </c>
      <c r="F183" s="33" t="s">
        <v>8218</v>
      </c>
      <c r="G183" s="29" t="s">
        <v>8223</v>
      </c>
      <c r="H183" s="29" t="s">
        <v>8245</v>
      </c>
      <c r="I183" s="29">
        <v>1469721518</v>
      </c>
      <c r="J183" s="29">
        <v>1467129518</v>
      </c>
      <c r="K183" s="29" t="b">
        <v>0</v>
      </c>
      <c r="L183" s="29">
        <v>47</v>
      </c>
      <c r="M183" s="29" t="b">
        <v>1</v>
      </c>
      <c r="N183" s="29" t="s">
        <v>8269</v>
      </c>
      <c r="O183" s="34">
        <v>104</v>
      </c>
      <c r="P183" s="29">
        <v>177.62</v>
      </c>
      <c r="Q183" s="35" t="s">
        <v>8315</v>
      </c>
      <c r="R183" s="29" t="s">
        <v>8316</v>
      </c>
      <c r="S183" s="36">
        <v>42549</v>
      </c>
      <c r="T183" s="36">
        <v>42579</v>
      </c>
    </row>
    <row r="184" spans="1:20" ht="48" x14ac:dyDescent="0.2">
      <c r="A184" s="29">
        <v>3340</v>
      </c>
      <c r="B184" s="30" t="s">
        <v>3340</v>
      </c>
      <c r="C184" s="30" t="s">
        <v>7450</v>
      </c>
      <c r="D184" s="31">
        <v>3000</v>
      </c>
      <c r="E184" s="32">
        <v>4145</v>
      </c>
      <c r="F184" s="33" t="s">
        <v>8218</v>
      </c>
      <c r="G184" s="29" t="s">
        <v>8223</v>
      </c>
      <c r="H184" s="29" t="s">
        <v>8245</v>
      </c>
      <c r="I184" s="29">
        <v>1481066554</v>
      </c>
      <c r="J184" s="29">
        <v>1478906554</v>
      </c>
      <c r="K184" s="29" t="b">
        <v>0</v>
      </c>
      <c r="L184" s="29">
        <v>38</v>
      </c>
      <c r="M184" s="29" t="b">
        <v>1</v>
      </c>
      <c r="N184" s="29" t="s">
        <v>8269</v>
      </c>
      <c r="O184" s="34">
        <v>138</v>
      </c>
      <c r="P184" s="29">
        <v>109.08</v>
      </c>
      <c r="Q184" s="35" t="s">
        <v>8315</v>
      </c>
      <c r="R184" s="29" t="s">
        <v>8316</v>
      </c>
      <c r="S184" s="36">
        <v>42685</v>
      </c>
      <c r="T184" s="36">
        <v>42710</v>
      </c>
    </row>
    <row r="185" spans="1:20" ht="48" x14ac:dyDescent="0.2">
      <c r="A185" s="29">
        <v>3342</v>
      </c>
      <c r="B185" s="30" t="s">
        <v>3342</v>
      </c>
      <c r="C185" s="30" t="s">
        <v>7452</v>
      </c>
      <c r="D185" s="31">
        <v>6000</v>
      </c>
      <c r="E185" s="32">
        <v>6100</v>
      </c>
      <c r="F185" s="33" t="s">
        <v>8218</v>
      </c>
      <c r="G185" s="29" t="s">
        <v>8223</v>
      </c>
      <c r="H185" s="29" t="s">
        <v>8245</v>
      </c>
      <c r="I185" s="29">
        <v>1427864340</v>
      </c>
      <c r="J185" s="29">
        <v>1425020810</v>
      </c>
      <c r="K185" s="29" t="b">
        <v>0</v>
      </c>
      <c r="L185" s="29">
        <v>78</v>
      </c>
      <c r="M185" s="29" t="b">
        <v>1</v>
      </c>
      <c r="N185" s="29" t="s">
        <v>8269</v>
      </c>
      <c r="O185" s="34">
        <v>102</v>
      </c>
      <c r="P185" s="29">
        <v>78.209999999999994</v>
      </c>
      <c r="Q185" s="35" t="s">
        <v>8315</v>
      </c>
      <c r="R185" s="29" t="s">
        <v>8316</v>
      </c>
      <c r="S185" s="36">
        <v>42062</v>
      </c>
      <c r="T185" s="36">
        <v>42095</v>
      </c>
    </row>
    <row r="186" spans="1:20" ht="48" x14ac:dyDescent="0.2">
      <c r="A186" s="29">
        <v>3344</v>
      </c>
      <c r="B186" s="30" t="s">
        <v>3344</v>
      </c>
      <c r="C186" s="30" t="s">
        <v>7454</v>
      </c>
      <c r="D186" s="31">
        <v>4500</v>
      </c>
      <c r="E186" s="32">
        <v>4565</v>
      </c>
      <c r="F186" s="33" t="s">
        <v>8218</v>
      </c>
      <c r="G186" s="29" t="s">
        <v>8223</v>
      </c>
      <c r="H186" s="29" t="s">
        <v>8245</v>
      </c>
      <c r="I186" s="29">
        <v>1409374093</v>
      </c>
      <c r="J186" s="29">
        <v>1406782093</v>
      </c>
      <c r="K186" s="29" t="b">
        <v>0</v>
      </c>
      <c r="L186" s="29">
        <v>40</v>
      </c>
      <c r="M186" s="29" t="b">
        <v>1</v>
      </c>
      <c r="N186" s="29" t="s">
        <v>8269</v>
      </c>
      <c r="O186" s="34">
        <v>101</v>
      </c>
      <c r="P186" s="29">
        <v>114.13</v>
      </c>
      <c r="Q186" s="35" t="s">
        <v>8315</v>
      </c>
      <c r="R186" s="29" t="s">
        <v>8316</v>
      </c>
      <c r="S186" s="36">
        <v>41851</v>
      </c>
      <c r="T186" s="36">
        <v>41881</v>
      </c>
    </row>
    <row r="187" spans="1:20" ht="48" x14ac:dyDescent="0.2">
      <c r="A187" s="29">
        <v>3345</v>
      </c>
      <c r="B187" s="30" t="s">
        <v>3345</v>
      </c>
      <c r="C187" s="30" t="s">
        <v>7455</v>
      </c>
      <c r="D187" s="31">
        <v>500</v>
      </c>
      <c r="E187" s="32">
        <v>650</v>
      </c>
      <c r="F187" s="33" t="s">
        <v>8218</v>
      </c>
      <c r="G187" s="29" t="s">
        <v>8223</v>
      </c>
      <c r="H187" s="29" t="s">
        <v>8245</v>
      </c>
      <c r="I187" s="29">
        <v>1429317420</v>
      </c>
      <c r="J187" s="29">
        <v>1424226768</v>
      </c>
      <c r="K187" s="29" t="b">
        <v>0</v>
      </c>
      <c r="L187" s="29">
        <v>13</v>
      </c>
      <c r="M187" s="29" t="b">
        <v>1</v>
      </c>
      <c r="N187" s="29" t="s">
        <v>8269</v>
      </c>
      <c r="O187" s="34">
        <v>130</v>
      </c>
      <c r="P187" s="29">
        <v>50</v>
      </c>
      <c r="Q187" s="35" t="s">
        <v>8315</v>
      </c>
      <c r="R187" s="29" t="s">
        <v>8316</v>
      </c>
      <c r="S187" s="36">
        <v>42053</v>
      </c>
      <c r="T187" s="36">
        <v>42112</v>
      </c>
    </row>
    <row r="188" spans="1:20" ht="48" x14ac:dyDescent="0.2">
      <c r="A188" s="29">
        <v>3346</v>
      </c>
      <c r="B188" s="30" t="s">
        <v>3346</v>
      </c>
      <c r="C188" s="30" t="s">
        <v>7456</v>
      </c>
      <c r="D188" s="31">
        <v>1500</v>
      </c>
      <c r="E188" s="32">
        <v>1650</v>
      </c>
      <c r="F188" s="33" t="s">
        <v>8218</v>
      </c>
      <c r="G188" s="29" t="s">
        <v>8223</v>
      </c>
      <c r="H188" s="29" t="s">
        <v>8245</v>
      </c>
      <c r="I188" s="29">
        <v>1424910910</v>
      </c>
      <c r="J188" s="29">
        <v>1424306110</v>
      </c>
      <c r="K188" s="29" t="b">
        <v>0</v>
      </c>
      <c r="L188" s="29">
        <v>18</v>
      </c>
      <c r="M188" s="29" t="b">
        <v>1</v>
      </c>
      <c r="N188" s="29" t="s">
        <v>8269</v>
      </c>
      <c r="O188" s="34">
        <v>110</v>
      </c>
      <c r="P188" s="29">
        <v>91.67</v>
      </c>
      <c r="Q188" s="35" t="s">
        <v>8315</v>
      </c>
      <c r="R188" s="29" t="s">
        <v>8316</v>
      </c>
      <c r="S188" s="36">
        <v>42054</v>
      </c>
      <c r="T188" s="36">
        <v>42061</v>
      </c>
    </row>
    <row r="189" spans="1:20" ht="48" x14ac:dyDescent="0.2">
      <c r="A189" s="29">
        <v>3348</v>
      </c>
      <c r="B189" s="30" t="s">
        <v>3266</v>
      </c>
      <c r="C189" s="30" t="s">
        <v>7458</v>
      </c>
      <c r="D189" s="31">
        <v>5500</v>
      </c>
      <c r="E189" s="32">
        <v>5516</v>
      </c>
      <c r="F189" s="33" t="s">
        <v>8218</v>
      </c>
      <c r="G189" s="29" t="s">
        <v>8223</v>
      </c>
      <c r="H189" s="29" t="s">
        <v>8245</v>
      </c>
      <c r="I189" s="29">
        <v>1461988740</v>
      </c>
      <c r="J189" s="29">
        <v>1459949080</v>
      </c>
      <c r="K189" s="29" t="b">
        <v>0</v>
      </c>
      <c r="L189" s="29">
        <v>79</v>
      </c>
      <c r="M189" s="29" t="b">
        <v>1</v>
      </c>
      <c r="N189" s="29" t="s">
        <v>8269</v>
      </c>
      <c r="O189" s="34">
        <v>100</v>
      </c>
      <c r="P189" s="29">
        <v>69.819999999999993</v>
      </c>
      <c r="Q189" s="35" t="s">
        <v>8315</v>
      </c>
      <c r="R189" s="29" t="s">
        <v>8316</v>
      </c>
      <c r="S189" s="36">
        <v>42466</v>
      </c>
      <c r="T189" s="36">
        <v>42490</v>
      </c>
    </row>
    <row r="190" spans="1:20" ht="48" x14ac:dyDescent="0.2">
      <c r="A190" s="29">
        <v>3349</v>
      </c>
      <c r="B190" s="30" t="s">
        <v>3348</v>
      </c>
      <c r="C190" s="30" t="s">
        <v>7459</v>
      </c>
      <c r="D190" s="31">
        <v>1000</v>
      </c>
      <c r="E190" s="32">
        <v>1534</v>
      </c>
      <c r="F190" s="33" t="s">
        <v>8218</v>
      </c>
      <c r="G190" s="29" t="s">
        <v>8223</v>
      </c>
      <c r="H190" s="29" t="s">
        <v>8245</v>
      </c>
      <c r="I190" s="29">
        <v>1465837200</v>
      </c>
      <c r="J190" s="29">
        <v>1463971172</v>
      </c>
      <c r="K190" s="29" t="b">
        <v>0</v>
      </c>
      <c r="L190" s="29">
        <v>14</v>
      </c>
      <c r="M190" s="29" t="b">
        <v>1</v>
      </c>
      <c r="N190" s="29" t="s">
        <v>8269</v>
      </c>
      <c r="O190" s="34">
        <v>153</v>
      </c>
      <c r="P190" s="29">
        <v>109.57</v>
      </c>
      <c r="Q190" s="35" t="s">
        <v>8315</v>
      </c>
      <c r="R190" s="29" t="s">
        <v>8316</v>
      </c>
      <c r="S190" s="36">
        <v>42513</v>
      </c>
      <c r="T190" s="36">
        <v>42534</v>
      </c>
    </row>
    <row r="191" spans="1:20" ht="32" x14ac:dyDescent="0.2">
      <c r="A191" s="29">
        <v>3354</v>
      </c>
      <c r="B191" s="30" t="s">
        <v>3353</v>
      </c>
      <c r="C191" s="30" t="s">
        <v>7464</v>
      </c>
      <c r="D191" s="31">
        <v>3000</v>
      </c>
      <c r="E191" s="32">
        <v>3058</v>
      </c>
      <c r="F191" s="33" t="s">
        <v>8218</v>
      </c>
      <c r="G191" s="29" t="s">
        <v>8223</v>
      </c>
      <c r="H191" s="29" t="s">
        <v>8245</v>
      </c>
      <c r="I191" s="29">
        <v>1446091260</v>
      </c>
      <c r="J191" s="29">
        <v>1443029206</v>
      </c>
      <c r="K191" s="29" t="b">
        <v>0</v>
      </c>
      <c r="L191" s="29">
        <v>55</v>
      </c>
      <c r="M191" s="29" t="b">
        <v>1</v>
      </c>
      <c r="N191" s="29" t="s">
        <v>8269</v>
      </c>
      <c r="O191" s="34">
        <v>102</v>
      </c>
      <c r="P191" s="29">
        <v>55.6</v>
      </c>
      <c r="Q191" s="35" t="s">
        <v>8315</v>
      </c>
      <c r="R191" s="29" t="s">
        <v>8316</v>
      </c>
      <c r="S191" s="36">
        <v>42270</v>
      </c>
      <c r="T191" s="36">
        <v>42306</v>
      </c>
    </row>
    <row r="192" spans="1:20" ht="48" x14ac:dyDescent="0.2">
      <c r="A192" s="29">
        <v>3358</v>
      </c>
      <c r="B192" s="30" t="s">
        <v>3357</v>
      </c>
      <c r="C192" s="30" t="s">
        <v>7468</v>
      </c>
      <c r="D192" s="31">
        <v>10000</v>
      </c>
      <c r="E192" s="32">
        <v>10299</v>
      </c>
      <c r="F192" s="33" t="s">
        <v>8218</v>
      </c>
      <c r="G192" s="29" t="s">
        <v>8223</v>
      </c>
      <c r="H192" s="29" t="s">
        <v>8245</v>
      </c>
      <c r="I192" s="29">
        <v>1416385679</v>
      </c>
      <c r="J192" s="29">
        <v>1413790079</v>
      </c>
      <c r="K192" s="29" t="b">
        <v>0</v>
      </c>
      <c r="L192" s="29">
        <v>162</v>
      </c>
      <c r="M192" s="29" t="b">
        <v>1</v>
      </c>
      <c r="N192" s="29" t="s">
        <v>8269</v>
      </c>
      <c r="O192" s="34">
        <v>103</v>
      </c>
      <c r="P192" s="29">
        <v>63.57</v>
      </c>
      <c r="Q192" s="35" t="s">
        <v>8315</v>
      </c>
      <c r="R192" s="29" t="s">
        <v>8316</v>
      </c>
      <c r="S192" s="36">
        <v>41932</v>
      </c>
      <c r="T192" s="36">
        <v>41962</v>
      </c>
    </row>
    <row r="193" spans="1:20" ht="32" x14ac:dyDescent="0.2">
      <c r="A193" s="29">
        <v>3359</v>
      </c>
      <c r="B193" s="30" t="s">
        <v>3358</v>
      </c>
      <c r="C193" s="30" t="s">
        <v>7469</v>
      </c>
      <c r="D193" s="31">
        <v>4000</v>
      </c>
      <c r="E193" s="32">
        <v>4250</v>
      </c>
      <c r="F193" s="33" t="s">
        <v>8218</v>
      </c>
      <c r="G193" s="29" t="s">
        <v>8223</v>
      </c>
      <c r="H193" s="29" t="s">
        <v>8245</v>
      </c>
      <c r="I193" s="29">
        <v>1487985734</v>
      </c>
      <c r="J193" s="29">
        <v>1484097734</v>
      </c>
      <c r="K193" s="29" t="b">
        <v>0</v>
      </c>
      <c r="L193" s="29">
        <v>23</v>
      </c>
      <c r="M193" s="29" t="b">
        <v>1</v>
      </c>
      <c r="N193" s="29" t="s">
        <v>8269</v>
      </c>
      <c r="O193" s="34">
        <v>106</v>
      </c>
      <c r="P193" s="29">
        <v>184.78</v>
      </c>
      <c r="Q193" s="35" t="s">
        <v>8315</v>
      </c>
      <c r="R193" s="29" t="s">
        <v>8316</v>
      </c>
      <c r="S193" s="36">
        <v>42746</v>
      </c>
      <c r="T193" s="36">
        <v>42791</v>
      </c>
    </row>
    <row r="194" spans="1:20" ht="48" x14ac:dyDescent="0.2">
      <c r="A194" s="29">
        <v>3361</v>
      </c>
      <c r="B194" s="30" t="s">
        <v>3360</v>
      </c>
      <c r="C194" s="30" t="s">
        <v>7471</v>
      </c>
      <c r="D194" s="31">
        <v>5000</v>
      </c>
      <c r="E194" s="32">
        <v>5673</v>
      </c>
      <c r="F194" s="33" t="s">
        <v>8218</v>
      </c>
      <c r="G194" s="29" t="s">
        <v>8223</v>
      </c>
      <c r="H194" s="29" t="s">
        <v>8245</v>
      </c>
      <c r="I194" s="29">
        <v>1409587140</v>
      </c>
      <c r="J194" s="29">
        <v>1408062990</v>
      </c>
      <c r="K194" s="29" t="b">
        <v>0</v>
      </c>
      <c r="L194" s="29">
        <v>68</v>
      </c>
      <c r="M194" s="29" t="b">
        <v>1</v>
      </c>
      <c r="N194" s="29" t="s">
        <v>8269</v>
      </c>
      <c r="O194" s="34">
        <v>113</v>
      </c>
      <c r="P194" s="29">
        <v>83.43</v>
      </c>
      <c r="Q194" s="35" t="s">
        <v>8315</v>
      </c>
      <c r="R194" s="29" t="s">
        <v>8316</v>
      </c>
      <c r="S194" s="36">
        <v>41866</v>
      </c>
      <c r="T194" s="36">
        <v>41883</v>
      </c>
    </row>
    <row r="195" spans="1:20" ht="48" x14ac:dyDescent="0.2">
      <c r="A195" s="29">
        <v>3362</v>
      </c>
      <c r="B195" s="30" t="s">
        <v>3361</v>
      </c>
      <c r="C195" s="30" t="s">
        <v>7472</v>
      </c>
      <c r="D195" s="31">
        <v>500</v>
      </c>
      <c r="E195" s="32">
        <v>1090</v>
      </c>
      <c r="F195" s="33" t="s">
        <v>8218</v>
      </c>
      <c r="G195" s="29" t="s">
        <v>8223</v>
      </c>
      <c r="H195" s="29" t="s">
        <v>8245</v>
      </c>
      <c r="I195" s="29">
        <v>1425704100</v>
      </c>
      <c r="J195" s="29">
        <v>1424484717</v>
      </c>
      <c r="K195" s="29" t="b">
        <v>0</v>
      </c>
      <c r="L195" s="29">
        <v>20</v>
      </c>
      <c r="M195" s="29" t="b">
        <v>1</v>
      </c>
      <c r="N195" s="29" t="s">
        <v>8269</v>
      </c>
      <c r="O195" s="34">
        <v>218</v>
      </c>
      <c r="P195" s="29">
        <v>54.5</v>
      </c>
      <c r="Q195" s="35" t="s">
        <v>8315</v>
      </c>
      <c r="R195" s="29" t="s">
        <v>8316</v>
      </c>
      <c r="S195" s="36">
        <v>42056</v>
      </c>
      <c r="T195" s="36">
        <v>42070</v>
      </c>
    </row>
    <row r="196" spans="1:20" ht="48" x14ac:dyDescent="0.2">
      <c r="A196" s="29">
        <v>3363</v>
      </c>
      <c r="B196" s="30" t="s">
        <v>3362</v>
      </c>
      <c r="C196" s="30" t="s">
        <v>7473</v>
      </c>
      <c r="D196" s="31">
        <v>7750</v>
      </c>
      <c r="E196" s="32">
        <v>7860</v>
      </c>
      <c r="F196" s="33" t="s">
        <v>8218</v>
      </c>
      <c r="G196" s="29" t="s">
        <v>8223</v>
      </c>
      <c r="H196" s="29" t="s">
        <v>8245</v>
      </c>
      <c r="I196" s="29">
        <v>1408464000</v>
      </c>
      <c r="J196" s="29">
        <v>1406831445</v>
      </c>
      <c r="K196" s="29" t="b">
        <v>0</v>
      </c>
      <c r="L196" s="29">
        <v>26</v>
      </c>
      <c r="M196" s="29" t="b">
        <v>1</v>
      </c>
      <c r="N196" s="29" t="s">
        <v>8269</v>
      </c>
      <c r="O196" s="34">
        <v>101</v>
      </c>
      <c r="P196" s="29">
        <v>302.31</v>
      </c>
      <c r="Q196" s="35" t="s">
        <v>8315</v>
      </c>
      <c r="R196" s="29" t="s">
        <v>8316</v>
      </c>
      <c r="S196" s="36">
        <v>41851</v>
      </c>
      <c r="T196" s="36">
        <v>41870</v>
      </c>
    </row>
    <row r="197" spans="1:20" ht="48" x14ac:dyDescent="0.2">
      <c r="A197" s="29">
        <v>3365</v>
      </c>
      <c r="B197" s="30" t="s">
        <v>3364</v>
      </c>
      <c r="C197" s="30" t="s">
        <v>7475</v>
      </c>
      <c r="D197" s="31">
        <v>2500</v>
      </c>
      <c r="E197" s="32">
        <v>2600</v>
      </c>
      <c r="F197" s="33" t="s">
        <v>8218</v>
      </c>
      <c r="G197" s="29" t="s">
        <v>8223</v>
      </c>
      <c r="H197" s="29" t="s">
        <v>8245</v>
      </c>
      <c r="I197" s="29">
        <v>1449973592</v>
      </c>
      <c r="J197" s="29">
        <v>1447381592</v>
      </c>
      <c r="K197" s="29" t="b">
        <v>0</v>
      </c>
      <c r="L197" s="29">
        <v>3</v>
      </c>
      <c r="M197" s="29" t="b">
        <v>1</v>
      </c>
      <c r="N197" s="29" t="s">
        <v>8269</v>
      </c>
      <c r="O197" s="34">
        <v>104</v>
      </c>
      <c r="P197" s="29">
        <v>866.67</v>
      </c>
      <c r="Q197" s="35" t="s">
        <v>8315</v>
      </c>
      <c r="R197" s="29" t="s">
        <v>8316</v>
      </c>
      <c r="S197" s="36">
        <v>42321</v>
      </c>
      <c r="T197" s="36">
        <v>42351</v>
      </c>
    </row>
    <row r="198" spans="1:20" ht="48" x14ac:dyDescent="0.2">
      <c r="A198" s="29">
        <v>3366</v>
      </c>
      <c r="B198" s="30" t="s">
        <v>3365</v>
      </c>
      <c r="C198" s="30" t="s">
        <v>7476</v>
      </c>
      <c r="D198" s="31">
        <v>500</v>
      </c>
      <c r="E198" s="32">
        <v>1105</v>
      </c>
      <c r="F198" s="33" t="s">
        <v>8218</v>
      </c>
      <c r="G198" s="29" t="s">
        <v>8223</v>
      </c>
      <c r="H198" s="29" t="s">
        <v>8245</v>
      </c>
      <c r="I198" s="29">
        <v>1431481037</v>
      </c>
      <c r="J198" s="29">
        <v>1428889037</v>
      </c>
      <c r="K198" s="29" t="b">
        <v>0</v>
      </c>
      <c r="L198" s="29">
        <v>18</v>
      </c>
      <c r="M198" s="29" t="b">
        <v>1</v>
      </c>
      <c r="N198" s="29" t="s">
        <v>8269</v>
      </c>
      <c r="O198" s="34">
        <v>221</v>
      </c>
      <c r="P198" s="29">
        <v>61.39</v>
      </c>
      <c r="Q198" s="35" t="s">
        <v>8315</v>
      </c>
      <c r="R198" s="29" t="s">
        <v>8316</v>
      </c>
      <c r="S198" s="36">
        <v>42107</v>
      </c>
      <c r="T198" s="36">
        <v>42137</v>
      </c>
    </row>
    <row r="199" spans="1:20" ht="48" x14ac:dyDescent="0.2">
      <c r="A199" s="29">
        <v>3368</v>
      </c>
      <c r="B199" s="30" t="s">
        <v>3367</v>
      </c>
      <c r="C199" s="30" t="s">
        <v>7478</v>
      </c>
      <c r="D199" s="31">
        <v>1000</v>
      </c>
      <c r="E199" s="32">
        <v>1046</v>
      </c>
      <c r="F199" s="33" t="s">
        <v>8218</v>
      </c>
      <c r="G199" s="29" t="s">
        <v>8223</v>
      </c>
      <c r="H199" s="29" t="s">
        <v>8245</v>
      </c>
      <c r="I199" s="29">
        <v>1420088400</v>
      </c>
      <c r="J199" s="29">
        <v>1416977259</v>
      </c>
      <c r="K199" s="29" t="b">
        <v>0</v>
      </c>
      <c r="L199" s="29">
        <v>23</v>
      </c>
      <c r="M199" s="29" t="b">
        <v>1</v>
      </c>
      <c r="N199" s="29" t="s">
        <v>8269</v>
      </c>
      <c r="O199" s="34">
        <v>105</v>
      </c>
      <c r="P199" s="29">
        <v>45.48</v>
      </c>
      <c r="Q199" s="35" t="s">
        <v>8315</v>
      </c>
      <c r="R199" s="29" t="s">
        <v>8316</v>
      </c>
      <c r="S199" s="36">
        <v>41969</v>
      </c>
      <c r="T199" s="36">
        <v>42005</v>
      </c>
    </row>
    <row r="200" spans="1:20" ht="48" x14ac:dyDescent="0.2">
      <c r="A200" s="29">
        <v>3370</v>
      </c>
      <c r="B200" s="30" t="s">
        <v>3369</v>
      </c>
      <c r="C200" s="30" t="s">
        <v>7480</v>
      </c>
      <c r="D200" s="31">
        <v>1500</v>
      </c>
      <c r="E200" s="32">
        <v>1766</v>
      </c>
      <c r="F200" s="33" t="s">
        <v>8218</v>
      </c>
      <c r="G200" s="29" t="s">
        <v>8223</v>
      </c>
      <c r="H200" s="29" t="s">
        <v>8245</v>
      </c>
      <c r="I200" s="29">
        <v>1481961600</v>
      </c>
      <c r="J200" s="29">
        <v>1479283285</v>
      </c>
      <c r="K200" s="29" t="b">
        <v>0</v>
      </c>
      <c r="L200" s="29">
        <v>26</v>
      </c>
      <c r="M200" s="29" t="b">
        <v>1</v>
      </c>
      <c r="N200" s="29" t="s">
        <v>8269</v>
      </c>
      <c r="O200" s="34">
        <v>118</v>
      </c>
      <c r="P200" s="29">
        <v>67.92</v>
      </c>
      <c r="Q200" s="35" t="s">
        <v>8315</v>
      </c>
      <c r="R200" s="29" t="s">
        <v>8316</v>
      </c>
      <c r="S200" s="36">
        <v>42690</v>
      </c>
      <c r="T200" s="36">
        <v>42721</v>
      </c>
    </row>
    <row r="201" spans="1:20" ht="32" x14ac:dyDescent="0.2">
      <c r="A201" s="29">
        <v>3371</v>
      </c>
      <c r="B201" s="30" t="s">
        <v>3370</v>
      </c>
      <c r="C201" s="30" t="s">
        <v>7481</v>
      </c>
      <c r="D201" s="31">
        <v>200</v>
      </c>
      <c r="E201" s="32">
        <v>277</v>
      </c>
      <c r="F201" s="33" t="s">
        <v>8218</v>
      </c>
      <c r="G201" s="29" t="s">
        <v>8223</v>
      </c>
      <c r="H201" s="29" t="s">
        <v>8245</v>
      </c>
      <c r="I201" s="29">
        <v>1449089965</v>
      </c>
      <c r="J201" s="29">
        <v>1446670765</v>
      </c>
      <c r="K201" s="29" t="b">
        <v>0</v>
      </c>
      <c r="L201" s="29">
        <v>9</v>
      </c>
      <c r="M201" s="29" t="b">
        <v>1</v>
      </c>
      <c r="N201" s="29" t="s">
        <v>8269</v>
      </c>
      <c r="O201" s="34">
        <v>139</v>
      </c>
      <c r="P201" s="29">
        <v>30.78</v>
      </c>
      <c r="Q201" s="35" t="s">
        <v>8315</v>
      </c>
      <c r="R201" s="29" t="s">
        <v>8316</v>
      </c>
      <c r="S201" s="36">
        <v>42312</v>
      </c>
      <c r="T201" s="36">
        <v>42340</v>
      </c>
    </row>
    <row r="202" spans="1:20" ht="48" x14ac:dyDescent="0.2">
      <c r="A202" s="29">
        <v>3372</v>
      </c>
      <c r="B202" s="30" t="s">
        <v>3371</v>
      </c>
      <c r="C202" s="30" t="s">
        <v>7482</v>
      </c>
      <c r="D202" s="31">
        <v>1000</v>
      </c>
      <c r="E202" s="32">
        <v>1035</v>
      </c>
      <c r="F202" s="33" t="s">
        <v>8218</v>
      </c>
      <c r="G202" s="29" t="s">
        <v>8223</v>
      </c>
      <c r="H202" s="29" t="s">
        <v>8245</v>
      </c>
      <c r="I202" s="29">
        <v>1408942740</v>
      </c>
      <c r="J202" s="29">
        <v>1407157756</v>
      </c>
      <c r="K202" s="29" t="b">
        <v>0</v>
      </c>
      <c r="L202" s="29">
        <v>27</v>
      </c>
      <c r="M202" s="29" t="b">
        <v>1</v>
      </c>
      <c r="N202" s="29" t="s">
        <v>8269</v>
      </c>
      <c r="O202" s="34">
        <v>104</v>
      </c>
      <c r="P202" s="29">
        <v>38.33</v>
      </c>
      <c r="Q202" s="35" t="s">
        <v>8315</v>
      </c>
      <c r="R202" s="29" t="s">
        <v>8316</v>
      </c>
      <c r="S202" s="36">
        <v>41855</v>
      </c>
      <c r="T202" s="36">
        <v>41876</v>
      </c>
    </row>
    <row r="203" spans="1:20" ht="48" x14ac:dyDescent="0.2">
      <c r="A203" s="29">
        <v>3376</v>
      </c>
      <c r="B203" s="30" t="s">
        <v>3375</v>
      </c>
      <c r="C203" s="30" t="s">
        <v>7486</v>
      </c>
      <c r="D203" s="31">
        <v>8000</v>
      </c>
      <c r="E203" s="32">
        <v>8001</v>
      </c>
      <c r="F203" s="33" t="s">
        <v>8218</v>
      </c>
      <c r="G203" s="29" t="s">
        <v>8223</v>
      </c>
      <c r="H203" s="29" t="s">
        <v>8245</v>
      </c>
      <c r="I203" s="29">
        <v>1429976994</v>
      </c>
      <c r="J203" s="29">
        <v>1424796594</v>
      </c>
      <c r="K203" s="29" t="b">
        <v>0</v>
      </c>
      <c r="L203" s="29">
        <v>19</v>
      </c>
      <c r="M203" s="29" t="b">
        <v>1</v>
      </c>
      <c r="N203" s="29" t="s">
        <v>8269</v>
      </c>
      <c r="O203" s="34">
        <v>100</v>
      </c>
      <c r="P203" s="29">
        <v>421.11</v>
      </c>
      <c r="Q203" s="35" t="s">
        <v>8315</v>
      </c>
      <c r="R203" s="29" t="s">
        <v>8316</v>
      </c>
      <c r="S203" s="36">
        <v>42059</v>
      </c>
      <c r="T203" s="36">
        <v>42119</v>
      </c>
    </row>
    <row r="204" spans="1:20" ht="48" x14ac:dyDescent="0.2">
      <c r="A204" s="29">
        <v>3380</v>
      </c>
      <c r="B204" s="30" t="s">
        <v>3379</v>
      </c>
      <c r="C204" s="30" t="s">
        <v>7490</v>
      </c>
      <c r="D204" s="31">
        <v>3000</v>
      </c>
      <c r="E204" s="32">
        <v>3133</v>
      </c>
      <c r="F204" s="33" t="s">
        <v>8218</v>
      </c>
      <c r="G204" s="29" t="s">
        <v>8223</v>
      </c>
      <c r="H204" s="29" t="s">
        <v>8245</v>
      </c>
      <c r="I204" s="29">
        <v>1417305178</v>
      </c>
      <c r="J204" s="29">
        <v>1414277578</v>
      </c>
      <c r="K204" s="29" t="b">
        <v>0</v>
      </c>
      <c r="L204" s="29">
        <v>28</v>
      </c>
      <c r="M204" s="29" t="b">
        <v>1</v>
      </c>
      <c r="N204" s="29" t="s">
        <v>8269</v>
      </c>
      <c r="O204" s="34">
        <v>104</v>
      </c>
      <c r="P204" s="29">
        <v>111.89</v>
      </c>
      <c r="Q204" s="35" t="s">
        <v>8315</v>
      </c>
      <c r="R204" s="29" t="s">
        <v>8316</v>
      </c>
      <c r="S204" s="36">
        <v>41937</v>
      </c>
      <c r="T204" s="36">
        <v>41972</v>
      </c>
    </row>
    <row r="205" spans="1:20" ht="48" x14ac:dyDescent="0.2">
      <c r="A205" s="29">
        <v>3381</v>
      </c>
      <c r="B205" s="30" t="s">
        <v>3380</v>
      </c>
      <c r="C205" s="30" t="s">
        <v>7491</v>
      </c>
      <c r="D205" s="31">
        <v>4000</v>
      </c>
      <c r="E205" s="32">
        <v>4090</v>
      </c>
      <c r="F205" s="33" t="s">
        <v>8218</v>
      </c>
      <c r="G205" s="29" t="s">
        <v>8223</v>
      </c>
      <c r="H205" s="29" t="s">
        <v>8245</v>
      </c>
      <c r="I205" s="29">
        <v>1426044383</v>
      </c>
      <c r="J205" s="29">
        <v>1423455983</v>
      </c>
      <c r="K205" s="29" t="b">
        <v>0</v>
      </c>
      <c r="L205" s="29">
        <v>48</v>
      </c>
      <c r="M205" s="29" t="b">
        <v>1</v>
      </c>
      <c r="N205" s="29" t="s">
        <v>8269</v>
      </c>
      <c r="O205" s="34">
        <v>102</v>
      </c>
      <c r="P205" s="29">
        <v>85.21</v>
      </c>
      <c r="Q205" s="35" t="s">
        <v>8315</v>
      </c>
      <c r="R205" s="29" t="s">
        <v>8316</v>
      </c>
      <c r="S205" s="36">
        <v>42044</v>
      </c>
      <c r="T205" s="36">
        <v>42074</v>
      </c>
    </row>
    <row r="206" spans="1:20" ht="48" x14ac:dyDescent="0.2">
      <c r="A206" s="29">
        <v>3383</v>
      </c>
      <c r="B206" s="30" t="s">
        <v>3382</v>
      </c>
      <c r="C206" s="30" t="s">
        <v>7493</v>
      </c>
      <c r="D206" s="31">
        <v>1750</v>
      </c>
      <c r="E206" s="32">
        <v>1955</v>
      </c>
      <c r="F206" s="33" t="s">
        <v>8218</v>
      </c>
      <c r="G206" s="29" t="s">
        <v>8223</v>
      </c>
      <c r="H206" s="29" t="s">
        <v>8245</v>
      </c>
      <c r="I206" s="29">
        <v>1466707620</v>
      </c>
      <c r="J206" s="29">
        <v>1464979620</v>
      </c>
      <c r="K206" s="29" t="b">
        <v>0</v>
      </c>
      <c r="L206" s="29">
        <v>30</v>
      </c>
      <c r="M206" s="29" t="b">
        <v>1</v>
      </c>
      <c r="N206" s="29" t="s">
        <v>8269</v>
      </c>
      <c r="O206" s="34">
        <v>112</v>
      </c>
      <c r="P206" s="29">
        <v>65.17</v>
      </c>
      <c r="Q206" s="35" t="s">
        <v>8315</v>
      </c>
      <c r="R206" s="29" t="s">
        <v>8316</v>
      </c>
      <c r="S206" s="36">
        <v>42524</v>
      </c>
      <c r="T206" s="36">
        <v>42544</v>
      </c>
    </row>
    <row r="207" spans="1:20" ht="48" x14ac:dyDescent="0.2">
      <c r="A207" s="29">
        <v>3384</v>
      </c>
      <c r="B207" s="30" t="s">
        <v>3383</v>
      </c>
      <c r="C207" s="30" t="s">
        <v>7494</v>
      </c>
      <c r="D207" s="31">
        <v>6000</v>
      </c>
      <c r="E207" s="32">
        <v>6000.66</v>
      </c>
      <c r="F207" s="33" t="s">
        <v>8218</v>
      </c>
      <c r="G207" s="29" t="s">
        <v>8223</v>
      </c>
      <c r="H207" s="29" t="s">
        <v>8245</v>
      </c>
      <c r="I207" s="29">
        <v>1448074800</v>
      </c>
      <c r="J207" s="29">
        <v>1444874768</v>
      </c>
      <c r="K207" s="29" t="b">
        <v>0</v>
      </c>
      <c r="L207" s="29">
        <v>64</v>
      </c>
      <c r="M207" s="29" t="b">
        <v>1</v>
      </c>
      <c r="N207" s="29" t="s">
        <v>8269</v>
      </c>
      <c r="O207" s="34">
        <v>100</v>
      </c>
      <c r="P207" s="29">
        <v>93.76</v>
      </c>
      <c r="Q207" s="35" t="s">
        <v>8315</v>
      </c>
      <c r="R207" s="29" t="s">
        <v>8316</v>
      </c>
      <c r="S207" s="36">
        <v>42292</v>
      </c>
      <c r="T207" s="36">
        <v>42329</v>
      </c>
    </row>
    <row r="208" spans="1:20" ht="48" x14ac:dyDescent="0.2">
      <c r="A208" s="29">
        <v>3385</v>
      </c>
      <c r="B208" s="30" t="s">
        <v>3384</v>
      </c>
      <c r="C208" s="30" t="s">
        <v>7495</v>
      </c>
      <c r="D208" s="31">
        <v>2000</v>
      </c>
      <c r="E208" s="32">
        <v>2000</v>
      </c>
      <c r="F208" s="33" t="s">
        <v>8218</v>
      </c>
      <c r="G208" s="29" t="s">
        <v>8223</v>
      </c>
      <c r="H208" s="29" t="s">
        <v>8245</v>
      </c>
      <c r="I208" s="29">
        <v>1418244552</v>
      </c>
      <c r="J208" s="29">
        <v>1415652552</v>
      </c>
      <c r="K208" s="29" t="b">
        <v>0</v>
      </c>
      <c r="L208" s="29">
        <v>15</v>
      </c>
      <c r="M208" s="29" t="b">
        <v>1</v>
      </c>
      <c r="N208" s="29" t="s">
        <v>8269</v>
      </c>
      <c r="O208" s="34">
        <v>100</v>
      </c>
      <c r="P208" s="29">
        <v>133.33000000000001</v>
      </c>
      <c r="Q208" s="35" t="s">
        <v>8315</v>
      </c>
      <c r="R208" s="29" t="s">
        <v>8316</v>
      </c>
      <c r="S208" s="36">
        <v>41953</v>
      </c>
      <c r="T208" s="36">
        <v>41983</v>
      </c>
    </row>
    <row r="209" spans="1:20" ht="48" x14ac:dyDescent="0.2">
      <c r="A209" s="29">
        <v>3386</v>
      </c>
      <c r="B209" s="30" t="s">
        <v>3385</v>
      </c>
      <c r="C209" s="30" t="s">
        <v>7496</v>
      </c>
      <c r="D209" s="31">
        <v>2000</v>
      </c>
      <c r="E209" s="32">
        <v>2100</v>
      </c>
      <c r="F209" s="33" t="s">
        <v>8218</v>
      </c>
      <c r="G209" s="29" t="s">
        <v>8223</v>
      </c>
      <c r="H209" s="29" t="s">
        <v>8245</v>
      </c>
      <c r="I209" s="29">
        <v>1417620506</v>
      </c>
      <c r="J209" s="29">
        <v>1415028506</v>
      </c>
      <c r="K209" s="29" t="b">
        <v>0</v>
      </c>
      <c r="L209" s="29">
        <v>41</v>
      </c>
      <c r="M209" s="29" t="b">
        <v>1</v>
      </c>
      <c r="N209" s="29" t="s">
        <v>8269</v>
      </c>
      <c r="O209" s="34">
        <v>105</v>
      </c>
      <c r="P209" s="29">
        <v>51.22</v>
      </c>
      <c r="Q209" s="35" t="s">
        <v>8315</v>
      </c>
      <c r="R209" s="29" t="s">
        <v>8316</v>
      </c>
      <c r="S209" s="36">
        <v>41946</v>
      </c>
      <c r="T209" s="36">
        <v>41976</v>
      </c>
    </row>
    <row r="210" spans="1:20" ht="48" x14ac:dyDescent="0.2">
      <c r="A210" s="29">
        <v>3387</v>
      </c>
      <c r="B210" s="30" t="s">
        <v>3386</v>
      </c>
      <c r="C210" s="30" t="s">
        <v>7497</v>
      </c>
      <c r="D210" s="31">
        <v>3000</v>
      </c>
      <c r="E210" s="32">
        <v>3506</v>
      </c>
      <c r="F210" s="33" t="s">
        <v>8218</v>
      </c>
      <c r="G210" s="29" t="s">
        <v>8223</v>
      </c>
      <c r="H210" s="29" t="s">
        <v>8245</v>
      </c>
      <c r="I210" s="29">
        <v>1418581088</v>
      </c>
      <c r="J210" s="29">
        <v>1415125088</v>
      </c>
      <c r="K210" s="29" t="b">
        <v>0</v>
      </c>
      <c r="L210" s="29">
        <v>35</v>
      </c>
      <c r="M210" s="29" t="b">
        <v>1</v>
      </c>
      <c r="N210" s="29" t="s">
        <v>8269</v>
      </c>
      <c r="O210" s="34">
        <v>117</v>
      </c>
      <c r="P210" s="29">
        <v>100.17</v>
      </c>
      <c r="Q210" s="35" t="s">
        <v>8315</v>
      </c>
      <c r="R210" s="29" t="s">
        <v>8316</v>
      </c>
      <c r="S210" s="36">
        <v>41947</v>
      </c>
      <c r="T210" s="36">
        <v>41987</v>
      </c>
    </row>
    <row r="211" spans="1:20" ht="48" x14ac:dyDescent="0.2">
      <c r="A211" s="29">
        <v>3389</v>
      </c>
      <c r="B211" s="30" t="s">
        <v>3388</v>
      </c>
      <c r="C211" s="30" t="s">
        <v>7499</v>
      </c>
      <c r="D211" s="31">
        <v>10000</v>
      </c>
      <c r="E211" s="32">
        <v>11450</v>
      </c>
      <c r="F211" s="33" t="s">
        <v>8218</v>
      </c>
      <c r="G211" s="29" t="s">
        <v>8223</v>
      </c>
      <c r="H211" s="29" t="s">
        <v>8245</v>
      </c>
      <c r="I211" s="29">
        <v>1464960682</v>
      </c>
      <c r="J211" s="29">
        <v>1462368682</v>
      </c>
      <c r="K211" s="29" t="b">
        <v>0</v>
      </c>
      <c r="L211" s="29">
        <v>62</v>
      </c>
      <c r="M211" s="29" t="b">
        <v>1</v>
      </c>
      <c r="N211" s="29" t="s">
        <v>8269</v>
      </c>
      <c r="O211" s="34">
        <v>115</v>
      </c>
      <c r="P211" s="29">
        <v>184.68</v>
      </c>
      <c r="Q211" s="35" t="s">
        <v>8315</v>
      </c>
      <c r="R211" s="29" t="s">
        <v>8316</v>
      </c>
      <c r="S211" s="36">
        <v>42494</v>
      </c>
      <c r="T211" s="36">
        <v>42524</v>
      </c>
    </row>
    <row r="212" spans="1:20" ht="48" x14ac:dyDescent="0.2">
      <c r="A212" s="29">
        <v>3390</v>
      </c>
      <c r="B212" s="30" t="s">
        <v>3389</v>
      </c>
      <c r="C212" s="30" t="s">
        <v>7500</v>
      </c>
      <c r="D212" s="31">
        <v>1500</v>
      </c>
      <c r="E212" s="32">
        <v>1536</v>
      </c>
      <c r="F212" s="33" t="s">
        <v>8218</v>
      </c>
      <c r="G212" s="29" t="s">
        <v>8223</v>
      </c>
      <c r="H212" s="29" t="s">
        <v>8245</v>
      </c>
      <c r="I212" s="29">
        <v>1405017345</v>
      </c>
      <c r="J212" s="29">
        <v>1403721345</v>
      </c>
      <c r="K212" s="29" t="b">
        <v>0</v>
      </c>
      <c r="L212" s="29">
        <v>22</v>
      </c>
      <c r="M212" s="29" t="b">
        <v>1</v>
      </c>
      <c r="N212" s="29" t="s">
        <v>8269</v>
      </c>
      <c r="O212" s="34">
        <v>102</v>
      </c>
      <c r="P212" s="29">
        <v>69.819999999999993</v>
      </c>
      <c r="Q212" s="35" t="s">
        <v>8315</v>
      </c>
      <c r="R212" s="29" t="s">
        <v>8316</v>
      </c>
      <c r="S212" s="36">
        <v>41815</v>
      </c>
      <c r="T212" s="36">
        <v>41830</v>
      </c>
    </row>
    <row r="213" spans="1:20" ht="48" x14ac:dyDescent="0.2">
      <c r="A213" s="29">
        <v>3391</v>
      </c>
      <c r="B213" s="30" t="s">
        <v>3390</v>
      </c>
      <c r="C213" s="30" t="s">
        <v>7501</v>
      </c>
      <c r="D213" s="31">
        <v>500</v>
      </c>
      <c r="E213" s="32">
        <v>1115</v>
      </c>
      <c r="F213" s="33" t="s">
        <v>8218</v>
      </c>
      <c r="G213" s="29" t="s">
        <v>8223</v>
      </c>
      <c r="H213" s="29" t="s">
        <v>8245</v>
      </c>
      <c r="I213" s="29">
        <v>1407536880</v>
      </c>
      <c r="J213" s="29">
        <v>1404997548</v>
      </c>
      <c r="K213" s="29" t="b">
        <v>0</v>
      </c>
      <c r="L213" s="29">
        <v>18</v>
      </c>
      <c r="M213" s="29" t="b">
        <v>1</v>
      </c>
      <c r="N213" s="29" t="s">
        <v>8269</v>
      </c>
      <c r="O213" s="34">
        <v>223</v>
      </c>
      <c r="P213" s="29">
        <v>61.94</v>
      </c>
      <c r="Q213" s="35" t="s">
        <v>8315</v>
      </c>
      <c r="R213" s="29" t="s">
        <v>8316</v>
      </c>
      <c r="S213" s="36">
        <v>41830</v>
      </c>
      <c r="T213" s="36">
        <v>41859</v>
      </c>
    </row>
    <row r="214" spans="1:20" ht="48" x14ac:dyDescent="0.2">
      <c r="A214" s="29">
        <v>3393</v>
      </c>
      <c r="B214" s="30" t="s">
        <v>3392</v>
      </c>
      <c r="C214" s="30" t="s">
        <v>7503</v>
      </c>
      <c r="D214" s="31">
        <v>1500</v>
      </c>
      <c r="E214" s="32">
        <v>1587</v>
      </c>
      <c r="F214" s="33" t="s">
        <v>8218</v>
      </c>
      <c r="G214" s="29" t="s">
        <v>8223</v>
      </c>
      <c r="H214" s="29" t="s">
        <v>8245</v>
      </c>
      <c r="I214" s="29">
        <v>1415234760</v>
      </c>
      <c r="J214" s="29">
        <v>1413065230</v>
      </c>
      <c r="K214" s="29" t="b">
        <v>0</v>
      </c>
      <c r="L214" s="29">
        <v>44</v>
      </c>
      <c r="M214" s="29" t="b">
        <v>1</v>
      </c>
      <c r="N214" s="29" t="s">
        <v>8269</v>
      </c>
      <c r="O214" s="34">
        <v>106</v>
      </c>
      <c r="P214" s="29">
        <v>36.07</v>
      </c>
      <c r="Q214" s="35" t="s">
        <v>8315</v>
      </c>
      <c r="R214" s="29" t="s">
        <v>8316</v>
      </c>
      <c r="S214" s="36">
        <v>41923</v>
      </c>
      <c r="T214" s="36">
        <v>41949</v>
      </c>
    </row>
    <row r="215" spans="1:20" ht="48" x14ac:dyDescent="0.2">
      <c r="A215" s="29">
        <v>3396</v>
      </c>
      <c r="B215" s="30" t="s">
        <v>3395</v>
      </c>
      <c r="C215" s="30" t="s">
        <v>7506</v>
      </c>
      <c r="D215" s="31">
        <v>1500</v>
      </c>
      <c r="E215" s="32">
        <v>1565</v>
      </c>
      <c r="F215" s="33" t="s">
        <v>8218</v>
      </c>
      <c r="G215" s="29" t="s">
        <v>8223</v>
      </c>
      <c r="H215" s="29" t="s">
        <v>8245</v>
      </c>
      <c r="I215" s="29">
        <v>1401595140</v>
      </c>
      <c r="J215" s="29">
        <v>1399286589</v>
      </c>
      <c r="K215" s="29" t="b">
        <v>0</v>
      </c>
      <c r="L215" s="29">
        <v>28</v>
      </c>
      <c r="M215" s="29" t="b">
        <v>1</v>
      </c>
      <c r="N215" s="29" t="s">
        <v>8269</v>
      </c>
      <c r="O215" s="34">
        <v>104</v>
      </c>
      <c r="P215" s="29">
        <v>55.89</v>
      </c>
      <c r="Q215" s="35" t="s">
        <v>8315</v>
      </c>
      <c r="R215" s="29" t="s">
        <v>8316</v>
      </c>
      <c r="S215" s="36">
        <v>41764</v>
      </c>
      <c r="T215" s="36">
        <v>41791</v>
      </c>
    </row>
    <row r="216" spans="1:20" ht="48" x14ac:dyDescent="0.2">
      <c r="A216" s="29">
        <v>3398</v>
      </c>
      <c r="B216" s="30" t="s">
        <v>3397</v>
      </c>
      <c r="C216" s="30" t="s">
        <v>7508</v>
      </c>
      <c r="D216" s="31">
        <v>4000</v>
      </c>
      <c r="E216" s="32">
        <v>4443</v>
      </c>
      <c r="F216" s="33" t="s">
        <v>8218</v>
      </c>
      <c r="G216" s="29" t="s">
        <v>8223</v>
      </c>
      <c r="H216" s="29" t="s">
        <v>8245</v>
      </c>
      <c r="I216" s="29">
        <v>1416589200</v>
      </c>
      <c r="J216" s="29">
        <v>1414605776</v>
      </c>
      <c r="K216" s="29" t="b">
        <v>0</v>
      </c>
      <c r="L216" s="29">
        <v>65</v>
      </c>
      <c r="M216" s="29" t="b">
        <v>1</v>
      </c>
      <c r="N216" s="29" t="s">
        <v>8269</v>
      </c>
      <c r="O216" s="34">
        <v>111</v>
      </c>
      <c r="P216" s="29">
        <v>68.349999999999994</v>
      </c>
      <c r="Q216" s="35" t="s">
        <v>8315</v>
      </c>
      <c r="R216" s="29" t="s">
        <v>8316</v>
      </c>
      <c r="S216" s="36">
        <v>41941</v>
      </c>
      <c r="T216" s="36">
        <v>41964</v>
      </c>
    </row>
    <row r="217" spans="1:20" ht="48" x14ac:dyDescent="0.2">
      <c r="A217" s="29">
        <v>3400</v>
      </c>
      <c r="B217" s="30" t="s">
        <v>3399</v>
      </c>
      <c r="C217" s="30" t="s">
        <v>7510</v>
      </c>
      <c r="D217" s="31">
        <v>10000</v>
      </c>
      <c r="E217" s="32">
        <v>10041</v>
      </c>
      <c r="F217" s="33" t="s">
        <v>8218</v>
      </c>
      <c r="G217" s="29" t="s">
        <v>8223</v>
      </c>
      <c r="H217" s="29" t="s">
        <v>8245</v>
      </c>
      <c r="I217" s="29">
        <v>1409266414</v>
      </c>
      <c r="J217" s="29">
        <v>1405378414</v>
      </c>
      <c r="K217" s="29" t="b">
        <v>0</v>
      </c>
      <c r="L217" s="29">
        <v>85</v>
      </c>
      <c r="M217" s="29" t="b">
        <v>1</v>
      </c>
      <c r="N217" s="29" t="s">
        <v>8269</v>
      </c>
      <c r="O217" s="34">
        <v>100</v>
      </c>
      <c r="P217" s="29">
        <v>118.13</v>
      </c>
      <c r="Q217" s="35" t="s">
        <v>8315</v>
      </c>
      <c r="R217" s="29" t="s">
        <v>8316</v>
      </c>
      <c r="S217" s="36">
        <v>41834</v>
      </c>
      <c r="T217" s="36">
        <v>41879</v>
      </c>
    </row>
    <row r="218" spans="1:20" ht="48" x14ac:dyDescent="0.2">
      <c r="A218" s="29">
        <v>3402</v>
      </c>
      <c r="B218" s="30" t="s">
        <v>3401</v>
      </c>
      <c r="C218" s="30" t="s">
        <v>7512</v>
      </c>
      <c r="D218" s="31">
        <v>15000</v>
      </c>
      <c r="E218" s="32">
        <v>16465</v>
      </c>
      <c r="F218" s="33" t="s">
        <v>8218</v>
      </c>
      <c r="G218" s="29" t="s">
        <v>8223</v>
      </c>
      <c r="H218" s="29" t="s">
        <v>8245</v>
      </c>
      <c r="I218" s="29">
        <v>1447295460</v>
      </c>
      <c r="J218" s="29">
        <v>1444747843</v>
      </c>
      <c r="K218" s="29" t="b">
        <v>0</v>
      </c>
      <c r="L218" s="29">
        <v>165</v>
      </c>
      <c r="M218" s="29" t="b">
        <v>1</v>
      </c>
      <c r="N218" s="29" t="s">
        <v>8269</v>
      </c>
      <c r="O218" s="34">
        <v>110</v>
      </c>
      <c r="P218" s="29">
        <v>99.79</v>
      </c>
      <c r="Q218" s="35" t="s">
        <v>8315</v>
      </c>
      <c r="R218" s="29" t="s">
        <v>8316</v>
      </c>
      <c r="S218" s="36">
        <v>42290</v>
      </c>
      <c r="T218" s="36">
        <v>42320</v>
      </c>
    </row>
    <row r="219" spans="1:20" ht="48" x14ac:dyDescent="0.2">
      <c r="A219" s="29">
        <v>3404</v>
      </c>
      <c r="B219" s="30" t="s">
        <v>3403</v>
      </c>
      <c r="C219" s="30" t="s">
        <v>7514</v>
      </c>
      <c r="D219" s="31">
        <v>500</v>
      </c>
      <c r="E219" s="32">
        <v>610</v>
      </c>
      <c r="F219" s="33" t="s">
        <v>8218</v>
      </c>
      <c r="G219" s="29" t="s">
        <v>8223</v>
      </c>
      <c r="H219" s="29" t="s">
        <v>8245</v>
      </c>
      <c r="I219" s="29">
        <v>1434542702</v>
      </c>
      <c r="J219" s="29">
        <v>1432814702</v>
      </c>
      <c r="K219" s="29" t="b">
        <v>0</v>
      </c>
      <c r="L219" s="29">
        <v>3</v>
      </c>
      <c r="M219" s="29" t="b">
        <v>1</v>
      </c>
      <c r="N219" s="29" t="s">
        <v>8269</v>
      </c>
      <c r="O219" s="34">
        <v>122</v>
      </c>
      <c r="P219" s="29">
        <v>203.33</v>
      </c>
      <c r="Q219" s="35" t="s">
        <v>8315</v>
      </c>
      <c r="R219" s="29" t="s">
        <v>8316</v>
      </c>
      <c r="S219" s="36">
        <v>42152</v>
      </c>
      <c r="T219" s="36">
        <v>42172</v>
      </c>
    </row>
    <row r="220" spans="1:20" ht="32" x14ac:dyDescent="0.2">
      <c r="A220" s="29">
        <v>3406</v>
      </c>
      <c r="B220" s="30" t="s">
        <v>3405</v>
      </c>
      <c r="C220" s="30" t="s">
        <v>7516</v>
      </c>
      <c r="D220" s="31">
        <v>10000</v>
      </c>
      <c r="E220" s="32">
        <v>10031</v>
      </c>
      <c r="F220" s="33" t="s">
        <v>8218</v>
      </c>
      <c r="G220" s="29" t="s">
        <v>8223</v>
      </c>
      <c r="H220" s="29" t="s">
        <v>8245</v>
      </c>
      <c r="I220" s="29">
        <v>1405511376</v>
      </c>
      <c r="J220" s="29">
        <v>1401623376</v>
      </c>
      <c r="K220" s="29" t="b">
        <v>0</v>
      </c>
      <c r="L220" s="29">
        <v>91</v>
      </c>
      <c r="M220" s="29" t="b">
        <v>1</v>
      </c>
      <c r="N220" s="29" t="s">
        <v>8269</v>
      </c>
      <c r="O220" s="34">
        <v>100</v>
      </c>
      <c r="P220" s="29">
        <v>110.23</v>
      </c>
      <c r="Q220" s="35" t="s">
        <v>8315</v>
      </c>
      <c r="R220" s="29" t="s">
        <v>8316</v>
      </c>
      <c r="S220" s="36">
        <v>41791</v>
      </c>
      <c r="T220" s="36">
        <v>41836</v>
      </c>
    </row>
    <row r="221" spans="1:20" ht="48" x14ac:dyDescent="0.2">
      <c r="A221" s="29">
        <v>3408</v>
      </c>
      <c r="B221" s="30" t="s">
        <v>3407</v>
      </c>
      <c r="C221" s="30" t="s">
        <v>7518</v>
      </c>
      <c r="D221" s="31">
        <v>500</v>
      </c>
      <c r="E221" s="32">
        <v>1055</v>
      </c>
      <c r="F221" s="33" t="s">
        <v>8218</v>
      </c>
      <c r="G221" s="29" t="s">
        <v>8223</v>
      </c>
      <c r="H221" s="29" t="s">
        <v>8245</v>
      </c>
      <c r="I221" s="29">
        <v>1405727304</v>
      </c>
      <c r="J221" s="29">
        <v>1403135304</v>
      </c>
      <c r="K221" s="29" t="b">
        <v>0</v>
      </c>
      <c r="L221" s="29">
        <v>18</v>
      </c>
      <c r="M221" s="29" t="b">
        <v>1</v>
      </c>
      <c r="N221" s="29" t="s">
        <v>8269</v>
      </c>
      <c r="O221" s="34">
        <v>211</v>
      </c>
      <c r="P221" s="29">
        <v>58.61</v>
      </c>
      <c r="Q221" s="35" t="s">
        <v>8315</v>
      </c>
      <c r="R221" s="29" t="s">
        <v>8316</v>
      </c>
      <c r="S221" s="36">
        <v>41808</v>
      </c>
      <c r="T221" s="36">
        <v>41838</v>
      </c>
    </row>
    <row r="222" spans="1:20" ht="48" x14ac:dyDescent="0.2">
      <c r="A222" s="29">
        <v>3410</v>
      </c>
      <c r="B222" s="30" t="s">
        <v>3409</v>
      </c>
      <c r="C222" s="30" t="s">
        <v>7520</v>
      </c>
      <c r="D222" s="31">
        <v>3000</v>
      </c>
      <c r="E222" s="32">
        <v>3255</v>
      </c>
      <c r="F222" s="33" t="s">
        <v>8218</v>
      </c>
      <c r="G222" s="29" t="s">
        <v>8223</v>
      </c>
      <c r="H222" s="29" t="s">
        <v>8245</v>
      </c>
      <c r="I222" s="29">
        <v>1465196400</v>
      </c>
      <c r="J222" s="29">
        <v>1462841990</v>
      </c>
      <c r="K222" s="29" t="b">
        <v>0</v>
      </c>
      <c r="L222" s="29">
        <v>40</v>
      </c>
      <c r="M222" s="29" t="b">
        <v>1</v>
      </c>
      <c r="N222" s="29" t="s">
        <v>8269</v>
      </c>
      <c r="O222" s="34">
        <v>109</v>
      </c>
      <c r="P222" s="29">
        <v>81.38</v>
      </c>
      <c r="Q222" s="35" t="s">
        <v>8315</v>
      </c>
      <c r="R222" s="29" t="s">
        <v>8316</v>
      </c>
      <c r="S222" s="36">
        <v>42500</v>
      </c>
      <c r="T222" s="36">
        <v>42527</v>
      </c>
    </row>
    <row r="223" spans="1:20" ht="48" x14ac:dyDescent="0.2">
      <c r="A223" s="29">
        <v>3411</v>
      </c>
      <c r="B223" s="30" t="s">
        <v>3410</v>
      </c>
      <c r="C223" s="30" t="s">
        <v>7521</v>
      </c>
      <c r="D223" s="31">
        <v>15000</v>
      </c>
      <c r="E223" s="32">
        <v>15535</v>
      </c>
      <c r="F223" s="33" t="s">
        <v>8218</v>
      </c>
      <c r="G223" s="29" t="s">
        <v>8223</v>
      </c>
      <c r="H223" s="29" t="s">
        <v>8245</v>
      </c>
      <c r="I223" s="29">
        <v>1444264372</v>
      </c>
      <c r="J223" s="29">
        <v>1442536372</v>
      </c>
      <c r="K223" s="29" t="b">
        <v>0</v>
      </c>
      <c r="L223" s="29">
        <v>78</v>
      </c>
      <c r="M223" s="29" t="b">
        <v>1</v>
      </c>
      <c r="N223" s="29" t="s">
        <v>8269</v>
      </c>
      <c r="O223" s="34">
        <v>104</v>
      </c>
      <c r="P223" s="29">
        <v>199.17</v>
      </c>
      <c r="Q223" s="35" t="s">
        <v>8315</v>
      </c>
      <c r="R223" s="29" t="s">
        <v>8316</v>
      </c>
      <c r="S223" s="36">
        <v>42265</v>
      </c>
      <c r="T223" s="36">
        <v>42285</v>
      </c>
    </row>
    <row r="224" spans="1:20" ht="48" x14ac:dyDescent="0.2">
      <c r="A224" s="29">
        <v>3413</v>
      </c>
      <c r="B224" s="30" t="s">
        <v>3412</v>
      </c>
      <c r="C224" s="30" t="s">
        <v>7523</v>
      </c>
      <c r="D224" s="31">
        <v>500</v>
      </c>
      <c r="E224" s="32">
        <v>650</v>
      </c>
      <c r="F224" s="33" t="s">
        <v>8218</v>
      </c>
      <c r="G224" s="29" t="s">
        <v>8223</v>
      </c>
      <c r="H224" s="29" t="s">
        <v>8245</v>
      </c>
      <c r="I224" s="29">
        <v>1425099540</v>
      </c>
      <c r="J224" s="29">
        <v>1424280938</v>
      </c>
      <c r="K224" s="29" t="b">
        <v>0</v>
      </c>
      <c r="L224" s="29">
        <v>14</v>
      </c>
      <c r="M224" s="29" t="b">
        <v>1</v>
      </c>
      <c r="N224" s="29" t="s">
        <v>8269</v>
      </c>
      <c r="O224" s="34">
        <v>130</v>
      </c>
      <c r="P224" s="29">
        <v>46.43</v>
      </c>
      <c r="Q224" s="35" t="s">
        <v>8315</v>
      </c>
      <c r="R224" s="29" t="s">
        <v>8316</v>
      </c>
      <c r="S224" s="36">
        <v>42053</v>
      </c>
      <c r="T224" s="36">
        <v>42063</v>
      </c>
    </row>
    <row r="225" spans="1:20" ht="48" x14ac:dyDescent="0.2">
      <c r="A225" s="29">
        <v>3414</v>
      </c>
      <c r="B225" s="30" t="s">
        <v>3413</v>
      </c>
      <c r="C225" s="30" t="s">
        <v>7524</v>
      </c>
      <c r="D225" s="31">
        <v>3000</v>
      </c>
      <c r="E225" s="32">
        <v>3105</v>
      </c>
      <c r="F225" s="33" t="s">
        <v>8218</v>
      </c>
      <c r="G225" s="29" t="s">
        <v>8223</v>
      </c>
      <c r="H225" s="29" t="s">
        <v>8245</v>
      </c>
      <c r="I225" s="29">
        <v>1480579140</v>
      </c>
      <c r="J225" s="29">
        <v>1478030325</v>
      </c>
      <c r="K225" s="29" t="b">
        <v>0</v>
      </c>
      <c r="L225" s="29">
        <v>44</v>
      </c>
      <c r="M225" s="29" t="b">
        <v>1</v>
      </c>
      <c r="N225" s="29" t="s">
        <v>8269</v>
      </c>
      <c r="O225" s="34">
        <v>104</v>
      </c>
      <c r="P225" s="29">
        <v>70.569999999999993</v>
      </c>
      <c r="Q225" s="35" t="s">
        <v>8315</v>
      </c>
      <c r="R225" s="29" t="s">
        <v>8316</v>
      </c>
      <c r="S225" s="36">
        <v>42675</v>
      </c>
      <c r="T225" s="36">
        <v>42705</v>
      </c>
    </row>
    <row r="226" spans="1:20" ht="32" x14ac:dyDescent="0.2">
      <c r="A226" s="29">
        <v>3415</v>
      </c>
      <c r="B226" s="30" t="s">
        <v>3414</v>
      </c>
      <c r="C226" s="30" t="s">
        <v>7525</v>
      </c>
      <c r="D226" s="31">
        <v>200</v>
      </c>
      <c r="E226" s="32">
        <v>200</v>
      </c>
      <c r="F226" s="33" t="s">
        <v>8218</v>
      </c>
      <c r="G226" s="29" t="s">
        <v>8223</v>
      </c>
      <c r="H226" s="29" t="s">
        <v>8245</v>
      </c>
      <c r="I226" s="29">
        <v>1460935800</v>
      </c>
      <c r="J226" s="29">
        <v>1459999656</v>
      </c>
      <c r="K226" s="29" t="b">
        <v>0</v>
      </c>
      <c r="L226" s="29">
        <v>9</v>
      </c>
      <c r="M226" s="29" t="b">
        <v>1</v>
      </c>
      <c r="N226" s="29" t="s">
        <v>8269</v>
      </c>
      <c r="O226" s="34">
        <v>100</v>
      </c>
      <c r="P226" s="29">
        <v>22.22</v>
      </c>
      <c r="Q226" s="35" t="s">
        <v>8315</v>
      </c>
      <c r="R226" s="29" t="s">
        <v>8316</v>
      </c>
      <c r="S226" s="36">
        <v>42467</v>
      </c>
      <c r="T226" s="36">
        <v>42477</v>
      </c>
    </row>
    <row r="227" spans="1:20" ht="48" x14ac:dyDescent="0.2">
      <c r="A227" s="29">
        <v>3417</v>
      </c>
      <c r="B227" s="30" t="s">
        <v>3416</v>
      </c>
      <c r="C227" s="30" t="s">
        <v>7527</v>
      </c>
      <c r="D227" s="31">
        <v>1700</v>
      </c>
      <c r="E227" s="32">
        <v>1700.01</v>
      </c>
      <c r="F227" s="33" t="s">
        <v>8218</v>
      </c>
      <c r="G227" s="29" t="s">
        <v>8223</v>
      </c>
      <c r="H227" s="29" t="s">
        <v>8245</v>
      </c>
      <c r="I227" s="29">
        <v>1414284180</v>
      </c>
      <c r="J227" s="29">
        <v>1410558948</v>
      </c>
      <c r="K227" s="29" t="b">
        <v>0</v>
      </c>
      <c r="L227" s="29">
        <v>45</v>
      </c>
      <c r="M227" s="29" t="b">
        <v>1</v>
      </c>
      <c r="N227" s="29" t="s">
        <v>8269</v>
      </c>
      <c r="O227" s="34">
        <v>100</v>
      </c>
      <c r="P227" s="29">
        <v>37.78</v>
      </c>
      <c r="Q227" s="35" t="s">
        <v>8315</v>
      </c>
      <c r="R227" s="29" t="s">
        <v>8316</v>
      </c>
      <c r="S227" s="36">
        <v>41894</v>
      </c>
      <c r="T227" s="36">
        <v>41938</v>
      </c>
    </row>
    <row r="228" spans="1:20" ht="48" x14ac:dyDescent="0.2">
      <c r="A228" s="29">
        <v>3418</v>
      </c>
      <c r="B228" s="30" t="s">
        <v>3417</v>
      </c>
      <c r="C228" s="30" t="s">
        <v>7528</v>
      </c>
      <c r="D228" s="31">
        <v>4000</v>
      </c>
      <c r="E228" s="32">
        <v>4035</v>
      </c>
      <c r="F228" s="33" t="s">
        <v>8218</v>
      </c>
      <c r="G228" s="29" t="s">
        <v>8223</v>
      </c>
      <c r="H228" s="29" t="s">
        <v>8245</v>
      </c>
      <c r="I228" s="29">
        <v>1400875307</v>
      </c>
      <c r="J228" s="29">
        <v>1398283307</v>
      </c>
      <c r="K228" s="29" t="b">
        <v>0</v>
      </c>
      <c r="L228" s="29">
        <v>56</v>
      </c>
      <c r="M228" s="29" t="b">
        <v>1</v>
      </c>
      <c r="N228" s="29" t="s">
        <v>8269</v>
      </c>
      <c r="O228" s="34">
        <v>101</v>
      </c>
      <c r="P228" s="29">
        <v>72.05</v>
      </c>
      <c r="Q228" s="35" t="s">
        <v>8315</v>
      </c>
      <c r="R228" s="29" t="s">
        <v>8316</v>
      </c>
      <c r="S228" s="36">
        <v>41752</v>
      </c>
      <c r="T228" s="36">
        <v>41782</v>
      </c>
    </row>
    <row r="229" spans="1:20" ht="48" x14ac:dyDescent="0.2">
      <c r="A229" s="29">
        <v>3421</v>
      </c>
      <c r="B229" s="30" t="s">
        <v>3420</v>
      </c>
      <c r="C229" s="30" t="s">
        <v>7531</v>
      </c>
      <c r="D229" s="31">
        <v>10000</v>
      </c>
      <c r="E229" s="32">
        <v>10115</v>
      </c>
      <c r="F229" s="33" t="s">
        <v>8218</v>
      </c>
      <c r="G229" s="29" t="s">
        <v>8223</v>
      </c>
      <c r="H229" s="29" t="s">
        <v>8245</v>
      </c>
      <c r="I229" s="29">
        <v>1425495563</v>
      </c>
      <c r="J229" s="29">
        <v>1422903563</v>
      </c>
      <c r="K229" s="29" t="b">
        <v>0</v>
      </c>
      <c r="L229" s="29">
        <v>98</v>
      </c>
      <c r="M229" s="29" t="b">
        <v>1</v>
      </c>
      <c r="N229" s="29" t="s">
        <v>8269</v>
      </c>
      <c r="O229" s="34">
        <v>101</v>
      </c>
      <c r="P229" s="29">
        <v>103.21</v>
      </c>
      <c r="Q229" s="35" t="s">
        <v>8315</v>
      </c>
      <c r="R229" s="29" t="s">
        <v>8316</v>
      </c>
      <c r="S229" s="36">
        <v>42037</v>
      </c>
      <c r="T229" s="36">
        <v>42067</v>
      </c>
    </row>
    <row r="230" spans="1:20" ht="48" x14ac:dyDescent="0.2">
      <c r="A230" s="29">
        <v>3423</v>
      </c>
      <c r="B230" s="30" t="s">
        <v>3422</v>
      </c>
      <c r="C230" s="30" t="s">
        <v>7533</v>
      </c>
      <c r="D230" s="31">
        <v>250</v>
      </c>
      <c r="E230" s="32">
        <v>350</v>
      </c>
      <c r="F230" s="33" t="s">
        <v>8218</v>
      </c>
      <c r="G230" s="29" t="s">
        <v>8223</v>
      </c>
      <c r="H230" s="29" t="s">
        <v>8245</v>
      </c>
      <c r="I230" s="29">
        <v>1429912341</v>
      </c>
      <c r="J230" s="29">
        <v>1427320341</v>
      </c>
      <c r="K230" s="29" t="b">
        <v>0</v>
      </c>
      <c r="L230" s="29">
        <v>10</v>
      </c>
      <c r="M230" s="29" t="b">
        <v>1</v>
      </c>
      <c r="N230" s="29" t="s">
        <v>8269</v>
      </c>
      <c r="O230" s="34">
        <v>140</v>
      </c>
      <c r="P230" s="29">
        <v>35</v>
      </c>
      <c r="Q230" s="35" t="s">
        <v>8315</v>
      </c>
      <c r="R230" s="29" t="s">
        <v>8316</v>
      </c>
      <c r="S230" s="36">
        <v>42088</v>
      </c>
      <c r="T230" s="36">
        <v>42118</v>
      </c>
    </row>
    <row r="231" spans="1:20" ht="48" x14ac:dyDescent="0.2">
      <c r="A231" s="29">
        <v>3424</v>
      </c>
      <c r="B231" s="30" t="s">
        <v>3423</v>
      </c>
      <c r="C231" s="30" t="s">
        <v>7534</v>
      </c>
      <c r="D231" s="31">
        <v>6000</v>
      </c>
      <c r="E231" s="32">
        <v>6215</v>
      </c>
      <c r="F231" s="33" t="s">
        <v>8218</v>
      </c>
      <c r="G231" s="29" t="s">
        <v>8223</v>
      </c>
      <c r="H231" s="29" t="s">
        <v>8245</v>
      </c>
      <c r="I231" s="29">
        <v>1423119540</v>
      </c>
      <c r="J231" s="29">
        <v>1421252084</v>
      </c>
      <c r="K231" s="29" t="b">
        <v>0</v>
      </c>
      <c r="L231" s="29">
        <v>76</v>
      </c>
      <c r="M231" s="29" t="b">
        <v>1</v>
      </c>
      <c r="N231" s="29" t="s">
        <v>8269</v>
      </c>
      <c r="O231" s="34">
        <v>104</v>
      </c>
      <c r="P231" s="29">
        <v>81.78</v>
      </c>
      <c r="Q231" s="35" t="s">
        <v>8315</v>
      </c>
      <c r="R231" s="29" t="s">
        <v>8316</v>
      </c>
      <c r="S231" s="36">
        <v>42018</v>
      </c>
      <c r="T231" s="36">
        <v>42040</v>
      </c>
    </row>
    <row r="232" spans="1:20" ht="48" x14ac:dyDescent="0.2">
      <c r="A232" s="29">
        <v>3425</v>
      </c>
      <c r="B232" s="30" t="s">
        <v>3424</v>
      </c>
      <c r="C232" s="30" t="s">
        <v>7535</v>
      </c>
      <c r="D232" s="31">
        <v>30000</v>
      </c>
      <c r="E232" s="32">
        <v>30891.1</v>
      </c>
      <c r="F232" s="33" t="s">
        <v>8218</v>
      </c>
      <c r="G232" s="29" t="s">
        <v>8223</v>
      </c>
      <c r="H232" s="29" t="s">
        <v>8245</v>
      </c>
      <c r="I232" s="29">
        <v>1412434136</v>
      </c>
      <c r="J232" s="29">
        <v>1409669336</v>
      </c>
      <c r="K232" s="29" t="b">
        <v>0</v>
      </c>
      <c r="L232" s="29">
        <v>104</v>
      </c>
      <c r="M232" s="29" t="b">
        <v>1</v>
      </c>
      <c r="N232" s="29" t="s">
        <v>8269</v>
      </c>
      <c r="O232" s="34">
        <v>103</v>
      </c>
      <c r="P232" s="29">
        <v>297.02999999999997</v>
      </c>
      <c r="Q232" s="35" t="s">
        <v>8315</v>
      </c>
      <c r="R232" s="29" t="s">
        <v>8316</v>
      </c>
      <c r="S232" s="36">
        <v>41884</v>
      </c>
      <c r="T232" s="36">
        <v>41916</v>
      </c>
    </row>
    <row r="233" spans="1:20" ht="48" x14ac:dyDescent="0.2">
      <c r="A233" s="29">
        <v>3426</v>
      </c>
      <c r="B233" s="30" t="s">
        <v>3425</v>
      </c>
      <c r="C233" s="30" t="s">
        <v>7536</v>
      </c>
      <c r="D233" s="31">
        <v>3750</v>
      </c>
      <c r="E233" s="32">
        <v>4055</v>
      </c>
      <c r="F233" s="33" t="s">
        <v>8218</v>
      </c>
      <c r="G233" s="29" t="s">
        <v>8223</v>
      </c>
      <c r="H233" s="29" t="s">
        <v>8245</v>
      </c>
      <c r="I233" s="29">
        <v>1411264800</v>
      </c>
      <c r="J233" s="29">
        <v>1409620903</v>
      </c>
      <c r="K233" s="29" t="b">
        <v>0</v>
      </c>
      <c r="L233" s="29">
        <v>87</v>
      </c>
      <c r="M233" s="29" t="b">
        <v>1</v>
      </c>
      <c r="N233" s="29" t="s">
        <v>8269</v>
      </c>
      <c r="O233" s="34">
        <v>108</v>
      </c>
      <c r="P233" s="29">
        <v>46.61</v>
      </c>
      <c r="Q233" s="35" t="s">
        <v>8315</v>
      </c>
      <c r="R233" s="29" t="s">
        <v>8316</v>
      </c>
      <c r="S233" s="36">
        <v>41884</v>
      </c>
      <c r="T233" s="36">
        <v>41903</v>
      </c>
    </row>
    <row r="234" spans="1:20" ht="48" x14ac:dyDescent="0.2">
      <c r="A234" s="29">
        <v>3431</v>
      </c>
      <c r="B234" s="30" t="s">
        <v>3430</v>
      </c>
      <c r="C234" s="30" t="s">
        <v>7541</v>
      </c>
      <c r="D234" s="31">
        <v>2000</v>
      </c>
      <c r="E234" s="32">
        <v>2000</v>
      </c>
      <c r="F234" s="33" t="s">
        <v>8218</v>
      </c>
      <c r="G234" s="29" t="s">
        <v>8223</v>
      </c>
      <c r="H234" s="29" t="s">
        <v>8245</v>
      </c>
      <c r="I234" s="29">
        <v>1408383153</v>
      </c>
      <c r="J234" s="29">
        <v>1405791153</v>
      </c>
      <c r="K234" s="29" t="b">
        <v>0</v>
      </c>
      <c r="L234" s="29">
        <v>21</v>
      </c>
      <c r="M234" s="29" t="b">
        <v>1</v>
      </c>
      <c r="N234" s="29" t="s">
        <v>8269</v>
      </c>
      <c r="O234" s="34">
        <v>100</v>
      </c>
      <c r="P234" s="29">
        <v>95.24</v>
      </c>
      <c r="Q234" s="35" t="s">
        <v>8315</v>
      </c>
      <c r="R234" s="29" t="s">
        <v>8316</v>
      </c>
      <c r="S234" s="36">
        <v>41839</v>
      </c>
      <c r="T234" s="36">
        <v>41869</v>
      </c>
    </row>
    <row r="235" spans="1:20" ht="48" x14ac:dyDescent="0.2">
      <c r="A235" s="29">
        <v>3432</v>
      </c>
      <c r="B235" s="30" t="s">
        <v>3431</v>
      </c>
      <c r="C235" s="30" t="s">
        <v>7542</v>
      </c>
      <c r="D235" s="31">
        <v>2000</v>
      </c>
      <c r="E235" s="32">
        <v>2193</v>
      </c>
      <c r="F235" s="33" t="s">
        <v>8218</v>
      </c>
      <c r="G235" s="29" t="s">
        <v>8223</v>
      </c>
      <c r="H235" s="29" t="s">
        <v>8245</v>
      </c>
      <c r="I235" s="29">
        <v>1454709600</v>
      </c>
      <c r="J235" s="29">
        <v>1452520614</v>
      </c>
      <c r="K235" s="29" t="b">
        <v>0</v>
      </c>
      <c r="L235" s="29">
        <v>42</v>
      </c>
      <c r="M235" s="29" t="b">
        <v>1</v>
      </c>
      <c r="N235" s="29" t="s">
        <v>8269</v>
      </c>
      <c r="O235" s="34">
        <v>110</v>
      </c>
      <c r="P235" s="29">
        <v>52.21</v>
      </c>
      <c r="Q235" s="35" t="s">
        <v>8315</v>
      </c>
      <c r="R235" s="29" t="s">
        <v>8316</v>
      </c>
      <c r="S235" s="36">
        <v>42380</v>
      </c>
      <c r="T235" s="36">
        <v>42405</v>
      </c>
    </row>
    <row r="236" spans="1:20" ht="48" x14ac:dyDescent="0.2">
      <c r="A236" s="29">
        <v>3433</v>
      </c>
      <c r="B236" s="30" t="s">
        <v>3432</v>
      </c>
      <c r="C236" s="30" t="s">
        <v>7543</v>
      </c>
      <c r="D236" s="31">
        <v>9500</v>
      </c>
      <c r="E236" s="32">
        <v>9525</v>
      </c>
      <c r="F236" s="33" t="s">
        <v>8218</v>
      </c>
      <c r="G236" s="29" t="s">
        <v>8223</v>
      </c>
      <c r="H236" s="29" t="s">
        <v>8245</v>
      </c>
      <c r="I236" s="29">
        <v>1402974000</v>
      </c>
      <c r="J236" s="29">
        <v>1400290255</v>
      </c>
      <c r="K236" s="29" t="b">
        <v>0</v>
      </c>
      <c r="L236" s="29">
        <v>71</v>
      </c>
      <c r="M236" s="29" t="b">
        <v>1</v>
      </c>
      <c r="N236" s="29" t="s">
        <v>8269</v>
      </c>
      <c r="O236" s="34">
        <v>100</v>
      </c>
      <c r="P236" s="29">
        <v>134.15</v>
      </c>
      <c r="Q236" s="35" t="s">
        <v>8315</v>
      </c>
      <c r="R236" s="29" t="s">
        <v>8316</v>
      </c>
      <c r="S236" s="36">
        <v>41776</v>
      </c>
      <c r="T236" s="36">
        <v>41807</v>
      </c>
    </row>
    <row r="237" spans="1:20" ht="48" x14ac:dyDescent="0.2">
      <c r="A237" s="29">
        <v>3434</v>
      </c>
      <c r="B237" s="30" t="s">
        <v>3433</v>
      </c>
      <c r="C237" s="30" t="s">
        <v>7544</v>
      </c>
      <c r="D237" s="31">
        <v>10000</v>
      </c>
      <c r="E237" s="32">
        <v>10555</v>
      </c>
      <c r="F237" s="33" t="s">
        <v>8218</v>
      </c>
      <c r="G237" s="29" t="s">
        <v>8223</v>
      </c>
      <c r="H237" s="29" t="s">
        <v>8245</v>
      </c>
      <c r="I237" s="29">
        <v>1404983269</v>
      </c>
      <c r="J237" s="29">
        <v>1402391269</v>
      </c>
      <c r="K237" s="29" t="b">
        <v>0</v>
      </c>
      <c r="L237" s="29">
        <v>168</v>
      </c>
      <c r="M237" s="29" t="b">
        <v>1</v>
      </c>
      <c r="N237" s="29" t="s">
        <v>8269</v>
      </c>
      <c r="O237" s="34">
        <v>106</v>
      </c>
      <c r="P237" s="29">
        <v>62.83</v>
      </c>
      <c r="Q237" s="35" t="s">
        <v>8315</v>
      </c>
      <c r="R237" s="29" t="s">
        <v>8316</v>
      </c>
      <c r="S237" s="36">
        <v>41800</v>
      </c>
      <c r="T237" s="36">
        <v>41830</v>
      </c>
    </row>
    <row r="238" spans="1:20" ht="48" x14ac:dyDescent="0.2">
      <c r="A238" s="29">
        <v>3435</v>
      </c>
      <c r="B238" s="30" t="s">
        <v>3434</v>
      </c>
      <c r="C238" s="30" t="s">
        <v>7545</v>
      </c>
      <c r="D238" s="31">
        <v>1000</v>
      </c>
      <c r="E238" s="32">
        <v>1120</v>
      </c>
      <c r="F238" s="33" t="s">
        <v>8218</v>
      </c>
      <c r="G238" s="29" t="s">
        <v>8223</v>
      </c>
      <c r="H238" s="29" t="s">
        <v>8245</v>
      </c>
      <c r="I238" s="29">
        <v>1470538800</v>
      </c>
      <c r="J238" s="29">
        <v>1469112493</v>
      </c>
      <c r="K238" s="29" t="b">
        <v>0</v>
      </c>
      <c r="L238" s="29">
        <v>19</v>
      </c>
      <c r="M238" s="29" t="b">
        <v>1</v>
      </c>
      <c r="N238" s="29" t="s">
        <v>8269</v>
      </c>
      <c r="O238" s="34">
        <v>112</v>
      </c>
      <c r="P238" s="29">
        <v>58.95</v>
      </c>
      <c r="Q238" s="35" t="s">
        <v>8315</v>
      </c>
      <c r="R238" s="29" t="s">
        <v>8316</v>
      </c>
      <c r="S238" s="36">
        <v>42572</v>
      </c>
      <c r="T238" s="36">
        <v>42589</v>
      </c>
    </row>
    <row r="239" spans="1:20" ht="48" x14ac:dyDescent="0.2">
      <c r="A239" s="29">
        <v>3436</v>
      </c>
      <c r="B239" s="30" t="s">
        <v>3435</v>
      </c>
      <c r="C239" s="30" t="s">
        <v>7546</v>
      </c>
      <c r="D239" s="31">
        <v>5000</v>
      </c>
      <c r="E239" s="32">
        <v>5295</v>
      </c>
      <c r="F239" s="33" t="s">
        <v>8218</v>
      </c>
      <c r="G239" s="29" t="s">
        <v>8223</v>
      </c>
      <c r="H239" s="29" t="s">
        <v>8245</v>
      </c>
      <c r="I239" s="29">
        <v>1408638480</v>
      </c>
      <c r="J239" s="29">
        <v>1406811593</v>
      </c>
      <c r="K239" s="29" t="b">
        <v>0</v>
      </c>
      <c r="L239" s="29">
        <v>37</v>
      </c>
      <c r="M239" s="29" t="b">
        <v>1</v>
      </c>
      <c r="N239" s="29" t="s">
        <v>8269</v>
      </c>
      <c r="O239" s="34">
        <v>106</v>
      </c>
      <c r="P239" s="29">
        <v>143.11000000000001</v>
      </c>
      <c r="Q239" s="35" t="s">
        <v>8315</v>
      </c>
      <c r="R239" s="29" t="s">
        <v>8316</v>
      </c>
      <c r="S239" s="36">
        <v>41851</v>
      </c>
      <c r="T239" s="36">
        <v>41872</v>
      </c>
    </row>
    <row r="240" spans="1:20" ht="48" x14ac:dyDescent="0.2">
      <c r="A240" s="29">
        <v>3437</v>
      </c>
      <c r="B240" s="30" t="s">
        <v>3436</v>
      </c>
      <c r="C240" s="30" t="s">
        <v>7547</v>
      </c>
      <c r="D240" s="31">
        <v>3000</v>
      </c>
      <c r="E240" s="32">
        <v>3030</v>
      </c>
      <c r="F240" s="33" t="s">
        <v>8218</v>
      </c>
      <c r="G240" s="29" t="s">
        <v>8223</v>
      </c>
      <c r="H240" s="29" t="s">
        <v>8245</v>
      </c>
      <c r="I240" s="29">
        <v>1440003820</v>
      </c>
      <c r="J240" s="29">
        <v>1437411820</v>
      </c>
      <c r="K240" s="29" t="b">
        <v>0</v>
      </c>
      <c r="L240" s="29">
        <v>36</v>
      </c>
      <c r="M240" s="29" t="b">
        <v>1</v>
      </c>
      <c r="N240" s="29" t="s">
        <v>8269</v>
      </c>
      <c r="O240" s="34">
        <v>101</v>
      </c>
      <c r="P240" s="29">
        <v>84.17</v>
      </c>
      <c r="Q240" s="35" t="s">
        <v>8315</v>
      </c>
      <c r="R240" s="29" t="s">
        <v>8316</v>
      </c>
      <c r="S240" s="36">
        <v>42205</v>
      </c>
      <c r="T240" s="36">
        <v>42235</v>
      </c>
    </row>
    <row r="241" spans="1:20" ht="48" x14ac:dyDescent="0.2">
      <c r="A241" s="29">
        <v>3439</v>
      </c>
      <c r="B241" s="30" t="s">
        <v>3438</v>
      </c>
      <c r="C241" s="30" t="s">
        <v>7549</v>
      </c>
      <c r="D241" s="31">
        <v>1200</v>
      </c>
      <c r="E241" s="32">
        <v>1616.14</v>
      </c>
      <c r="F241" s="33" t="s">
        <v>8218</v>
      </c>
      <c r="G241" s="29" t="s">
        <v>8223</v>
      </c>
      <c r="H241" s="29" t="s">
        <v>8245</v>
      </c>
      <c r="I241" s="29">
        <v>1453179540</v>
      </c>
      <c r="J241" s="29">
        <v>1452030730</v>
      </c>
      <c r="K241" s="29" t="b">
        <v>0</v>
      </c>
      <c r="L241" s="29">
        <v>18</v>
      </c>
      <c r="M241" s="29" t="b">
        <v>1</v>
      </c>
      <c r="N241" s="29" t="s">
        <v>8269</v>
      </c>
      <c r="O241" s="34">
        <v>135</v>
      </c>
      <c r="P241" s="29">
        <v>89.79</v>
      </c>
      <c r="Q241" s="35" t="s">
        <v>8315</v>
      </c>
      <c r="R241" s="29" t="s">
        <v>8316</v>
      </c>
      <c r="S241" s="36">
        <v>42374</v>
      </c>
      <c r="T241" s="36">
        <v>42388</v>
      </c>
    </row>
    <row r="242" spans="1:20" ht="48" x14ac:dyDescent="0.2">
      <c r="A242" s="29">
        <v>3440</v>
      </c>
      <c r="B242" s="30" t="s">
        <v>3439</v>
      </c>
      <c r="C242" s="30" t="s">
        <v>7550</v>
      </c>
      <c r="D242" s="31">
        <v>5000</v>
      </c>
      <c r="E242" s="32">
        <v>5260.92</v>
      </c>
      <c r="F242" s="33" t="s">
        <v>8218</v>
      </c>
      <c r="G242" s="29" t="s">
        <v>8223</v>
      </c>
      <c r="H242" s="29" t="s">
        <v>8245</v>
      </c>
      <c r="I242" s="29">
        <v>1405095300</v>
      </c>
      <c r="J242" s="29">
        <v>1403146628</v>
      </c>
      <c r="K242" s="29" t="b">
        <v>0</v>
      </c>
      <c r="L242" s="29">
        <v>82</v>
      </c>
      <c r="M242" s="29" t="b">
        <v>1</v>
      </c>
      <c r="N242" s="29" t="s">
        <v>8269</v>
      </c>
      <c r="O242" s="34">
        <v>105</v>
      </c>
      <c r="P242" s="29">
        <v>64.16</v>
      </c>
      <c r="Q242" s="35" t="s">
        <v>8315</v>
      </c>
      <c r="R242" s="29" t="s">
        <v>8316</v>
      </c>
      <c r="S242" s="36">
        <v>41809</v>
      </c>
      <c r="T242" s="36">
        <v>41831</v>
      </c>
    </row>
    <row r="243" spans="1:20" ht="48" x14ac:dyDescent="0.2">
      <c r="A243" s="29">
        <v>3441</v>
      </c>
      <c r="B243" s="30" t="s">
        <v>3440</v>
      </c>
      <c r="C243" s="30" t="s">
        <v>7551</v>
      </c>
      <c r="D243" s="31">
        <v>2500</v>
      </c>
      <c r="E243" s="32">
        <v>2565</v>
      </c>
      <c r="F243" s="33" t="s">
        <v>8218</v>
      </c>
      <c r="G243" s="29" t="s">
        <v>8223</v>
      </c>
      <c r="H243" s="29" t="s">
        <v>8245</v>
      </c>
      <c r="I243" s="29">
        <v>1447445820</v>
      </c>
      <c r="J243" s="29">
        <v>1445077121</v>
      </c>
      <c r="K243" s="29" t="b">
        <v>0</v>
      </c>
      <c r="L243" s="29">
        <v>43</v>
      </c>
      <c r="M243" s="29" t="b">
        <v>1</v>
      </c>
      <c r="N243" s="29" t="s">
        <v>8269</v>
      </c>
      <c r="O243" s="34">
        <v>103</v>
      </c>
      <c r="P243" s="29">
        <v>59.65</v>
      </c>
      <c r="Q243" s="35" t="s">
        <v>8315</v>
      </c>
      <c r="R243" s="29" t="s">
        <v>8316</v>
      </c>
      <c r="S243" s="36">
        <v>42294</v>
      </c>
      <c r="T243" s="36">
        <v>42321</v>
      </c>
    </row>
    <row r="244" spans="1:20" ht="48" x14ac:dyDescent="0.2">
      <c r="A244" s="29">
        <v>3442</v>
      </c>
      <c r="B244" s="30" t="s">
        <v>3441</v>
      </c>
      <c r="C244" s="30" t="s">
        <v>7552</v>
      </c>
      <c r="D244" s="31">
        <v>250</v>
      </c>
      <c r="E244" s="32">
        <v>250</v>
      </c>
      <c r="F244" s="33" t="s">
        <v>8218</v>
      </c>
      <c r="G244" s="29" t="s">
        <v>8223</v>
      </c>
      <c r="H244" s="29" t="s">
        <v>8245</v>
      </c>
      <c r="I244" s="29">
        <v>1433016672</v>
      </c>
      <c r="J244" s="29">
        <v>1430424672</v>
      </c>
      <c r="K244" s="29" t="b">
        <v>0</v>
      </c>
      <c r="L244" s="29">
        <v>8</v>
      </c>
      <c r="M244" s="29" t="b">
        <v>1</v>
      </c>
      <c r="N244" s="29" t="s">
        <v>8269</v>
      </c>
      <c r="O244" s="34">
        <v>100</v>
      </c>
      <c r="P244" s="29">
        <v>31.25</v>
      </c>
      <c r="Q244" s="35" t="s">
        <v>8315</v>
      </c>
      <c r="R244" s="29" t="s">
        <v>8316</v>
      </c>
      <c r="S244" s="36">
        <v>42124</v>
      </c>
      <c r="T244" s="36">
        <v>42154</v>
      </c>
    </row>
    <row r="245" spans="1:20" ht="48" x14ac:dyDescent="0.2">
      <c r="A245" s="29">
        <v>3443</v>
      </c>
      <c r="B245" s="30" t="s">
        <v>3442</v>
      </c>
      <c r="C245" s="30" t="s">
        <v>7553</v>
      </c>
      <c r="D245" s="31">
        <v>1000</v>
      </c>
      <c r="E245" s="32">
        <v>1855</v>
      </c>
      <c r="F245" s="33" t="s">
        <v>8218</v>
      </c>
      <c r="G245" s="29" t="s">
        <v>8223</v>
      </c>
      <c r="H245" s="29" t="s">
        <v>8245</v>
      </c>
      <c r="I245" s="29">
        <v>1410266146</v>
      </c>
      <c r="J245" s="29">
        <v>1407674146</v>
      </c>
      <c r="K245" s="29" t="b">
        <v>0</v>
      </c>
      <c r="L245" s="29">
        <v>45</v>
      </c>
      <c r="M245" s="29" t="b">
        <v>1</v>
      </c>
      <c r="N245" s="29" t="s">
        <v>8269</v>
      </c>
      <c r="O245" s="34">
        <v>186</v>
      </c>
      <c r="P245" s="29">
        <v>41.22</v>
      </c>
      <c r="Q245" s="35" t="s">
        <v>8315</v>
      </c>
      <c r="R245" s="29" t="s">
        <v>8316</v>
      </c>
      <c r="S245" s="36">
        <v>41861</v>
      </c>
      <c r="T245" s="36">
        <v>41891</v>
      </c>
    </row>
    <row r="246" spans="1:20" ht="32" x14ac:dyDescent="0.2">
      <c r="A246" s="29">
        <v>3447</v>
      </c>
      <c r="B246" s="30" t="s">
        <v>3446</v>
      </c>
      <c r="C246" s="30" t="s">
        <v>7557</v>
      </c>
      <c r="D246" s="31">
        <v>1000</v>
      </c>
      <c r="E246" s="32">
        <v>1078</v>
      </c>
      <c r="F246" s="33" t="s">
        <v>8218</v>
      </c>
      <c r="G246" s="29" t="s">
        <v>8223</v>
      </c>
      <c r="H246" s="29" t="s">
        <v>8245</v>
      </c>
      <c r="I246" s="29">
        <v>1458332412</v>
      </c>
      <c r="J246" s="29">
        <v>1454448012</v>
      </c>
      <c r="K246" s="29" t="b">
        <v>0</v>
      </c>
      <c r="L246" s="29">
        <v>14</v>
      </c>
      <c r="M246" s="29" t="b">
        <v>1</v>
      </c>
      <c r="N246" s="29" t="s">
        <v>8269</v>
      </c>
      <c r="O246" s="34">
        <v>108</v>
      </c>
      <c r="P246" s="29">
        <v>77</v>
      </c>
      <c r="Q246" s="35" t="s">
        <v>8315</v>
      </c>
      <c r="R246" s="29" t="s">
        <v>8316</v>
      </c>
      <c r="S246" s="36">
        <v>42402</v>
      </c>
      <c r="T246" s="36">
        <v>42447</v>
      </c>
    </row>
    <row r="247" spans="1:20" ht="48" x14ac:dyDescent="0.2">
      <c r="A247" s="29">
        <v>3448</v>
      </c>
      <c r="B247" s="30" t="s">
        <v>3447</v>
      </c>
      <c r="C247" s="30" t="s">
        <v>7558</v>
      </c>
      <c r="D247" s="31">
        <v>2100</v>
      </c>
      <c r="E247" s="32">
        <v>2305</v>
      </c>
      <c r="F247" s="33" t="s">
        <v>8218</v>
      </c>
      <c r="G247" s="29" t="s">
        <v>8223</v>
      </c>
      <c r="H247" s="29" t="s">
        <v>8245</v>
      </c>
      <c r="I247" s="29">
        <v>1418784689</v>
      </c>
      <c r="J247" s="29">
        <v>1416192689</v>
      </c>
      <c r="K247" s="29" t="b">
        <v>0</v>
      </c>
      <c r="L247" s="29">
        <v>45</v>
      </c>
      <c r="M247" s="29" t="b">
        <v>1</v>
      </c>
      <c r="N247" s="29" t="s">
        <v>8269</v>
      </c>
      <c r="O247" s="34">
        <v>110</v>
      </c>
      <c r="P247" s="29">
        <v>51.22</v>
      </c>
      <c r="Q247" s="35" t="s">
        <v>8315</v>
      </c>
      <c r="R247" s="29" t="s">
        <v>8316</v>
      </c>
      <c r="S247" s="36">
        <v>41960</v>
      </c>
      <c r="T247" s="36">
        <v>41990</v>
      </c>
    </row>
    <row r="248" spans="1:20" ht="48" x14ac:dyDescent="0.2">
      <c r="A248" s="29">
        <v>3449</v>
      </c>
      <c r="B248" s="30" t="s">
        <v>3448</v>
      </c>
      <c r="C248" s="30" t="s">
        <v>7559</v>
      </c>
      <c r="D248" s="31">
        <v>800</v>
      </c>
      <c r="E248" s="32">
        <v>1365</v>
      </c>
      <c r="F248" s="33" t="s">
        <v>8218</v>
      </c>
      <c r="G248" s="29" t="s">
        <v>8223</v>
      </c>
      <c r="H248" s="29" t="s">
        <v>8245</v>
      </c>
      <c r="I248" s="29">
        <v>1468036800</v>
      </c>
      <c r="J248" s="29">
        <v>1465607738</v>
      </c>
      <c r="K248" s="29" t="b">
        <v>0</v>
      </c>
      <c r="L248" s="29">
        <v>20</v>
      </c>
      <c r="M248" s="29" t="b">
        <v>1</v>
      </c>
      <c r="N248" s="29" t="s">
        <v>8269</v>
      </c>
      <c r="O248" s="34">
        <v>171</v>
      </c>
      <c r="P248" s="29">
        <v>68.25</v>
      </c>
      <c r="Q248" s="35" t="s">
        <v>8315</v>
      </c>
      <c r="R248" s="29" t="s">
        <v>8316</v>
      </c>
      <c r="S248" s="36">
        <v>42532</v>
      </c>
      <c r="T248" s="36">
        <v>42560</v>
      </c>
    </row>
    <row r="249" spans="1:20" ht="48" x14ac:dyDescent="0.2">
      <c r="A249" s="29">
        <v>3451</v>
      </c>
      <c r="B249" s="30" t="s">
        <v>3450</v>
      </c>
      <c r="C249" s="30" t="s">
        <v>7561</v>
      </c>
      <c r="D249" s="31">
        <v>650</v>
      </c>
      <c r="E249" s="32">
        <v>658</v>
      </c>
      <c r="F249" s="33" t="s">
        <v>8218</v>
      </c>
      <c r="G249" s="29" t="s">
        <v>8223</v>
      </c>
      <c r="H249" s="29" t="s">
        <v>8245</v>
      </c>
      <c r="I249" s="29">
        <v>1429636927</v>
      </c>
      <c r="J249" s="29">
        <v>1427304127</v>
      </c>
      <c r="K249" s="29" t="b">
        <v>0</v>
      </c>
      <c r="L249" s="29">
        <v>16</v>
      </c>
      <c r="M249" s="29" t="b">
        <v>1</v>
      </c>
      <c r="N249" s="29" t="s">
        <v>8269</v>
      </c>
      <c r="O249" s="34">
        <v>101</v>
      </c>
      <c r="P249" s="29">
        <v>41.13</v>
      </c>
      <c r="Q249" s="35" t="s">
        <v>8315</v>
      </c>
      <c r="R249" s="29" t="s">
        <v>8316</v>
      </c>
      <c r="S249" s="36">
        <v>42088</v>
      </c>
      <c r="T249" s="36">
        <v>42115</v>
      </c>
    </row>
    <row r="250" spans="1:20" ht="48" x14ac:dyDescent="0.2">
      <c r="A250" s="29">
        <v>3452</v>
      </c>
      <c r="B250" s="30" t="s">
        <v>3451</v>
      </c>
      <c r="C250" s="30" t="s">
        <v>7562</v>
      </c>
      <c r="D250" s="31">
        <v>1000</v>
      </c>
      <c r="E250" s="32">
        <v>1532</v>
      </c>
      <c r="F250" s="33" t="s">
        <v>8218</v>
      </c>
      <c r="G250" s="29" t="s">
        <v>8223</v>
      </c>
      <c r="H250" s="29" t="s">
        <v>8245</v>
      </c>
      <c r="I250" s="29">
        <v>1406087940</v>
      </c>
      <c r="J250" s="29">
        <v>1404141626</v>
      </c>
      <c r="K250" s="29" t="b">
        <v>0</v>
      </c>
      <c r="L250" s="29">
        <v>37</v>
      </c>
      <c r="M250" s="29" t="b">
        <v>1</v>
      </c>
      <c r="N250" s="29" t="s">
        <v>8269</v>
      </c>
      <c r="O250" s="34">
        <v>153</v>
      </c>
      <c r="P250" s="29">
        <v>41.41</v>
      </c>
      <c r="Q250" s="35" t="s">
        <v>8315</v>
      </c>
      <c r="R250" s="29" t="s">
        <v>8316</v>
      </c>
      <c r="S250" s="36">
        <v>41820</v>
      </c>
      <c r="T250" s="36">
        <v>41843</v>
      </c>
    </row>
    <row r="251" spans="1:20" ht="48" x14ac:dyDescent="0.2">
      <c r="A251" s="29">
        <v>3455</v>
      </c>
      <c r="B251" s="30" t="s">
        <v>3454</v>
      </c>
      <c r="C251" s="30" t="s">
        <v>7565</v>
      </c>
      <c r="D251" s="31">
        <v>10000</v>
      </c>
      <c r="E251" s="32">
        <v>10065</v>
      </c>
      <c r="F251" s="33" t="s">
        <v>8218</v>
      </c>
      <c r="G251" s="29" t="s">
        <v>8223</v>
      </c>
      <c r="H251" s="29" t="s">
        <v>8245</v>
      </c>
      <c r="I251" s="29">
        <v>1476381627</v>
      </c>
      <c r="J251" s="29">
        <v>1473789627</v>
      </c>
      <c r="K251" s="29" t="b">
        <v>0</v>
      </c>
      <c r="L251" s="29">
        <v>69</v>
      </c>
      <c r="M251" s="29" t="b">
        <v>1</v>
      </c>
      <c r="N251" s="29" t="s">
        <v>8269</v>
      </c>
      <c r="O251" s="34">
        <v>101</v>
      </c>
      <c r="P251" s="29">
        <v>145.87</v>
      </c>
      <c r="Q251" s="35" t="s">
        <v>8315</v>
      </c>
      <c r="R251" s="29" t="s">
        <v>8316</v>
      </c>
      <c r="S251" s="36">
        <v>42626</v>
      </c>
      <c r="T251" s="36">
        <v>42656</v>
      </c>
    </row>
    <row r="252" spans="1:20" ht="48" x14ac:dyDescent="0.2">
      <c r="A252" s="29">
        <v>3456</v>
      </c>
      <c r="B252" s="30" t="s">
        <v>3455</v>
      </c>
      <c r="C252" s="30" t="s">
        <v>7566</v>
      </c>
      <c r="D252" s="31">
        <v>3000</v>
      </c>
      <c r="E252" s="32">
        <v>5739</v>
      </c>
      <c r="F252" s="33" t="s">
        <v>8218</v>
      </c>
      <c r="G252" s="29" t="s">
        <v>8223</v>
      </c>
      <c r="H252" s="29" t="s">
        <v>8245</v>
      </c>
      <c r="I252" s="29">
        <v>1406876340</v>
      </c>
      <c r="J252" s="29">
        <v>1404190567</v>
      </c>
      <c r="K252" s="29" t="b">
        <v>0</v>
      </c>
      <c r="L252" s="29">
        <v>16</v>
      </c>
      <c r="M252" s="29" t="b">
        <v>1</v>
      </c>
      <c r="N252" s="29" t="s">
        <v>8269</v>
      </c>
      <c r="O252" s="34">
        <v>191</v>
      </c>
      <c r="P252" s="29">
        <v>358.69</v>
      </c>
      <c r="Q252" s="35" t="s">
        <v>8315</v>
      </c>
      <c r="R252" s="29" t="s">
        <v>8316</v>
      </c>
      <c r="S252" s="36">
        <v>41821</v>
      </c>
      <c r="T252" s="36">
        <v>41852</v>
      </c>
    </row>
    <row r="253" spans="1:20" ht="48" x14ac:dyDescent="0.2">
      <c r="A253" s="29">
        <v>3457</v>
      </c>
      <c r="B253" s="30" t="s">
        <v>3456</v>
      </c>
      <c r="C253" s="30" t="s">
        <v>7567</v>
      </c>
      <c r="D253" s="31">
        <v>2000</v>
      </c>
      <c r="E253" s="32">
        <v>2804</v>
      </c>
      <c r="F253" s="33" t="s">
        <v>8218</v>
      </c>
      <c r="G253" s="29" t="s">
        <v>8223</v>
      </c>
      <c r="H253" s="29" t="s">
        <v>8245</v>
      </c>
      <c r="I253" s="29">
        <v>1423720740</v>
      </c>
      <c r="J253" s="29">
        <v>1421081857</v>
      </c>
      <c r="K253" s="29" t="b">
        <v>0</v>
      </c>
      <c r="L253" s="29">
        <v>55</v>
      </c>
      <c r="M253" s="29" t="b">
        <v>1</v>
      </c>
      <c r="N253" s="29" t="s">
        <v>8269</v>
      </c>
      <c r="O253" s="34">
        <v>140</v>
      </c>
      <c r="P253" s="29">
        <v>50.98</v>
      </c>
      <c r="Q253" s="35" t="s">
        <v>8315</v>
      </c>
      <c r="R253" s="29" t="s">
        <v>8316</v>
      </c>
      <c r="S253" s="36">
        <v>42016</v>
      </c>
      <c r="T253" s="36">
        <v>42047</v>
      </c>
    </row>
    <row r="254" spans="1:20" ht="48" x14ac:dyDescent="0.2">
      <c r="A254" s="29">
        <v>3458</v>
      </c>
      <c r="B254" s="30" t="s">
        <v>3457</v>
      </c>
      <c r="C254" s="30" t="s">
        <v>7568</v>
      </c>
      <c r="D254" s="31">
        <v>978</v>
      </c>
      <c r="E254" s="32">
        <v>1216</v>
      </c>
      <c r="F254" s="33" t="s">
        <v>8218</v>
      </c>
      <c r="G254" s="29" t="s">
        <v>8223</v>
      </c>
      <c r="H254" s="29" t="s">
        <v>8245</v>
      </c>
      <c r="I254" s="29">
        <v>1422937620</v>
      </c>
      <c r="J254" s="29">
        <v>1420606303</v>
      </c>
      <c r="K254" s="29" t="b">
        <v>0</v>
      </c>
      <c r="L254" s="29">
        <v>27</v>
      </c>
      <c r="M254" s="29" t="b">
        <v>1</v>
      </c>
      <c r="N254" s="29" t="s">
        <v>8269</v>
      </c>
      <c r="O254" s="34">
        <v>124</v>
      </c>
      <c r="P254" s="29">
        <v>45.04</v>
      </c>
      <c r="Q254" s="35" t="s">
        <v>8315</v>
      </c>
      <c r="R254" s="29" t="s">
        <v>8316</v>
      </c>
      <c r="S254" s="36">
        <v>42011</v>
      </c>
      <c r="T254" s="36">
        <v>42038</v>
      </c>
    </row>
    <row r="255" spans="1:20" ht="48" x14ac:dyDescent="0.2">
      <c r="A255" s="29">
        <v>3461</v>
      </c>
      <c r="B255" s="30" t="s">
        <v>3460</v>
      </c>
      <c r="C255" s="30" t="s">
        <v>7571</v>
      </c>
      <c r="D255" s="31">
        <v>500</v>
      </c>
      <c r="E255" s="32">
        <v>695</v>
      </c>
      <c r="F255" s="33" t="s">
        <v>8218</v>
      </c>
      <c r="G255" s="29" t="s">
        <v>8223</v>
      </c>
      <c r="H255" s="29" t="s">
        <v>8245</v>
      </c>
      <c r="I255" s="29">
        <v>1477710000</v>
      </c>
      <c r="J255" s="29">
        <v>1475248279</v>
      </c>
      <c r="K255" s="29" t="b">
        <v>0</v>
      </c>
      <c r="L255" s="29">
        <v>12</v>
      </c>
      <c r="M255" s="29" t="b">
        <v>1</v>
      </c>
      <c r="N255" s="29" t="s">
        <v>8269</v>
      </c>
      <c r="O255" s="34">
        <v>139</v>
      </c>
      <c r="P255" s="29">
        <v>57.92</v>
      </c>
      <c r="Q255" s="35" t="s">
        <v>8315</v>
      </c>
      <c r="R255" s="29" t="s">
        <v>8316</v>
      </c>
      <c r="S255" s="36">
        <v>42643</v>
      </c>
      <c r="T255" s="36">
        <v>42672</v>
      </c>
    </row>
    <row r="256" spans="1:20" ht="48" x14ac:dyDescent="0.2">
      <c r="A256" s="29">
        <v>3462</v>
      </c>
      <c r="B256" s="30" t="s">
        <v>3461</v>
      </c>
      <c r="C256" s="30" t="s">
        <v>7572</v>
      </c>
      <c r="D256" s="31">
        <v>250</v>
      </c>
      <c r="E256" s="32">
        <v>505</v>
      </c>
      <c r="F256" s="33" t="s">
        <v>8218</v>
      </c>
      <c r="G256" s="29" t="s">
        <v>8223</v>
      </c>
      <c r="H256" s="29" t="s">
        <v>8245</v>
      </c>
      <c r="I256" s="29">
        <v>1436551200</v>
      </c>
      <c r="J256" s="29">
        <v>1435181628</v>
      </c>
      <c r="K256" s="29" t="b">
        <v>0</v>
      </c>
      <c r="L256" s="29">
        <v>17</v>
      </c>
      <c r="M256" s="29" t="b">
        <v>1</v>
      </c>
      <c r="N256" s="29" t="s">
        <v>8269</v>
      </c>
      <c r="O256" s="34">
        <v>202</v>
      </c>
      <c r="P256" s="29">
        <v>29.71</v>
      </c>
      <c r="Q256" s="35" t="s">
        <v>8315</v>
      </c>
      <c r="R256" s="29" t="s">
        <v>8316</v>
      </c>
      <c r="S256" s="36">
        <v>42179</v>
      </c>
      <c r="T256" s="36">
        <v>42195</v>
      </c>
    </row>
    <row r="257" spans="1:20" ht="48" x14ac:dyDescent="0.2">
      <c r="A257" s="29">
        <v>3464</v>
      </c>
      <c r="B257" s="30" t="s">
        <v>3463</v>
      </c>
      <c r="C257" s="30" t="s">
        <v>7574</v>
      </c>
      <c r="D257" s="31">
        <v>5000</v>
      </c>
      <c r="E257" s="32">
        <v>5116.18</v>
      </c>
      <c r="F257" s="33" t="s">
        <v>8218</v>
      </c>
      <c r="G257" s="29" t="s">
        <v>8223</v>
      </c>
      <c r="H257" s="29" t="s">
        <v>8245</v>
      </c>
      <c r="I257" s="29">
        <v>1471921637</v>
      </c>
      <c r="J257" s="29">
        <v>1469329637</v>
      </c>
      <c r="K257" s="29" t="b">
        <v>0</v>
      </c>
      <c r="L257" s="29">
        <v>93</v>
      </c>
      <c r="M257" s="29" t="b">
        <v>1</v>
      </c>
      <c r="N257" s="29" t="s">
        <v>8269</v>
      </c>
      <c r="O257" s="34">
        <v>102</v>
      </c>
      <c r="P257" s="29">
        <v>55.01</v>
      </c>
      <c r="Q257" s="35" t="s">
        <v>8315</v>
      </c>
      <c r="R257" s="29" t="s">
        <v>8316</v>
      </c>
      <c r="S257" s="36">
        <v>42575</v>
      </c>
      <c r="T257" s="36">
        <v>42605</v>
      </c>
    </row>
    <row r="258" spans="1:20" ht="32" x14ac:dyDescent="0.2">
      <c r="A258" s="29">
        <v>3466</v>
      </c>
      <c r="B258" s="30" t="s">
        <v>3465</v>
      </c>
      <c r="C258" s="30" t="s">
        <v>7576</v>
      </c>
      <c r="D258" s="31">
        <v>3500</v>
      </c>
      <c r="E258" s="32">
        <v>4450</v>
      </c>
      <c r="F258" s="33" t="s">
        <v>8218</v>
      </c>
      <c r="G258" s="29" t="s">
        <v>8223</v>
      </c>
      <c r="H258" s="29" t="s">
        <v>8245</v>
      </c>
      <c r="I258" s="29">
        <v>1461108450</v>
      </c>
      <c r="J258" s="29">
        <v>1455928050</v>
      </c>
      <c r="K258" s="29" t="b">
        <v>0</v>
      </c>
      <c r="L258" s="29">
        <v>61</v>
      </c>
      <c r="M258" s="29" t="b">
        <v>1</v>
      </c>
      <c r="N258" s="29" t="s">
        <v>8269</v>
      </c>
      <c r="O258" s="34">
        <v>127</v>
      </c>
      <c r="P258" s="29">
        <v>72.95</v>
      </c>
      <c r="Q258" s="35" t="s">
        <v>8315</v>
      </c>
      <c r="R258" s="29" t="s">
        <v>8316</v>
      </c>
      <c r="S258" s="36">
        <v>42420</v>
      </c>
      <c r="T258" s="36">
        <v>42479</v>
      </c>
    </row>
    <row r="259" spans="1:20" ht="32" x14ac:dyDescent="0.2">
      <c r="A259" s="29">
        <v>3467</v>
      </c>
      <c r="B259" s="30" t="s">
        <v>3466</v>
      </c>
      <c r="C259" s="30" t="s">
        <v>7577</v>
      </c>
      <c r="D259" s="31">
        <v>3000</v>
      </c>
      <c r="E259" s="32">
        <v>3030</v>
      </c>
      <c r="F259" s="33" t="s">
        <v>8218</v>
      </c>
      <c r="G259" s="29" t="s">
        <v>8223</v>
      </c>
      <c r="H259" s="29" t="s">
        <v>8245</v>
      </c>
      <c r="I259" s="29">
        <v>1426864032</v>
      </c>
      <c r="J259" s="29">
        <v>1424275632</v>
      </c>
      <c r="K259" s="29" t="b">
        <v>0</v>
      </c>
      <c r="L259" s="29">
        <v>47</v>
      </c>
      <c r="M259" s="29" t="b">
        <v>1</v>
      </c>
      <c r="N259" s="29" t="s">
        <v>8269</v>
      </c>
      <c r="O259" s="34">
        <v>101</v>
      </c>
      <c r="P259" s="29">
        <v>64.47</v>
      </c>
      <c r="Q259" s="35" t="s">
        <v>8315</v>
      </c>
      <c r="R259" s="29" t="s">
        <v>8316</v>
      </c>
      <c r="S259" s="36">
        <v>42053</v>
      </c>
      <c r="T259" s="36">
        <v>42083</v>
      </c>
    </row>
    <row r="260" spans="1:20" ht="48" x14ac:dyDescent="0.2">
      <c r="A260" s="29">
        <v>3468</v>
      </c>
      <c r="B260" s="30" t="s">
        <v>3467</v>
      </c>
      <c r="C260" s="30" t="s">
        <v>7578</v>
      </c>
      <c r="D260" s="31">
        <v>10000</v>
      </c>
      <c r="E260" s="32">
        <v>12178</v>
      </c>
      <c r="F260" s="33" t="s">
        <v>8218</v>
      </c>
      <c r="G260" s="29" t="s">
        <v>8223</v>
      </c>
      <c r="H260" s="29" t="s">
        <v>8245</v>
      </c>
      <c r="I260" s="29">
        <v>1474426800</v>
      </c>
      <c r="J260" s="29">
        <v>1471976529</v>
      </c>
      <c r="K260" s="29" t="b">
        <v>0</v>
      </c>
      <c r="L260" s="29">
        <v>17</v>
      </c>
      <c r="M260" s="29" t="b">
        <v>1</v>
      </c>
      <c r="N260" s="29" t="s">
        <v>8269</v>
      </c>
      <c r="O260" s="34">
        <v>122</v>
      </c>
      <c r="P260" s="29">
        <v>716.35</v>
      </c>
      <c r="Q260" s="35" t="s">
        <v>8315</v>
      </c>
      <c r="R260" s="29" t="s">
        <v>8316</v>
      </c>
      <c r="S260" s="36">
        <v>42605</v>
      </c>
      <c r="T260" s="36">
        <v>42634</v>
      </c>
    </row>
    <row r="261" spans="1:20" ht="48" x14ac:dyDescent="0.2">
      <c r="A261" s="29">
        <v>3469</v>
      </c>
      <c r="B261" s="30" t="s">
        <v>3468</v>
      </c>
      <c r="C261" s="30" t="s">
        <v>7579</v>
      </c>
      <c r="D261" s="31">
        <v>2800</v>
      </c>
      <c r="E261" s="32">
        <v>3175</v>
      </c>
      <c r="F261" s="33" t="s">
        <v>8218</v>
      </c>
      <c r="G261" s="29" t="s">
        <v>8223</v>
      </c>
      <c r="H261" s="29" t="s">
        <v>8245</v>
      </c>
      <c r="I261" s="29">
        <v>1461857045</v>
      </c>
      <c r="J261" s="29">
        <v>1459265045</v>
      </c>
      <c r="K261" s="29" t="b">
        <v>0</v>
      </c>
      <c r="L261" s="29">
        <v>63</v>
      </c>
      <c r="M261" s="29" t="b">
        <v>1</v>
      </c>
      <c r="N261" s="29" t="s">
        <v>8269</v>
      </c>
      <c r="O261" s="34">
        <v>113</v>
      </c>
      <c r="P261" s="29">
        <v>50.4</v>
      </c>
      <c r="Q261" s="35" t="s">
        <v>8315</v>
      </c>
      <c r="R261" s="29" t="s">
        <v>8316</v>
      </c>
      <c r="S261" s="36">
        <v>42458</v>
      </c>
      <c r="T261" s="36">
        <v>42488</v>
      </c>
    </row>
    <row r="262" spans="1:20" ht="32" x14ac:dyDescent="0.2">
      <c r="A262" s="29">
        <v>3470</v>
      </c>
      <c r="B262" s="30" t="s">
        <v>3469</v>
      </c>
      <c r="C262" s="30" t="s">
        <v>7580</v>
      </c>
      <c r="D262" s="31">
        <v>250</v>
      </c>
      <c r="E262" s="32">
        <v>375</v>
      </c>
      <c r="F262" s="33" t="s">
        <v>8218</v>
      </c>
      <c r="G262" s="29" t="s">
        <v>8223</v>
      </c>
      <c r="H262" s="29" t="s">
        <v>8245</v>
      </c>
      <c r="I262" s="29">
        <v>1468618680</v>
      </c>
      <c r="J262" s="29">
        <v>1465345902</v>
      </c>
      <c r="K262" s="29" t="b">
        <v>0</v>
      </c>
      <c r="L262" s="29">
        <v>9</v>
      </c>
      <c r="M262" s="29" t="b">
        <v>1</v>
      </c>
      <c r="N262" s="29" t="s">
        <v>8269</v>
      </c>
      <c r="O262" s="34">
        <v>150</v>
      </c>
      <c r="P262" s="29">
        <v>41.67</v>
      </c>
      <c r="Q262" s="35" t="s">
        <v>8315</v>
      </c>
      <c r="R262" s="29" t="s">
        <v>8316</v>
      </c>
      <c r="S262" s="36">
        <v>42529</v>
      </c>
      <c r="T262" s="36">
        <v>42566</v>
      </c>
    </row>
    <row r="263" spans="1:20" ht="48" x14ac:dyDescent="0.2">
      <c r="A263" s="29">
        <v>3472</v>
      </c>
      <c r="B263" s="30" t="s">
        <v>3471</v>
      </c>
      <c r="C263" s="30" t="s">
        <v>7582</v>
      </c>
      <c r="D263" s="31">
        <v>2000</v>
      </c>
      <c r="E263" s="32">
        <v>2041</v>
      </c>
      <c r="F263" s="33" t="s">
        <v>8218</v>
      </c>
      <c r="G263" s="29" t="s">
        <v>8223</v>
      </c>
      <c r="H263" s="29" t="s">
        <v>8245</v>
      </c>
      <c r="I263" s="29">
        <v>1415253540</v>
      </c>
      <c r="J263" s="29">
        <v>1413432331</v>
      </c>
      <c r="K263" s="29" t="b">
        <v>0</v>
      </c>
      <c r="L263" s="29">
        <v>23</v>
      </c>
      <c r="M263" s="29" t="b">
        <v>1</v>
      </c>
      <c r="N263" s="29" t="s">
        <v>8269</v>
      </c>
      <c r="O263" s="34">
        <v>102</v>
      </c>
      <c r="P263" s="29">
        <v>88.74</v>
      </c>
      <c r="Q263" s="35" t="s">
        <v>8315</v>
      </c>
      <c r="R263" s="29" t="s">
        <v>8316</v>
      </c>
      <c r="S263" s="36">
        <v>41928</v>
      </c>
      <c r="T263" s="36">
        <v>41949</v>
      </c>
    </row>
    <row r="264" spans="1:20" ht="48" x14ac:dyDescent="0.2">
      <c r="A264" s="29">
        <v>3473</v>
      </c>
      <c r="B264" s="30" t="s">
        <v>3472</v>
      </c>
      <c r="C264" s="30" t="s">
        <v>7583</v>
      </c>
      <c r="D264" s="31">
        <v>4900</v>
      </c>
      <c r="E264" s="32">
        <v>4900</v>
      </c>
      <c r="F264" s="33" t="s">
        <v>8218</v>
      </c>
      <c r="G264" s="29" t="s">
        <v>8223</v>
      </c>
      <c r="H264" s="29" t="s">
        <v>8245</v>
      </c>
      <c r="I264" s="29">
        <v>1426883220</v>
      </c>
      <c r="J264" s="29">
        <v>1425067296</v>
      </c>
      <c r="K264" s="29" t="b">
        <v>0</v>
      </c>
      <c r="L264" s="29">
        <v>33</v>
      </c>
      <c r="M264" s="29" t="b">
        <v>1</v>
      </c>
      <c r="N264" s="29" t="s">
        <v>8269</v>
      </c>
      <c r="O264" s="34">
        <v>100</v>
      </c>
      <c r="P264" s="29">
        <v>148.47999999999999</v>
      </c>
      <c r="Q264" s="35" t="s">
        <v>8315</v>
      </c>
      <c r="R264" s="29" t="s">
        <v>8316</v>
      </c>
      <c r="S264" s="36">
        <v>42062</v>
      </c>
      <c r="T264" s="36">
        <v>42083</v>
      </c>
    </row>
    <row r="265" spans="1:20" ht="48" x14ac:dyDescent="0.2">
      <c r="A265" s="29">
        <v>3476</v>
      </c>
      <c r="B265" s="30" t="s">
        <v>3475</v>
      </c>
      <c r="C265" s="30" t="s">
        <v>7586</v>
      </c>
      <c r="D265" s="31">
        <v>300</v>
      </c>
      <c r="E265" s="32">
        <v>312</v>
      </c>
      <c r="F265" s="33" t="s">
        <v>8218</v>
      </c>
      <c r="G265" s="29" t="s">
        <v>8223</v>
      </c>
      <c r="H265" s="29" t="s">
        <v>8245</v>
      </c>
      <c r="I265" s="29">
        <v>1414378800</v>
      </c>
      <c r="J265" s="29">
        <v>1412836990</v>
      </c>
      <c r="K265" s="29" t="b">
        <v>0</v>
      </c>
      <c r="L265" s="29">
        <v>6</v>
      </c>
      <c r="M265" s="29" t="b">
        <v>1</v>
      </c>
      <c r="N265" s="29" t="s">
        <v>8269</v>
      </c>
      <c r="O265" s="34">
        <v>104</v>
      </c>
      <c r="P265" s="29">
        <v>52</v>
      </c>
      <c r="Q265" s="35" t="s">
        <v>8315</v>
      </c>
      <c r="R265" s="29" t="s">
        <v>8316</v>
      </c>
      <c r="S265" s="36">
        <v>41921</v>
      </c>
      <c r="T265" s="36">
        <v>41939</v>
      </c>
    </row>
    <row r="266" spans="1:20" ht="48" x14ac:dyDescent="0.2">
      <c r="A266" s="29">
        <v>3477</v>
      </c>
      <c r="B266" s="30" t="s">
        <v>3476</v>
      </c>
      <c r="C266" s="30" t="s">
        <v>7587</v>
      </c>
      <c r="D266" s="31">
        <v>1800</v>
      </c>
      <c r="E266" s="32">
        <v>2076</v>
      </c>
      <c r="F266" s="33" t="s">
        <v>8218</v>
      </c>
      <c r="G266" s="29" t="s">
        <v>8223</v>
      </c>
      <c r="H266" s="29" t="s">
        <v>8245</v>
      </c>
      <c r="I266" s="29">
        <v>1431831600</v>
      </c>
      <c r="J266" s="29">
        <v>1430761243</v>
      </c>
      <c r="K266" s="29" t="b">
        <v>0</v>
      </c>
      <c r="L266" s="29">
        <v>39</v>
      </c>
      <c r="M266" s="29" t="b">
        <v>1</v>
      </c>
      <c r="N266" s="29" t="s">
        <v>8269</v>
      </c>
      <c r="O266" s="34">
        <v>115</v>
      </c>
      <c r="P266" s="29">
        <v>53.23</v>
      </c>
      <c r="Q266" s="35" t="s">
        <v>8315</v>
      </c>
      <c r="R266" s="29" t="s">
        <v>8316</v>
      </c>
      <c r="S266" s="36">
        <v>42128</v>
      </c>
      <c r="T266" s="36">
        <v>42141</v>
      </c>
    </row>
    <row r="267" spans="1:20" ht="48" x14ac:dyDescent="0.2">
      <c r="A267" s="29">
        <v>3478</v>
      </c>
      <c r="B267" s="30" t="s">
        <v>3477</v>
      </c>
      <c r="C267" s="30" t="s">
        <v>7588</v>
      </c>
      <c r="D267" s="31">
        <v>2000</v>
      </c>
      <c r="E267" s="32">
        <v>2257</v>
      </c>
      <c r="F267" s="33" t="s">
        <v>8218</v>
      </c>
      <c r="G267" s="29" t="s">
        <v>8223</v>
      </c>
      <c r="H267" s="29" t="s">
        <v>8245</v>
      </c>
      <c r="I267" s="29">
        <v>1426539600</v>
      </c>
      <c r="J267" s="29">
        <v>1424296822</v>
      </c>
      <c r="K267" s="29" t="b">
        <v>0</v>
      </c>
      <c r="L267" s="29">
        <v>57</v>
      </c>
      <c r="M267" s="29" t="b">
        <v>1</v>
      </c>
      <c r="N267" s="29" t="s">
        <v>8269</v>
      </c>
      <c r="O267" s="34">
        <v>113</v>
      </c>
      <c r="P267" s="29">
        <v>39.6</v>
      </c>
      <c r="Q267" s="35" t="s">
        <v>8315</v>
      </c>
      <c r="R267" s="29" t="s">
        <v>8316</v>
      </c>
      <c r="S267" s="36">
        <v>42053</v>
      </c>
      <c r="T267" s="36">
        <v>42079</v>
      </c>
    </row>
    <row r="268" spans="1:20" ht="48" x14ac:dyDescent="0.2">
      <c r="A268" s="29">
        <v>3480</v>
      </c>
      <c r="B268" s="30" t="s">
        <v>3479</v>
      </c>
      <c r="C268" s="30" t="s">
        <v>7590</v>
      </c>
      <c r="D268" s="31">
        <v>1500</v>
      </c>
      <c r="E268" s="32">
        <v>2140</v>
      </c>
      <c r="F268" s="33" t="s">
        <v>8218</v>
      </c>
      <c r="G268" s="29" t="s">
        <v>8223</v>
      </c>
      <c r="H268" s="29" t="s">
        <v>8245</v>
      </c>
      <c r="I268" s="29">
        <v>1436562000</v>
      </c>
      <c r="J268" s="29">
        <v>1434440227</v>
      </c>
      <c r="K268" s="29" t="b">
        <v>0</v>
      </c>
      <c r="L268" s="29">
        <v>13</v>
      </c>
      <c r="M268" s="29" t="b">
        <v>1</v>
      </c>
      <c r="N268" s="29" t="s">
        <v>8269</v>
      </c>
      <c r="O268" s="34">
        <v>143</v>
      </c>
      <c r="P268" s="29">
        <v>164.62</v>
      </c>
      <c r="Q268" s="35" t="s">
        <v>8315</v>
      </c>
      <c r="R268" s="29" t="s">
        <v>8316</v>
      </c>
      <c r="S268" s="36">
        <v>42171</v>
      </c>
      <c r="T268" s="36">
        <v>42195</v>
      </c>
    </row>
    <row r="269" spans="1:20" ht="48" x14ac:dyDescent="0.2">
      <c r="A269" s="29">
        <v>3483</v>
      </c>
      <c r="B269" s="30" t="s">
        <v>3482</v>
      </c>
      <c r="C269" s="30" t="s">
        <v>7593</v>
      </c>
      <c r="D269" s="31">
        <v>3350</v>
      </c>
      <c r="E269" s="32">
        <v>5358</v>
      </c>
      <c r="F269" s="33" t="s">
        <v>8218</v>
      </c>
      <c r="G269" s="29" t="s">
        <v>8223</v>
      </c>
      <c r="H269" s="29" t="s">
        <v>8245</v>
      </c>
      <c r="I269" s="29">
        <v>1404403381</v>
      </c>
      <c r="J269" s="29">
        <v>1401811381</v>
      </c>
      <c r="K269" s="29" t="b">
        <v>0</v>
      </c>
      <c r="L269" s="29">
        <v>133</v>
      </c>
      <c r="M269" s="29" t="b">
        <v>1</v>
      </c>
      <c r="N269" s="29" t="s">
        <v>8269</v>
      </c>
      <c r="O269" s="34">
        <v>160</v>
      </c>
      <c r="P269" s="29">
        <v>40.29</v>
      </c>
      <c r="Q269" s="35" t="s">
        <v>8315</v>
      </c>
      <c r="R269" s="29" t="s">
        <v>8316</v>
      </c>
      <c r="S269" s="36">
        <v>41793</v>
      </c>
      <c r="T269" s="36">
        <v>41823</v>
      </c>
    </row>
    <row r="270" spans="1:20" ht="48" x14ac:dyDescent="0.2">
      <c r="A270" s="29">
        <v>3484</v>
      </c>
      <c r="B270" s="30" t="s">
        <v>3483</v>
      </c>
      <c r="C270" s="30" t="s">
        <v>7594</v>
      </c>
      <c r="D270" s="31">
        <v>2500</v>
      </c>
      <c r="E270" s="32">
        <v>2856</v>
      </c>
      <c r="F270" s="33" t="s">
        <v>8218</v>
      </c>
      <c r="G270" s="29" t="s">
        <v>8223</v>
      </c>
      <c r="H270" s="29" t="s">
        <v>8245</v>
      </c>
      <c r="I270" s="29">
        <v>1466014499</v>
      </c>
      <c r="J270" s="29">
        <v>1463422499</v>
      </c>
      <c r="K270" s="29" t="b">
        <v>0</v>
      </c>
      <c r="L270" s="29">
        <v>44</v>
      </c>
      <c r="M270" s="29" t="b">
        <v>1</v>
      </c>
      <c r="N270" s="29" t="s">
        <v>8269</v>
      </c>
      <c r="O270" s="34">
        <v>114</v>
      </c>
      <c r="P270" s="29">
        <v>64.91</v>
      </c>
      <c r="Q270" s="35" t="s">
        <v>8315</v>
      </c>
      <c r="R270" s="29" t="s">
        <v>8316</v>
      </c>
      <c r="S270" s="36">
        <v>42506</v>
      </c>
      <c r="T270" s="36">
        <v>42536</v>
      </c>
    </row>
    <row r="271" spans="1:20" ht="48" x14ac:dyDescent="0.2">
      <c r="A271" s="29">
        <v>3485</v>
      </c>
      <c r="B271" s="30" t="s">
        <v>3484</v>
      </c>
      <c r="C271" s="30" t="s">
        <v>7595</v>
      </c>
      <c r="D271" s="31">
        <v>1650</v>
      </c>
      <c r="E271" s="32">
        <v>1660</v>
      </c>
      <c r="F271" s="33" t="s">
        <v>8218</v>
      </c>
      <c r="G271" s="29" t="s">
        <v>8223</v>
      </c>
      <c r="H271" s="29" t="s">
        <v>8245</v>
      </c>
      <c r="I271" s="29">
        <v>1454431080</v>
      </c>
      <c r="J271" s="29">
        <v>1451839080</v>
      </c>
      <c r="K271" s="29" t="b">
        <v>0</v>
      </c>
      <c r="L271" s="29">
        <v>30</v>
      </c>
      <c r="M271" s="29" t="b">
        <v>1</v>
      </c>
      <c r="N271" s="29" t="s">
        <v>8269</v>
      </c>
      <c r="O271" s="34">
        <v>101</v>
      </c>
      <c r="P271" s="29">
        <v>55.33</v>
      </c>
      <c r="Q271" s="35" t="s">
        <v>8315</v>
      </c>
      <c r="R271" s="29" t="s">
        <v>8316</v>
      </c>
      <c r="S271" s="36">
        <v>42372</v>
      </c>
      <c r="T271" s="36">
        <v>42402</v>
      </c>
    </row>
    <row r="272" spans="1:20" ht="48" x14ac:dyDescent="0.2">
      <c r="A272" s="29">
        <v>3486</v>
      </c>
      <c r="B272" s="30" t="s">
        <v>3485</v>
      </c>
      <c r="C272" s="30" t="s">
        <v>7596</v>
      </c>
      <c r="D272" s="31">
        <v>3000</v>
      </c>
      <c r="E272" s="32">
        <v>4656</v>
      </c>
      <c r="F272" s="33" t="s">
        <v>8218</v>
      </c>
      <c r="G272" s="29" t="s">
        <v>8223</v>
      </c>
      <c r="H272" s="29" t="s">
        <v>8245</v>
      </c>
      <c r="I272" s="29">
        <v>1433314740</v>
      </c>
      <c r="J272" s="29">
        <v>1430600401</v>
      </c>
      <c r="K272" s="29" t="b">
        <v>0</v>
      </c>
      <c r="L272" s="29">
        <v>56</v>
      </c>
      <c r="M272" s="29" t="b">
        <v>1</v>
      </c>
      <c r="N272" s="29" t="s">
        <v>8269</v>
      </c>
      <c r="O272" s="34">
        <v>155</v>
      </c>
      <c r="P272" s="29">
        <v>83.14</v>
      </c>
      <c r="Q272" s="35" t="s">
        <v>8315</v>
      </c>
      <c r="R272" s="29" t="s">
        <v>8316</v>
      </c>
      <c r="S272" s="36">
        <v>42126</v>
      </c>
      <c r="T272" s="36">
        <v>42158</v>
      </c>
    </row>
    <row r="273" spans="1:20" ht="48" x14ac:dyDescent="0.2">
      <c r="A273" s="29">
        <v>3488</v>
      </c>
      <c r="B273" s="30" t="s">
        <v>3487</v>
      </c>
      <c r="C273" s="30" t="s">
        <v>7598</v>
      </c>
      <c r="D273" s="31">
        <v>3000</v>
      </c>
      <c r="E273" s="32">
        <v>3636</v>
      </c>
      <c r="F273" s="33" t="s">
        <v>8218</v>
      </c>
      <c r="G273" s="29" t="s">
        <v>8223</v>
      </c>
      <c r="H273" s="29" t="s">
        <v>8245</v>
      </c>
      <c r="I273" s="29">
        <v>1429286400</v>
      </c>
      <c r="J273" s="29">
        <v>1427221560</v>
      </c>
      <c r="K273" s="29" t="b">
        <v>0</v>
      </c>
      <c r="L273" s="29">
        <v>29</v>
      </c>
      <c r="M273" s="29" t="b">
        <v>1</v>
      </c>
      <c r="N273" s="29" t="s">
        <v>8269</v>
      </c>
      <c r="O273" s="34">
        <v>121</v>
      </c>
      <c r="P273" s="29">
        <v>125.38</v>
      </c>
      <c r="Q273" s="35" t="s">
        <v>8315</v>
      </c>
      <c r="R273" s="29" t="s">
        <v>8316</v>
      </c>
      <c r="S273" s="36">
        <v>42087</v>
      </c>
      <c r="T273" s="36">
        <v>42111</v>
      </c>
    </row>
    <row r="274" spans="1:20" ht="48" x14ac:dyDescent="0.2">
      <c r="A274" s="29">
        <v>3490</v>
      </c>
      <c r="B274" s="30" t="s">
        <v>3489</v>
      </c>
      <c r="C274" s="30" t="s">
        <v>7600</v>
      </c>
      <c r="D274" s="31">
        <v>1000</v>
      </c>
      <c r="E274" s="32">
        <v>1275</v>
      </c>
      <c r="F274" s="33" t="s">
        <v>8218</v>
      </c>
      <c r="G274" s="29" t="s">
        <v>8223</v>
      </c>
      <c r="H274" s="29" t="s">
        <v>8245</v>
      </c>
      <c r="I274" s="29">
        <v>1460574924</v>
      </c>
      <c r="J274" s="29">
        <v>1457982924</v>
      </c>
      <c r="K274" s="29" t="b">
        <v>0</v>
      </c>
      <c r="L274" s="29">
        <v>27</v>
      </c>
      <c r="M274" s="29" t="b">
        <v>1</v>
      </c>
      <c r="N274" s="29" t="s">
        <v>8269</v>
      </c>
      <c r="O274" s="34">
        <v>128</v>
      </c>
      <c r="P274" s="29">
        <v>47.22</v>
      </c>
      <c r="Q274" s="35" t="s">
        <v>8315</v>
      </c>
      <c r="R274" s="29" t="s">
        <v>8316</v>
      </c>
      <c r="S274" s="36">
        <v>42443</v>
      </c>
      <c r="T274" s="36">
        <v>42473</v>
      </c>
    </row>
    <row r="275" spans="1:20" ht="48" x14ac:dyDescent="0.2">
      <c r="A275" s="29">
        <v>3491</v>
      </c>
      <c r="B275" s="30" t="s">
        <v>3490</v>
      </c>
      <c r="C275" s="30" t="s">
        <v>7601</v>
      </c>
      <c r="D275" s="31">
        <v>500</v>
      </c>
      <c r="E275" s="32">
        <v>791</v>
      </c>
      <c r="F275" s="33" t="s">
        <v>8218</v>
      </c>
      <c r="G275" s="29" t="s">
        <v>8223</v>
      </c>
      <c r="H275" s="29" t="s">
        <v>8245</v>
      </c>
      <c r="I275" s="29">
        <v>1431928784</v>
      </c>
      <c r="J275" s="29">
        <v>1430114384</v>
      </c>
      <c r="K275" s="29" t="b">
        <v>0</v>
      </c>
      <c r="L275" s="29">
        <v>10</v>
      </c>
      <c r="M275" s="29" t="b">
        <v>1</v>
      </c>
      <c r="N275" s="29" t="s">
        <v>8269</v>
      </c>
      <c r="O275" s="34">
        <v>158</v>
      </c>
      <c r="P275" s="29">
        <v>79.099999999999994</v>
      </c>
      <c r="Q275" s="35" t="s">
        <v>8315</v>
      </c>
      <c r="R275" s="29" t="s">
        <v>8316</v>
      </c>
      <c r="S275" s="36">
        <v>42121</v>
      </c>
      <c r="T275" s="36">
        <v>42142</v>
      </c>
    </row>
    <row r="276" spans="1:20" ht="48" x14ac:dyDescent="0.2">
      <c r="A276" s="29">
        <v>3492</v>
      </c>
      <c r="B276" s="30" t="s">
        <v>3491</v>
      </c>
      <c r="C276" s="30" t="s">
        <v>7602</v>
      </c>
      <c r="D276" s="31">
        <v>3800</v>
      </c>
      <c r="E276" s="32">
        <v>4000.22</v>
      </c>
      <c r="F276" s="33" t="s">
        <v>8218</v>
      </c>
      <c r="G276" s="29" t="s">
        <v>8223</v>
      </c>
      <c r="H276" s="29" t="s">
        <v>8245</v>
      </c>
      <c r="I276" s="29">
        <v>1445818397</v>
      </c>
      <c r="J276" s="29">
        <v>1442794397</v>
      </c>
      <c r="K276" s="29" t="b">
        <v>0</v>
      </c>
      <c r="L276" s="29">
        <v>35</v>
      </c>
      <c r="M276" s="29" t="b">
        <v>1</v>
      </c>
      <c r="N276" s="29" t="s">
        <v>8269</v>
      </c>
      <c r="O276" s="34">
        <v>105</v>
      </c>
      <c r="P276" s="29">
        <v>114.29</v>
      </c>
      <c r="Q276" s="35" t="s">
        <v>8315</v>
      </c>
      <c r="R276" s="29" t="s">
        <v>8316</v>
      </c>
      <c r="S276" s="36">
        <v>42268</v>
      </c>
      <c r="T276" s="36">
        <v>42303</v>
      </c>
    </row>
    <row r="277" spans="1:20" ht="48" x14ac:dyDescent="0.2">
      <c r="A277" s="29">
        <v>3493</v>
      </c>
      <c r="B277" s="30" t="s">
        <v>3492</v>
      </c>
      <c r="C277" s="30" t="s">
        <v>7603</v>
      </c>
      <c r="D277" s="31">
        <v>1500</v>
      </c>
      <c r="E277" s="32">
        <v>1500</v>
      </c>
      <c r="F277" s="33" t="s">
        <v>8218</v>
      </c>
      <c r="G277" s="29" t="s">
        <v>8223</v>
      </c>
      <c r="H277" s="29" t="s">
        <v>8245</v>
      </c>
      <c r="I277" s="29">
        <v>1408252260</v>
      </c>
      <c r="J277" s="29">
        <v>1406580436</v>
      </c>
      <c r="K277" s="29" t="b">
        <v>0</v>
      </c>
      <c r="L277" s="29">
        <v>29</v>
      </c>
      <c r="M277" s="29" t="b">
        <v>1</v>
      </c>
      <c r="N277" s="29" t="s">
        <v>8269</v>
      </c>
      <c r="O277" s="34">
        <v>100</v>
      </c>
      <c r="P277" s="29">
        <v>51.72</v>
      </c>
      <c r="Q277" s="35" t="s">
        <v>8315</v>
      </c>
      <c r="R277" s="29" t="s">
        <v>8316</v>
      </c>
      <c r="S277" s="36">
        <v>41848</v>
      </c>
      <c r="T277" s="36">
        <v>41868</v>
      </c>
    </row>
    <row r="278" spans="1:20" ht="48" x14ac:dyDescent="0.2">
      <c r="A278" s="29">
        <v>3494</v>
      </c>
      <c r="B278" s="30" t="s">
        <v>3493</v>
      </c>
      <c r="C278" s="30" t="s">
        <v>7604</v>
      </c>
      <c r="D278" s="31">
        <v>400</v>
      </c>
      <c r="E278" s="32">
        <v>400</v>
      </c>
      <c r="F278" s="33" t="s">
        <v>8218</v>
      </c>
      <c r="G278" s="29" t="s">
        <v>8223</v>
      </c>
      <c r="H278" s="29" t="s">
        <v>8245</v>
      </c>
      <c r="I278" s="29">
        <v>1480140000</v>
      </c>
      <c r="J278" s="29">
        <v>1479186575</v>
      </c>
      <c r="K278" s="29" t="b">
        <v>0</v>
      </c>
      <c r="L278" s="29">
        <v>13</v>
      </c>
      <c r="M278" s="29" t="b">
        <v>1</v>
      </c>
      <c r="N278" s="29" t="s">
        <v>8269</v>
      </c>
      <c r="O278" s="34">
        <v>100</v>
      </c>
      <c r="P278" s="29">
        <v>30.77</v>
      </c>
      <c r="Q278" s="35" t="s">
        <v>8315</v>
      </c>
      <c r="R278" s="29" t="s">
        <v>8316</v>
      </c>
      <c r="S278" s="36">
        <v>42689</v>
      </c>
      <c r="T278" s="36">
        <v>42700</v>
      </c>
    </row>
    <row r="279" spans="1:20" ht="48" x14ac:dyDescent="0.2">
      <c r="A279" s="29">
        <v>3496</v>
      </c>
      <c r="B279" s="30" t="s">
        <v>3495</v>
      </c>
      <c r="C279" s="30" t="s">
        <v>7606</v>
      </c>
      <c r="D279" s="31">
        <v>3000</v>
      </c>
      <c r="E279" s="32">
        <v>3732</v>
      </c>
      <c r="F279" s="33" t="s">
        <v>8218</v>
      </c>
      <c r="G279" s="29" t="s">
        <v>8223</v>
      </c>
      <c r="H279" s="29" t="s">
        <v>8245</v>
      </c>
      <c r="I279" s="29">
        <v>1473625166</v>
      </c>
      <c r="J279" s="29">
        <v>1470169166</v>
      </c>
      <c r="K279" s="29" t="b">
        <v>0</v>
      </c>
      <c r="L279" s="29">
        <v>78</v>
      </c>
      <c r="M279" s="29" t="b">
        <v>1</v>
      </c>
      <c r="N279" s="29" t="s">
        <v>8269</v>
      </c>
      <c r="O279" s="34">
        <v>124</v>
      </c>
      <c r="P279" s="29">
        <v>47.85</v>
      </c>
      <c r="Q279" s="35" t="s">
        <v>8315</v>
      </c>
      <c r="R279" s="29" t="s">
        <v>8316</v>
      </c>
      <c r="S279" s="36">
        <v>42584</v>
      </c>
      <c r="T279" s="36">
        <v>42624</v>
      </c>
    </row>
    <row r="280" spans="1:20" ht="48" x14ac:dyDescent="0.2">
      <c r="A280" s="29">
        <v>3497</v>
      </c>
      <c r="B280" s="30" t="s">
        <v>3496</v>
      </c>
      <c r="C280" s="30" t="s">
        <v>7607</v>
      </c>
      <c r="D280" s="31">
        <v>1551</v>
      </c>
      <c r="E280" s="32">
        <v>1686</v>
      </c>
      <c r="F280" s="33" t="s">
        <v>8218</v>
      </c>
      <c r="G280" s="29" t="s">
        <v>8223</v>
      </c>
      <c r="H280" s="29" t="s">
        <v>8245</v>
      </c>
      <c r="I280" s="29">
        <v>1464904800</v>
      </c>
      <c r="J280" s="29">
        <v>1463852904</v>
      </c>
      <c r="K280" s="29" t="b">
        <v>0</v>
      </c>
      <c r="L280" s="29">
        <v>49</v>
      </c>
      <c r="M280" s="29" t="b">
        <v>1</v>
      </c>
      <c r="N280" s="29" t="s">
        <v>8269</v>
      </c>
      <c r="O280" s="34">
        <v>109</v>
      </c>
      <c r="P280" s="29">
        <v>34.409999999999997</v>
      </c>
      <c r="Q280" s="35" t="s">
        <v>8315</v>
      </c>
      <c r="R280" s="29" t="s">
        <v>8316</v>
      </c>
      <c r="S280" s="36">
        <v>42511</v>
      </c>
      <c r="T280" s="36">
        <v>42523</v>
      </c>
    </row>
    <row r="281" spans="1:20" ht="48" x14ac:dyDescent="0.2">
      <c r="A281" s="29">
        <v>3499</v>
      </c>
      <c r="B281" s="30" t="s">
        <v>3498</v>
      </c>
      <c r="C281" s="30" t="s">
        <v>7609</v>
      </c>
      <c r="D281" s="31">
        <v>2000</v>
      </c>
      <c r="E281" s="32">
        <v>2110</v>
      </c>
      <c r="F281" s="33" t="s">
        <v>8218</v>
      </c>
      <c r="G281" s="29" t="s">
        <v>8223</v>
      </c>
      <c r="H281" s="29" t="s">
        <v>8245</v>
      </c>
      <c r="I281" s="29">
        <v>1435733940</v>
      </c>
      <c r="J281" s="29">
        <v>1431046325</v>
      </c>
      <c r="K281" s="29" t="b">
        <v>0</v>
      </c>
      <c r="L281" s="29">
        <v>35</v>
      </c>
      <c r="M281" s="29" t="b">
        <v>1</v>
      </c>
      <c r="N281" s="29" t="s">
        <v>8269</v>
      </c>
      <c r="O281" s="34">
        <v>106</v>
      </c>
      <c r="P281" s="29">
        <v>60.29</v>
      </c>
      <c r="Q281" s="35" t="s">
        <v>8315</v>
      </c>
      <c r="R281" s="29" t="s">
        <v>8316</v>
      </c>
      <c r="S281" s="36">
        <v>42132</v>
      </c>
      <c r="T281" s="36">
        <v>42186</v>
      </c>
    </row>
    <row r="282" spans="1:20" ht="48" x14ac:dyDescent="0.2">
      <c r="A282" s="29">
        <v>3500</v>
      </c>
      <c r="B282" s="30" t="s">
        <v>3499</v>
      </c>
      <c r="C282" s="30" t="s">
        <v>7610</v>
      </c>
      <c r="D282" s="31">
        <v>1000</v>
      </c>
      <c r="E282" s="32">
        <v>1063</v>
      </c>
      <c r="F282" s="33" t="s">
        <v>8218</v>
      </c>
      <c r="G282" s="29" t="s">
        <v>8223</v>
      </c>
      <c r="H282" s="29" t="s">
        <v>8245</v>
      </c>
      <c r="I282" s="29">
        <v>1457326740</v>
      </c>
      <c r="J282" s="29">
        <v>1455919438</v>
      </c>
      <c r="K282" s="29" t="b">
        <v>0</v>
      </c>
      <c r="L282" s="29">
        <v>42</v>
      </c>
      <c r="M282" s="29" t="b">
        <v>1</v>
      </c>
      <c r="N282" s="29" t="s">
        <v>8269</v>
      </c>
      <c r="O282" s="34">
        <v>106</v>
      </c>
      <c r="P282" s="29">
        <v>25.31</v>
      </c>
      <c r="Q282" s="35" t="s">
        <v>8315</v>
      </c>
      <c r="R282" s="29" t="s">
        <v>8316</v>
      </c>
      <c r="S282" s="36">
        <v>42419</v>
      </c>
      <c r="T282" s="36">
        <v>42436</v>
      </c>
    </row>
    <row r="283" spans="1:20" ht="48" x14ac:dyDescent="0.2">
      <c r="A283" s="29">
        <v>3502</v>
      </c>
      <c r="B283" s="30" t="s">
        <v>3501</v>
      </c>
      <c r="C283" s="30" t="s">
        <v>7612</v>
      </c>
      <c r="D283" s="31">
        <v>4000</v>
      </c>
      <c r="E283" s="32">
        <v>4216</v>
      </c>
      <c r="F283" s="33" t="s">
        <v>8218</v>
      </c>
      <c r="G283" s="29" t="s">
        <v>8223</v>
      </c>
      <c r="H283" s="29" t="s">
        <v>8245</v>
      </c>
      <c r="I283" s="29">
        <v>1458100740</v>
      </c>
      <c r="J283" s="29">
        <v>1456862924</v>
      </c>
      <c r="K283" s="29" t="b">
        <v>0</v>
      </c>
      <c r="L283" s="29">
        <v>31</v>
      </c>
      <c r="M283" s="29" t="b">
        <v>1</v>
      </c>
      <c r="N283" s="29" t="s">
        <v>8269</v>
      </c>
      <c r="O283" s="34">
        <v>105</v>
      </c>
      <c r="P283" s="29">
        <v>136</v>
      </c>
      <c r="Q283" s="35" t="s">
        <v>8315</v>
      </c>
      <c r="R283" s="29" t="s">
        <v>8316</v>
      </c>
      <c r="S283" s="36">
        <v>42430</v>
      </c>
      <c r="T283" s="36">
        <v>42445</v>
      </c>
    </row>
    <row r="284" spans="1:20" ht="48" x14ac:dyDescent="0.2">
      <c r="A284" s="29">
        <v>3504</v>
      </c>
      <c r="B284" s="30" t="s">
        <v>3503</v>
      </c>
      <c r="C284" s="30" t="s">
        <v>7614</v>
      </c>
      <c r="D284" s="31">
        <v>1000</v>
      </c>
      <c r="E284" s="32">
        <v>1000</v>
      </c>
      <c r="F284" s="33" t="s">
        <v>8218</v>
      </c>
      <c r="G284" s="29" t="s">
        <v>8223</v>
      </c>
      <c r="H284" s="29" t="s">
        <v>8245</v>
      </c>
      <c r="I284" s="29">
        <v>1447959491</v>
      </c>
      <c r="J284" s="29">
        <v>1445363891</v>
      </c>
      <c r="K284" s="29" t="b">
        <v>0</v>
      </c>
      <c r="L284" s="29">
        <v>8</v>
      </c>
      <c r="M284" s="29" t="b">
        <v>1</v>
      </c>
      <c r="N284" s="29" t="s">
        <v>8269</v>
      </c>
      <c r="O284" s="34">
        <v>100</v>
      </c>
      <c r="P284" s="29">
        <v>125</v>
      </c>
      <c r="Q284" s="35" t="s">
        <v>8315</v>
      </c>
      <c r="R284" s="29" t="s">
        <v>8316</v>
      </c>
      <c r="S284" s="36">
        <v>42297</v>
      </c>
      <c r="T284" s="36">
        <v>42327</v>
      </c>
    </row>
    <row r="285" spans="1:20" ht="96" x14ac:dyDescent="0.2">
      <c r="A285" s="29">
        <v>3505</v>
      </c>
      <c r="B285" s="30" t="s">
        <v>3504</v>
      </c>
      <c r="C285" s="30" t="s">
        <v>7615</v>
      </c>
      <c r="D285" s="31">
        <v>2500</v>
      </c>
      <c r="E285" s="32">
        <v>2594</v>
      </c>
      <c r="F285" s="33" t="s">
        <v>8218</v>
      </c>
      <c r="G285" s="29" t="s">
        <v>8223</v>
      </c>
      <c r="H285" s="29" t="s">
        <v>8245</v>
      </c>
      <c r="I285" s="29">
        <v>1399953600</v>
      </c>
      <c r="J285" s="29">
        <v>1398983245</v>
      </c>
      <c r="K285" s="29" t="b">
        <v>0</v>
      </c>
      <c r="L285" s="29">
        <v>39</v>
      </c>
      <c r="M285" s="29" t="b">
        <v>1</v>
      </c>
      <c r="N285" s="29" t="s">
        <v>8269</v>
      </c>
      <c r="O285" s="34">
        <v>104</v>
      </c>
      <c r="P285" s="29">
        <v>66.510000000000005</v>
      </c>
      <c r="Q285" s="35" t="s">
        <v>8315</v>
      </c>
      <c r="R285" s="29" t="s">
        <v>8316</v>
      </c>
      <c r="S285" s="36">
        <v>41760</v>
      </c>
      <c r="T285" s="36">
        <v>41772</v>
      </c>
    </row>
    <row r="286" spans="1:20" ht="48" x14ac:dyDescent="0.2">
      <c r="A286" s="29">
        <v>3506</v>
      </c>
      <c r="B286" s="30" t="s">
        <v>3505</v>
      </c>
      <c r="C286" s="30" t="s">
        <v>7616</v>
      </c>
      <c r="D286" s="31">
        <v>3000</v>
      </c>
      <c r="E286" s="32">
        <v>3045</v>
      </c>
      <c r="F286" s="33" t="s">
        <v>8218</v>
      </c>
      <c r="G286" s="29" t="s">
        <v>8223</v>
      </c>
      <c r="H286" s="29" t="s">
        <v>8245</v>
      </c>
      <c r="I286" s="29">
        <v>1408815440</v>
      </c>
      <c r="J286" s="29">
        <v>1404927440</v>
      </c>
      <c r="K286" s="29" t="b">
        <v>0</v>
      </c>
      <c r="L286" s="29">
        <v>29</v>
      </c>
      <c r="M286" s="29" t="b">
        <v>1</v>
      </c>
      <c r="N286" s="29" t="s">
        <v>8269</v>
      </c>
      <c r="O286" s="34">
        <v>102</v>
      </c>
      <c r="P286" s="29">
        <v>105</v>
      </c>
      <c r="Q286" s="35" t="s">
        <v>8315</v>
      </c>
      <c r="R286" s="29" t="s">
        <v>8316</v>
      </c>
      <c r="S286" s="36">
        <v>41829</v>
      </c>
      <c r="T286" s="36">
        <v>41874</v>
      </c>
    </row>
    <row r="287" spans="1:20" ht="32" x14ac:dyDescent="0.2">
      <c r="A287" s="29">
        <v>3507</v>
      </c>
      <c r="B287" s="30" t="s">
        <v>3506</v>
      </c>
      <c r="C287" s="30" t="s">
        <v>7617</v>
      </c>
      <c r="D287" s="31">
        <v>10000</v>
      </c>
      <c r="E287" s="32">
        <v>10440</v>
      </c>
      <c r="F287" s="33" t="s">
        <v>8218</v>
      </c>
      <c r="G287" s="29" t="s">
        <v>8223</v>
      </c>
      <c r="H287" s="29" t="s">
        <v>8245</v>
      </c>
      <c r="I287" s="29">
        <v>1464732537</v>
      </c>
      <c r="J287" s="29">
        <v>1462140537</v>
      </c>
      <c r="K287" s="29" t="b">
        <v>0</v>
      </c>
      <c r="L287" s="29">
        <v>72</v>
      </c>
      <c r="M287" s="29" t="b">
        <v>1</v>
      </c>
      <c r="N287" s="29" t="s">
        <v>8269</v>
      </c>
      <c r="O287" s="34">
        <v>104</v>
      </c>
      <c r="P287" s="29">
        <v>145</v>
      </c>
      <c r="Q287" s="35" t="s">
        <v>8315</v>
      </c>
      <c r="R287" s="29" t="s">
        <v>8316</v>
      </c>
      <c r="S287" s="36">
        <v>42491</v>
      </c>
      <c r="T287" s="36">
        <v>42521</v>
      </c>
    </row>
    <row r="288" spans="1:20" ht="48" x14ac:dyDescent="0.2">
      <c r="A288" s="29">
        <v>3509</v>
      </c>
      <c r="B288" s="30" t="s">
        <v>3508</v>
      </c>
      <c r="C288" s="30" t="s">
        <v>7619</v>
      </c>
      <c r="D288" s="31">
        <v>3000</v>
      </c>
      <c r="E288" s="32">
        <v>3190</v>
      </c>
      <c r="F288" s="33" t="s">
        <v>8218</v>
      </c>
      <c r="G288" s="29" t="s">
        <v>8223</v>
      </c>
      <c r="H288" s="29" t="s">
        <v>8245</v>
      </c>
      <c r="I288" s="29">
        <v>1416545700</v>
      </c>
      <c r="J288" s="29">
        <v>1415392666</v>
      </c>
      <c r="K288" s="29" t="b">
        <v>0</v>
      </c>
      <c r="L288" s="29">
        <v>33</v>
      </c>
      <c r="M288" s="29" t="b">
        <v>1</v>
      </c>
      <c r="N288" s="29" t="s">
        <v>8269</v>
      </c>
      <c r="O288" s="34">
        <v>106</v>
      </c>
      <c r="P288" s="29">
        <v>96.67</v>
      </c>
      <c r="Q288" s="35" t="s">
        <v>8315</v>
      </c>
      <c r="R288" s="29" t="s">
        <v>8316</v>
      </c>
      <c r="S288" s="36">
        <v>41950</v>
      </c>
      <c r="T288" s="36">
        <v>41964</v>
      </c>
    </row>
    <row r="289" spans="1:20" ht="48" x14ac:dyDescent="0.2">
      <c r="A289" s="29">
        <v>3510</v>
      </c>
      <c r="B289" s="30" t="s">
        <v>3509</v>
      </c>
      <c r="C289" s="30" t="s">
        <v>7620</v>
      </c>
      <c r="D289" s="31">
        <v>900</v>
      </c>
      <c r="E289" s="32">
        <v>905</v>
      </c>
      <c r="F289" s="33" t="s">
        <v>8218</v>
      </c>
      <c r="G289" s="29" t="s">
        <v>8223</v>
      </c>
      <c r="H289" s="29" t="s">
        <v>8245</v>
      </c>
      <c r="I289" s="29">
        <v>1404312846</v>
      </c>
      <c r="J289" s="29">
        <v>1402584846</v>
      </c>
      <c r="K289" s="29" t="b">
        <v>0</v>
      </c>
      <c r="L289" s="29">
        <v>15</v>
      </c>
      <c r="M289" s="29" t="b">
        <v>1</v>
      </c>
      <c r="N289" s="29" t="s">
        <v>8269</v>
      </c>
      <c r="O289" s="34">
        <v>101</v>
      </c>
      <c r="P289" s="29">
        <v>60.33</v>
      </c>
      <c r="Q289" s="35" t="s">
        <v>8315</v>
      </c>
      <c r="R289" s="29" t="s">
        <v>8316</v>
      </c>
      <c r="S289" s="36">
        <v>41802</v>
      </c>
      <c r="T289" s="36">
        <v>41822</v>
      </c>
    </row>
    <row r="290" spans="1:20" ht="48" x14ac:dyDescent="0.2">
      <c r="A290" s="29">
        <v>3513</v>
      </c>
      <c r="B290" s="30" t="s">
        <v>3512</v>
      </c>
      <c r="C290" s="30" t="s">
        <v>7623</v>
      </c>
      <c r="D290" s="31">
        <v>2800</v>
      </c>
      <c r="E290" s="32">
        <v>3315</v>
      </c>
      <c r="F290" s="33" t="s">
        <v>8218</v>
      </c>
      <c r="G290" s="29" t="s">
        <v>8223</v>
      </c>
      <c r="H290" s="29" t="s">
        <v>8245</v>
      </c>
      <c r="I290" s="29">
        <v>1401857940</v>
      </c>
      <c r="J290" s="29">
        <v>1400725112</v>
      </c>
      <c r="K290" s="29" t="b">
        <v>0</v>
      </c>
      <c r="L290" s="29">
        <v>44</v>
      </c>
      <c r="M290" s="29" t="b">
        <v>1</v>
      </c>
      <c r="N290" s="29" t="s">
        <v>8269</v>
      </c>
      <c r="O290" s="34">
        <v>118</v>
      </c>
      <c r="P290" s="29">
        <v>75.34</v>
      </c>
      <c r="Q290" s="35" t="s">
        <v>8315</v>
      </c>
      <c r="R290" s="29" t="s">
        <v>8316</v>
      </c>
      <c r="S290" s="36">
        <v>41781</v>
      </c>
      <c r="T290" s="36">
        <v>41794</v>
      </c>
    </row>
    <row r="291" spans="1:20" ht="48" x14ac:dyDescent="0.2">
      <c r="A291" s="29">
        <v>3514</v>
      </c>
      <c r="B291" s="30" t="s">
        <v>3513</v>
      </c>
      <c r="C291" s="30" t="s">
        <v>7624</v>
      </c>
      <c r="D291" s="31">
        <v>500</v>
      </c>
      <c r="E291" s="32">
        <v>550</v>
      </c>
      <c r="F291" s="33" t="s">
        <v>8218</v>
      </c>
      <c r="G291" s="29" t="s">
        <v>8223</v>
      </c>
      <c r="H291" s="29" t="s">
        <v>8245</v>
      </c>
      <c r="I291" s="29">
        <v>1422853140</v>
      </c>
      <c r="J291" s="29">
        <v>1421439552</v>
      </c>
      <c r="K291" s="29" t="b">
        <v>0</v>
      </c>
      <c r="L291" s="29">
        <v>10</v>
      </c>
      <c r="M291" s="29" t="b">
        <v>1</v>
      </c>
      <c r="N291" s="29" t="s">
        <v>8269</v>
      </c>
      <c r="O291" s="34">
        <v>110</v>
      </c>
      <c r="P291" s="29">
        <v>55</v>
      </c>
      <c r="Q291" s="35" t="s">
        <v>8315</v>
      </c>
      <c r="R291" s="29" t="s">
        <v>8316</v>
      </c>
      <c r="S291" s="36">
        <v>42020</v>
      </c>
      <c r="T291" s="36">
        <v>42037</v>
      </c>
    </row>
    <row r="292" spans="1:20" ht="48" x14ac:dyDescent="0.2">
      <c r="A292" s="29">
        <v>3515</v>
      </c>
      <c r="B292" s="30" t="s">
        <v>3514</v>
      </c>
      <c r="C292" s="30" t="s">
        <v>7625</v>
      </c>
      <c r="D292" s="31">
        <v>3000</v>
      </c>
      <c r="E292" s="32">
        <v>3080</v>
      </c>
      <c r="F292" s="33" t="s">
        <v>8218</v>
      </c>
      <c r="G292" s="29" t="s">
        <v>8223</v>
      </c>
      <c r="H292" s="29" t="s">
        <v>8245</v>
      </c>
      <c r="I292" s="29">
        <v>1433097171</v>
      </c>
      <c r="J292" s="29">
        <v>1430505171</v>
      </c>
      <c r="K292" s="29" t="b">
        <v>0</v>
      </c>
      <c r="L292" s="29">
        <v>46</v>
      </c>
      <c r="M292" s="29" t="b">
        <v>1</v>
      </c>
      <c r="N292" s="29" t="s">
        <v>8269</v>
      </c>
      <c r="O292" s="34">
        <v>103</v>
      </c>
      <c r="P292" s="29">
        <v>66.959999999999994</v>
      </c>
      <c r="Q292" s="35" t="s">
        <v>8315</v>
      </c>
      <c r="R292" s="29" t="s">
        <v>8316</v>
      </c>
      <c r="S292" s="36">
        <v>42125</v>
      </c>
      <c r="T292" s="36">
        <v>42155</v>
      </c>
    </row>
    <row r="293" spans="1:20" ht="48" x14ac:dyDescent="0.2">
      <c r="A293" s="29">
        <v>3516</v>
      </c>
      <c r="B293" s="30" t="s">
        <v>3515</v>
      </c>
      <c r="C293" s="30" t="s">
        <v>7626</v>
      </c>
      <c r="D293" s="31">
        <v>2500</v>
      </c>
      <c r="E293" s="32">
        <v>2500</v>
      </c>
      <c r="F293" s="33" t="s">
        <v>8218</v>
      </c>
      <c r="G293" s="29" t="s">
        <v>8223</v>
      </c>
      <c r="H293" s="29" t="s">
        <v>8245</v>
      </c>
      <c r="I293" s="29">
        <v>1410145200</v>
      </c>
      <c r="J293" s="29">
        <v>1407197670</v>
      </c>
      <c r="K293" s="29" t="b">
        <v>0</v>
      </c>
      <c r="L293" s="29">
        <v>11</v>
      </c>
      <c r="M293" s="29" t="b">
        <v>1</v>
      </c>
      <c r="N293" s="29" t="s">
        <v>8269</v>
      </c>
      <c r="O293" s="34">
        <v>100</v>
      </c>
      <c r="P293" s="29">
        <v>227.27</v>
      </c>
      <c r="Q293" s="35" t="s">
        <v>8315</v>
      </c>
      <c r="R293" s="29" t="s">
        <v>8316</v>
      </c>
      <c r="S293" s="36">
        <v>41856</v>
      </c>
      <c r="T293" s="36">
        <v>41890</v>
      </c>
    </row>
    <row r="294" spans="1:20" ht="48" x14ac:dyDescent="0.2">
      <c r="A294" s="29">
        <v>3518</v>
      </c>
      <c r="B294" s="30" t="s">
        <v>3517</v>
      </c>
      <c r="C294" s="30" t="s">
        <v>7628</v>
      </c>
      <c r="D294" s="31">
        <v>1500</v>
      </c>
      <c r="E294" s="32">
        <v>1650.69</v>
      </c>
      <c r="F294" s="33" t="s">
        <v>8218</v>
      </c>
      <c r="G294" s="29" t="s">
        <v>8223</v>
      </c>
      <c r="H294" s="29" t="s">
        <v>8245</v>
      </c>
      <c r="I294" s="29">
        <v>1412259660</v>
      </c>
      <c r="J294" s="29">
        <v>1410461299</v>
      </c>
      <c r="K294" s="29" t="b">
        <v>0</v>
      </c>
      <c r="L294" s="29">
        <v>33</v>
      </c>
      <c r="M294" s="29" t="b">
        <v>1</v>
      </c>
      <c r="N294" s="29" t="s">
        <v>8269</v>
      </c>
      <c r="O294" s="34">
        <v>110</v>
      </c>
      <c r="P294" s="29">
        <v>50.02</v>
      </c>
      <c r="Q294" s="35" t="s">
        <v>8315</v>
      </c>
      <c r="R294" s="29" t="s">
        <v>8316</v>
      </c>
      <c r="S294" s="36">
        <v>41893</v>
      </c>
      <c r="T294" s="36">
        <v>41914</v>
      </c>
    </row>
    <row r="295" spans="1:20" ht="48" x14ac:dyDescent="0.2">
      <c r="A295" s="29">
        <v>3521</v>
      </c>
      <c r="B295" s="30" t="s">
        <v>3520</v>
      </c>
      <c r="C295" s="30" t="s">
        <v>7631</v>
      </c>
      <c r="D295" s="31">
        <v>350</v>
      </c>
      <c r="E295" s="32">
        <v>593</v>
      </c>
      <c r="F295" s="33" t="s">
        <v>8218</v>
      </c>
      <c r="G295" s="29" t="s">
        <v>8223</v>
      </c>
      <c r="H295" s="29" t="s">
        <v>8245</v>
      </c>
      <c r="I295" s="29">
        <v>1411980020</v>
      </c>
      <c r="J295" s="29">
        <v>1409388020</v>
      </c>
      <c r="K295" s="29" t="b">
        <v>0</v>
      </c>
      <c r="L295" s="29">
        <v>13</v>
      </c>
      <c r="M295" s="29" t="b">
        <v>1</v>
      </c>
      <c r="N295" s="29" t="s">
        <v>8269</v>
      </c>
      <c r="O295" s="34">
        <v>169</v>
      </c>
      <c r="P295" s="29">
        <v>45.62</v>
      </c>
      <c r="Q295" s="35" t="s">
        <v>8315</v>
      </c>
      <c r="R295" s="29" t="s">
        <v>8316</v>
      </c>
      <c r="S295" s="36">
        <v>41881</v>
      </c>
      <c r="T295" s="36">
        <v>41911</v>
      </c>
    </row>
    <row r="296" spans="1:20" ht="48" x14ac:dyDescent="0.2">
      <c r="A296" s="29">
        <v>3524</v>
      </c>
      <c r="B296" s="30" t="s">
        <v>3523</v>
      </c>
      <c r="C296" s="30" t="s">
        <v>7634</v>
      </c>
      <c r="D296" s="31">
        <v>10000</v>
      </c>
      <c r="E296" s="32">
        <v>10156</v>
      </c>
      <c r="F296" s="33" t="s">
        <v>8218</v>
      </c>
      <c r="G296" s="29" t="s">
        <v>8223</v>
      </c>
      <c r="H296" s="29" t="s">
        <v>8245</v>
      </c>
      <c r="I296" s="29">
        <v>1410580800</v>
      </c>
      <c r="J296" s="29">
        <v>1409336373</v>
      </c>
      <c r="K296" s="29" t="b">
        <v>0</v>
      </c>
      <c r="L296" s="29">
        <v>74</v>
      </c>
      <c r="M296" s="29" t="b">
        <v>1</v>
      </c>
      <c r="N296" s="29" t="s">
        <v>8269</v>
      </c>
      <c r="O296" s="34">
        <v>102</v>
      </c>
      <c r="P296" s="29">
        <v>137.24</v>
      </c>
      <c r="Q296" s="35" t="s">
        <v>8315</v>
      </c>
      <c r="R296" s="29" t="s">
        <v>8316</v>
      </c>
      <c r="S296" s="36">
        <v>41880</v>
      </c>
      <c r="T296" s="36">
        <v>41895</v>
      </c>
    </row>
    <row r="297" spans="1:20" ht="48" x14ac:dyDescent="0.2">
      <c r="A297" s="29">
        <v>3525</v>
      </c>
      <c r="B297" s="30" t="s">
        <v>3524</v>
      </c>
      <c r="C297" s="30" t="s">
        <v>7635</v>
      </c>
      <c r="D297" s="31">
        <v>500</v>
      </c>
      <c r="E297" s="32">
        <v>530</v>
      </c>
      <c r="F297" s="33" t="s">
        <v>8218</v>
      </c>
      <c r="G297" s="29" t="s">
        <v>8223</v>
      </c>
      <c r="H297" s="29" t="s">
        <v>8245</v>
      </c>
      <c r="I297" s="29">
        <v>1439136000</v>
      </c>
      <c r="J297" s="29">
        <v>1438188106</v>
      </c>
      <c r="K297" s="29" t="b">
        <v>0</v>
      </c>
      <c r="L297" s="29">
        <v>7</v>
      </c>
      <c r="M297" s="29" t="b">
        <v>1</v>
      </c>
      <c r="N297" s="29" t="s">
        <v>8269</v>
      </c>
      <c r="O297" s="34">
        <v>106</v>
      </c>
      <c r="P297" s="29">
        <v>75.709999999999994</v>
      </c>
      <c r="Q297" s="35" t="s">
        <v>8315</v>
      </c>
      <c r="R297" s="29" t="s">
        <v>8316</v>
      </c>
      <c r="S297" s="36">
        <v>42214</v>
      </c>
      <c r="T297" s="36">
        <v>42225</v>
      </c>
    </row>
    <row r="298" spans="1:20" ht="48" x14ac:dyDescent="0.2">
      <c r="A298" s="29">
        <v>3526</v>
      </c>
      <c r="B298" s="30" t="s">
        <v>3525</v>
      </c>
      <c r="C298" s="30" t="s">
        <v>7636</v>
      </c>
      <c r="D298" s="31">
        <v>3300</v>
      </c>
      <c r="E298" s="32">
        <v>3366</v>
      </c>
      <c r="F298" s="33" t="s">
        <v>8218</v>
      </c>
      <c r="G298" s="29" t="s">
        <v>8223</v>
      </c>
      <c r="H298" s="29" t="s">
        <v>8245</v>
      </c>
      <c r="I298" s="29">
        <v>1461823140</v>
      </c>
      <c r="J298" s="29">
        <v>1459411371</v>
      </c>
      <c r="K298" s="29" t="b">
        <v>0</v>
      </c>
      <c r="L298" s="29">
        <v>34</v>
      </c>
      <c r="M298" s="29" t="b">
        <v>1</v>
      </c>
      <c r="N298" s="29" t="s">
        <v>8269</v>
      </c>
      <c r="O298" s="34">
        <v>102</v>
      </c>
      <c r="P298" s="29">
        <v>99</v>
      </c>
      <c r="Q298" s="35" t="s">
        <v>8315</v>
      </c>
      <c r="R298" s="29" t="s">
        <v>8316</v>
      </c>
      <c r="S298" s="36">
        <v>42460</v>
      </c>
      <c r="T298" s="36">
        <v>42488</v>
      </c>
    </row>
    <row r="299" spans="1:20" ht="48" x14ac:dyDescent="0.2">
      <c r="A299" s="29">
        <v>3527</v>
      </c>
      <c r="B299" s="30" t="s">
        <v>3526</v>
      </c>
      <c r="C299" s="30" t="s">
        <v>7637</v>
      </c>
      <c r="D299" s="31">
        <v>6000</v>
      </c>
      <c r="E299" s="32">
        <v>7015</v>
      </c>
      <c r="F299" s="33" t="s">
        <v>8218</v>
      </c>
      <c r="G299" s="29" t="s">
        <v>8223</v>
      </c>
      <c r="H299" s="29" t="s">
        <v>8245</v>
      </c>
      <c r="I299" s="29">
        <v>1436587140</v>
      </c>
      <c r="J299" s="29">
        <v>1434069205</v>
      </c>
      <c r="K299" s="29" t="b">
        <v>0</v>
      </c>
      <c r="L299" s="29">
        <v>86</v>
      </c>
      <c r="M299" s="29" t="b">
        <v>1</v>
      </c>
      <c r="N299" s="29" t="s">
        <v>8269</v>
      </c>
      <c r="O299" s="34">
        <v>117</v>
      </c>
      <c r="P299" s="29">
        <v>81.569999999999993</v>
      </c>
      <c r="Q299" s="35" t="s">
        <v>8315</v>
      </c>
      <c r="R299" s="29" t="s">
        <v>8316</v>
      </c>
      <c r="S299" s="36">
        <v>42167</v>
      </c>
      <c r="T299" s="36">
        <v>42196</v>
      </c>
    </row>
    <row r="300" spans="1:20" ht="48" x14ac:dyDescent="0.2">
      <c r="A300" s="29">
        <v>3529</v>
      </c>
      <c r="B300" s="30" t="s">
        <v>3528</v>
      </c>
      <c r="C300" s="30" t="s">
        <v>7639</v>
      </c>
      <c r="D300" s="31">
        <v>500</v>
      </c>
      <c r="E300" s="32">
        <v>660</v>
      </c>
      <c r="F300" s="33" t="s">
        <v>8218</v>
      </c>
      <c r="G300" s="29" t="s">
        <v>8223</v>
      </c>
      <c r="H300" s="29" t="s">
        <v>8245</v>
      </c>
      <c r="I300" s="29">
        <v>1436749200</v>
      </c>
      <c r="J300" s="29">
        <v>1434997018</v>
      </c>
      <c r="K300" s="29" t="b">
        <v>0</v>
      </c>
      <c r="L300" s="29">
        <v>18</v>
      </c>
      <c r="M300" s="29" t="b">
        <v>1</v>
      </c>
      <c r="N300" s="29" t="s">
        <v>8269</v>
      </c>
      <c r="O300" s="34">
        <v>132</v>
      </c>
      <c r="P300" s="29">
        <v>36.67</v>
      </c>
      <c r="Q300" s="35" t="s">
        <v>8315</v>
      </c>
      <c r="R300" s="29" t="s">
        <v>8316</v>
      </c>
      <c r="S300" s="36">
        <v>42177</v>
      </c>
      <c r="T300" s="36">
        <v>42198</v>
      </c>
    </row>
    <row r="301" spans="1:20" ht="32" x14ac:dyDescent="0.2">
      <c r="A301" s="29">
        <v>3531</v>
      </c>
      <c r="B301" s="30" t="s">
        <v>3530</v>
      </c>
      <c r="C301" s="30" t="s">
        <v>7641</v>
      </c>
      <c r="D301" s="31">
        <v>1000</v>
      </c>
      <c r="E301" s="32">
        <v>1280</v>
      </c>
      <c r="F301" s="33" t="s">
        <v>8218</v>
      </c>
      <c r="G301" s="29" t="s">
        <v>8223</v>
      </c>
      <c r="H301" s="29" t="s">
        <v>8245</v>
      </c>
      <c r="I301" s="29">
        <v>1467301334</v>
      </c>
      <c r="J301" s="29">
        <v>1464709334</v>
      </c>
      <c r="K301" s="29" t="b">
        <v>0</v>
      </c>
      <c r="L301" s="29">
        <v>26</v>
      </c>
      <c r="M301" s="29" t="b">
        <v>1</v>
      </c>
      <c r="N301" s="29" t="s">
        <v>8269</v>
      </c>
      <c r="O301" s="34">
        <v>128</v>
      </c>
      <c r="P301" s="29">
        <v>49.23</v>
      </c>
      <c r="Q301" s="35" t="s">
        <v>8315</v>
      </c>
      <c r="R301" s="29" t="s">
        <v>8316</v>
      </c>
      <c r="S301" s="36">
        <v>42521</v>
      </c>
      <c r="T301" s="36">
        <v>42551</v>
      </c>
    </row>
    <row r="302" spans="1:20" ht="48" x14ac:dyDescent="0.2">
      <c r="A302" s="29">
        <v>3532</v>
      </c>
      <c r="B302" s="30" t="s">
        <v>3531</v>
      </c>
      <c r="C302" s="30" t="s">
        <v>7642</v>
      </c>
      <c r="D302" s="31">
        <v>960</v>
      </c>
      <c r="E302" s="32">
        <v>1142</v>
      </c>
      <c r="F302" s="33" t="s">
        <v>8218</v>
      </c>
      <c r="G302" s="29" t="s">
        <v>8223</v>
      </c>
      <c r="H302" s="29" t="s">
        <v>8245</v>
      </c>
      <c r="I302" s="29">
        <v>1411012740</v>
      </c>
      <c r="J302" s="29">
        <v>1409667827</v>
      </c>
      <c r="K302" s="29" t="b">
        <v>0</v>
      </c>
      <c r="L302" s="29">
        <v>27</v>
      </c>
      <c r="M302" s="29" t="b">
        <v>1</v>
      </c>
      <c r="N302" s="29" t="s">
        <v>8269</v>
      </c>
      <c r="O302" s="34">
        <v>119</v>
      </c>
      <c r="P302" s="29">
        <v>42.3</v>
      </c>
      <c r="Q302" s="35" t="s">
        <v>8315</v>
      </c>
      <c r="R302" s="29" t="s">
        <v>8316</v>
      </c>
      <c r="S302" s="36">
        <v>41884</v>
      </c>
      <c r="T302" s="36">
        <v>41900</v>
      </c>
    </row>
    <row r="303" spans="1:20" ht="48" x14ac:dyDescent="0.2">
      <c r="A303" s="29">
        <v>3533</v>
      </c>
      <c r="B303" s="30" t="s">
        <v>3532</v>
      </c>
      <c r="C303" s="30" t="s">
        <v>7643</v>
      </c>
      <c r="D303" s="31">
        <v>500</v>
      </c>
      <c r="E303" s="32">
        <v>631</v>
      </c>
      <c r="F303" s="33" t="s">
        <v>8218</v>
      </c>
      <c r="G303" s="29" t="s">
        <v>8223</v>
      </c>
      <c r="H303" s="29" t="s">
        <v>8245</v>
      </c>
      <c r="I303" s="29">
        <v>1447269367</v>
      </c>
      <c r="J303" s="29">
        <v>1444673767</v>
      </c>
      <c r="K303" s="29" t="b">
        <v>0</v>
      </c>
      <c r="L303" s="29">
        <v>8</v>
      </c>
      <c r="M303" s="29" t="b">
        <v>1</v>
      </c>
      <c r="N303" s="29" t="s">
        <v>8269</v>
      </c>
      <c r="O303" s="34">
        <v>126</v>
      </c>
      <c r="P303" s="29">
        <v>78.88</v>
      </c>
      <c r="Q303" s="35" t="s">
        <v>8315</v>
      </c>
      <c r="R303" s="29" t="s">
        <v>8316</v>
      </c>
      <c r="S303" s="36">
        <v>42289</v>
      </c>
      <c r="T303" s="36">
        <v>42319</v>
      </c>
    </row>
    <row r="304" spans="1:20" ht="32" x14ac:dyDescent="0.2">
      <c r="A304" s="29">
        <v>3534</v>
      </c>
      <c r="B304" s="30" t="s">
        <v>3533</v>
      </c>
      <c r="C304" s="30" t="s">
        <v>7644</v>
      </c>
      <c r="D304" s="31">
        <v>5000</v>
      </c>
      <c r="E304" s="32">
        <v>7810</v>
      </c>
      <c r="F304" s="33" t="s">
        <v>8218</v>
      </c>
      <c r="G304" s="29" t="s">
        <v>8223</v>
      </c>
      <c r="H304" s="29" t="s">
        <v>8245</v>
      </c>
      <c r="I304" s="29">
        <v>1443711623</v>
      </c>
      <c r="J304" s="29">
        <v>1440687623</v>
      </c>
      <c r="K304" s="29" t="b">
        <v>0</v>
      </c>
      <c r="L304" s="29">
        <v>204</v>
      </c>
      <c r="M304" s="29" t="b">
        <v>1</v>
      </c>
      <c r="N304" s="29" t="s">
        <v>8269</v>
      </c>
      <c r="O304" s="34">
        <v>156</v>
      </c>
      <c r="P304" s="29">
        <v>38.28</v>
      </c>
      <c r="Q304" s="35" t="s">
        <v>8315</v>
      </c>
      <c r="R304" s="29" t="s">
        <v>8316</v>
      </c>
      <c r="S304" s="36">
        <v>42243</v>
      </c>
      <c r="T304" s="36">
        <v>42278</v>
      </c>
    </row>
    <row r="305" spans="1:20" ht="48" x14ac:dyDescent="0.2">
      <c r="A305" s="29">
        <v>3539</v>
      </c>
      <c r="B305" s="30" t="s">
        <v>3538</v>
      </c>
      <c r="C305" s="30" t="s">
        <v>7649</v>
      </c>
      <c r="D305" s="31">
        <v>600</v>
      </c>
      <c r="E305" s="32">
        <v>718</v>
      </c>
      <c r="F305" s="33" t="s">
        <v>8218</v>
      </c>
      <c r="G305" s="29" t="s">
        <v>8223</v>
      </c>
      <c r="H305" s="29" t="s">
        <v>8245</v>
      </c>
      <c r="I305" s="29">
        <v>1473358122</v>
      </c>
      <c r="J305" s="29">
        <v>1471543722</v>
      </c>
      <c r="K305" s="29" t="b">
        <v>0</v>
      </c>
      <c r="L305" s="29">
        <v>13</v>
      </c>
      <c r="M305" s="29" t="b">
        <v>1</v>
      </c>
      <c r="N305" s="29" t="s">
        <v>8269</v>
      </c>
      <c r="O305" s="34">
        <v>120</v>
      </c>
      <c r="P305" s="29">
        <v>55.23</v>
      </c>
      <c r="Q305" s="35" t="s">
        <v>8315</v>
      </c>
      <c r="R305" s="29" t="s">
        <v>8316</v>
      </c>
      <c r="S305" s="36">
        <v>42600</v>
      </c>
      <c r="T305" s="36">
        <v>42621</v>
      </c>
    </row>
    <row r="306" spans="1:20" ht="48" x14ac:dyDescent="0.2">
      <c r="A306" s="29">
        <v>3542</v>
      </c>
      <c r="B306" s="30" t="s">
        <v>3541</v>
      </c>
      <c r="C306" s="30" t="s">
        <v>7652</v>
      </c>
      <c r="D306" s="31">
        <v>5500</v>
      </c>
      <c r="E306" s="32">
        <v>5623</v>
      </c>
      <c r="F306" s="33" t="s">
        <v>8218</v>
      </c>
      <c r="G306" s="29" t="s">
        <v>8223</v>
      </c>
      <c r="H306" s="29" t="s">
        <v>8245</v>
      </c>
      <c r="I306" s="29">
        <v>1410099822</v>
      </c>
      <c r="J306" s="29">
        <v>1404915822</v>
      </c>
      <c r="K306" s="29" t="b">
        <v>0</v>
      </c>
      <c r="L306" s="29">
        <v>85</v>
      </c>
      <c r="M306" s="29" t="b">
        <v>1</v>
      </c>
      <c r="N306" s="29" t="s">
        <v>8269</v>
      </c>
      <c r="O306" s="34">
        <v>102</v>
      </c>
      <c r="P306" s="29">
        <v>66.150000000000006</v>
      </c>
      <c r="Q306" s="35" t="s">
        <v>8315</v>
      </c>
      <c r="R306" s="29" t="s">
        <v>8316</v>
      </c>
      <c r="S306" s="36">
        <v>41829</v>
      </c>
      <c r="T306" s="36">
        <v>41889</v>
      </c>
    </row>
    <row r="307" spans="1:20" ht="32" x14ac:dyDescent="0.2">
      <c r="A307" s="29">
        <v>3544</v>
      </c>
      <c r="B307" s="30" t="s">
        <v>3543</v>
      </c>
      <c r="C307" s="30" t="s">
        <v>7654</v>
      </c>
      <c r="D307" s="31">
        <v>2500</v>
      </c>
      <c r="E307" s="32">
        <v>2500</v>
      </c>
      <c r="F307" s="33" t="s">
        <v>8218</v>
      </c>
      <c r="G307" s="29" t="s">
        <v>8223</v>
      </c>
      <c r="H307" s="29" t="s">
        <v>8245</v>
      </c>
      <c r="I307" s="29">
        <v>1425758257</v>
      </c>
      <c r="J307" s="29">
        <v>1423166257</v>
      </c>
      <c r="K307" s="29" t="b">
        <v>0</v>
      </c>
      <c r="L307" s="29">
        <v>24</v>
      </c>
      <c r="M307" s="29" t="b">
        <v>1</v>
      </c>
      <c r="N307" s="29" t="s">
        <v>8269</v>
      </c>
      <c r="O307" s="34">
        <v>100</v>
      </c>
      <c r="P307" s="29">
        <v>104.17</v>
      </c>
      <c r="Q307" s="35" t="s">
        <v>8315</v>
      </c>
      <c r="R307" s="29" t="s">
        <v>8316</v>
      </c>
      <c r="S307" s="36">
        <v>42040</v>
      </c>
      <c r="T307" s="36">
        <v>42070</v>
      </c>
    </row>
    <row r="308" spans="1:20" ht="48" x14ac:dyDescent="0.2">
      <c r="A308" s="29">
        <v>3545</v>
      </c>
      <c r="B308" s="30" t="s">
        <v>3544</v>
      </c>
      <c r="C308" s="30" t="s">
        <v>7655</v>
      </c>
      <c r="D308" s="31">
        <v>250</v>
      </c>
      <c r="E308" s="32">
        <v>251</v>
      </c>
      <c r="F308" s="33" t="s">
        <v>8218</v>
      </c>
      <c r="G308" s="29" t="s">
        <v>8223</v>
      </c>
      <c r="H308" s="29" t="s">
        <v>8245</v>
      </c>
      <c r="I308" s="29">
        <v>1428780159</v>
      </c>
      <c r="J308" s="29">
        <v>1426188159</v>
      </c>
      <c r="K308" s="29" t="b">
        <v>0</v>
      </c>
      <c r="L308" s="29">
        <v>8</v>
      </c>
      <c r="M308" s="29" t="b">
        <v>1</v>
      </c>
      <c r="N308" s="29" t="s">
        <v>8269</v>
      </c>
      <c r="O308" s="34">
        <v>100</v>
      </c>
      <c r="P308" s="29">
        <v>31.38</v>
      </c>
      <c r="Q308" s="35" t="s">
        <v>8315</v>
      </c>
      <c r="R308" s="29" t="s">
        <v>8316</v>
      </c>
      <c r="S308" s="36">
        <v>42075</v>
      </c>
      <c r="T308" s="36">
        <v>42105</v>
      </c>
    </row>
    <row r="309" spans="1:20" ht="48" x14ac:dyDescent="0.2">
      <c r="A309" s="29">
        <v>3546</v>
      </c>
      <c r="B309" s="30" t="s">
        <v>3545</v>
      </c>
      <c r="C309" s="30" t="s">
        <v>7656</v>
      </c>
      <c r="D309" s="31">
        <v>1100</v>
      </c>
      <c r="E309" s="32">
        <v>1125</v>
      </c>
      <c r="F309" s="33" t="s">
        <v>8218</v>
      </c>
      <c r="G309" s="29" t="s">
        <v>8223</v>
      </c>
      <c r="H309" s="29" t="s">
        <v>8245</v>
      </c>
      <c r="I309" s="29">
        <v>1427860740</v>
      </c>
      <c r="J309" s="29">
        <v>1426002684</v>
      </c>
      <c r="K309" s="29" t="b">
        <v>0</v>
      </c>
      <c r="L309" s="29">
        <v>19</v>
      </c>
      <c r="M309" s="29" t="b">
        <v>1</v>
      </c>
      <c r="N309" s="29" t="s">
        <v>8269</v>
      </c>
      <c r="O309" s="34">
        <v>102</v>
      </c>
      <c r="P309" s="29">
        <v>59.21</v>
      </c>
      <c r="Q309" s="35" t="s">
        <v>8315</v>
      </c>
      <c r="R309" s="29" t="s">
        <v>8316</v>
      </c>
      <c r="S309" s="36">
        <v>42073</v>
      </c>
      <c r="T309" s="36">
        <v>42095</v>
      </c>
    </row>
    <row r="310" spans="1:20" ht="48" x14ac:dyDescent="0.2">
      <c r="A310" s="29">
        <v>3547</v>
      </c>
      <c r="B310" s="30" t="s">
        <v>3546</v>
      </c>
      <c r="C310" s="30" t="s">
        <v>7657</v>
      </c>
      <c r="D310" s="31">
        <v>35000</v>
      </c>
      <c r="E310" s="32">
        <v>40043.25</v>
      </c>
      <c r="F310" s="33" t="s">
        <v>8218</v>
      </c>
      <c r="G310" s="29" t="s">
        <v>8223</v>
      </c>
      <c r="H310" s="29" t="s">
        <v>8245</v>
      </c>
      <c r="I310" s="29">
        <v>1463198340</v>
      </c>
      <c r="J310" s="29">
        <v>1461117201</v>
      </c>
      <c r="K310" s="29" t="b">
        <v>0</v>
      </c>
      <c r="L310" s="29">
        <v>336</v>
      </c>
      <c r="M310" s="29" t="b">
        <v>1</v>
      </c>
      <c r="N310" s="29" t="s">
        <v>8269</v>
      </c>
      <c r="O310" s="34">
        <v>114</v>
      </c>
      <c r="P310" s="29">
        <v>119.18</v>
      </c>
      <c r="Q310" s="35" t="s">
        <v>8315</v>
      </c>
      <c r="R310" s="29" t="s">
        <v>8316</v>
      </c>
      <c r="S310" s="36">
        <v>42480</v>
      </c>
      <c r="T310" s="36">
        <v>42504</v>
      </c>
    </row>
    <row r="311" spans="1:20" ht="48" x14ac:dyDescent="0.2">
      <c r="A311" s="29">
        <v>3548</v>
      </c>
      <c r="B311" s="30" t="s">
        <v>3547</v>
      </c>
      <c r="C311" s="30" t="s">
        <v>7658</v>
      </c>
      <c r="D311" s="31">
        <v>2100</v>
      </c>
      <c r="E311" s="32">
        <v>2140</v>
      </c>
      <c r="F311" s="33" t="s">
        <v>8218</v>
      </c>
      <c r="G311" s="29" t="s">
        <v>8223</v>
      </c>
      <c r="H311" s="29" t="s">
        <v>8245</v>
      </c>
      <c r="I311" s="29">
        <v>1457139600</v>
      </c>
      <c r="J311" s="29">
        <v>1455230214</v>
      </c>
      <c r="K311" s="29" t="b">
        <v>0</v>
      </c>
      <c r="L311" s="29">
        <v>13</v>
      </c>
      <c r="M311" s="29" t="b">
        <v>1</v>
      </c>
      <c r="N311" s="29" t="s">
        <v>8269</v>
      </c>
      <c r="O311" s="34">
        <v>102</v>
      </c>
      <c r="P311" s="29">
        <v>164.62</v>
      </c>
      <c r="Q311" s="35" t="s">
        <v>8315</v>
      </c>
      <c r="R311" s="29" t="s">
        <v>8316</v>
      </c>
      <c r="S311" s="36">
        <v>42411</v>
      </c>
      <c r="T311" s="36">
        <v>42434</v>
      </c>
    </row>
    <row r="312" spans="1:20" ht="48" x14ac:dyDescent="0.2">
      <c r="A312" s="29">
        <v>3551</v>
      </c>
      <c r="B312" s="30" t="s">
        <v>3550</v>
      </c>
      <c r="C312" s="30" t="s">
        <v>7661</v>
      </c>
      <c r="D312" s="31">
        <v>1500</v>
      </c>
      <c r="E312" s="32">
        <v>1527.5</v>
      </c>
      <c r="F312" s="33" t="s">
        <v>8218</v>
      </c>
      <c r="G312" s="29" t="s">
        <v>8223</v>
      </c>
      <c r="H312" s="29" t="s">
        <v>8245</v>
      </c>
      <c r="I312" s="29">
        <v>1400796420</v>
      </c>
      <c r="J312" s="29">
        <v>1398342170</v>
      </c>
      <c r="K312" s="29" t="b">
        <v>0</v>
      </c>
      <c r="L312" s="29">
        <v>25</v>
      </c>
      <c r="M312" s="29" t="b">
        <v>1</v>
      </c>
      <c r="N312" s="29" t="s">
        <v>8269</v>
      </c>
      <c r="O312" s="34">
        <v>102</v>
      </c>
      <c r="P312" s="29">
        <v>61.1</v>
      </c>
      <c r="Q312" s="35" t="s">
        <v>8315</v>
      </c>
      <c r="R312" s="29" t="s">
        <v>8316</v>
      </c>
      <c r="S312" s="36">
        <v>41753</v>
      </c>
      <c r="T312" s="36">
        <v>41781</v>
      </c>
    </row>
    <row r="313" spans="1:20" ht="48" x14ac:dyDescent="0.2">
      <c r="A313" s="29">
        <v>3553</v>
      </c>
      <c r="B313" s="30" t="s">
        <v>3552</v>
      </c>
      <c r="C313" s="30" t="s">
        <v>7663</v>
      </c>
      <c r="D313" s="31">
        <v>5500</v>
      </c>
      <c r="E313" s="32">
        <v>5845</v>
      </c>
      <c r="F313" s="33" t="s">
        <v>8218</v>
      </c>
      <c r="G313" s="29" t="s">
        <v>8223</v>
      </c>
      <c r="H313" s="29" t="s">
        <v>8245</v>
      </c>
      <c r="I313" s="29">
        <v>1439337600</v>
      </c>
      <c r="J313" s="29">
        <v>1436575280</v>
      </c>
      <c r="K313" s="29" t="b">
        <v>0</v>
      </c>
      <c r="L313" s="29">
        <v>104</v>
      </c>
      <c r="M313" s="29" t="b">
        <v>1</v>
      </c>
      <c r="N313" s="29" t="s">
        <v>8269</v>
      </c>
      <c r="O313" s="34">
        <v>106</v>
      </c>
      <c r="P313" s="29">
        <v>56.2</v>
      </c>
      <c r="Q313" s="35" t="s">
        <v>8315</v>
      </c>
      <c r="R313" s="29" t="s">
        <v>8316</v>
      </c>
      <c r="S313" s="36">
        <v>42196</v>
      </c>
      <c r="T313" s="36">
        <v>42228</v>
      </c>
    </row>
    <row r="314" spans="1:20" ht="48" x14ac:dyDescent="0.2">
      <c r="A314" s="29">
        <v>3554</v>
      </c>
      <c r="B314" s="30" t="s">
        <v>3553</v>
      </c>
      <c r="C314" s="30" t="s">
        <v>7664</v>
      </c>
      <c r="D314" s="31">
        <v>5000</v>
      </c>
      <c r="E314" s="32">
        <v>5671.11</v>
      </c>
      <c r="F314" s="33" t="s">
        <v>8218</v>
      </c>
      <c r="G314" s="29" t="s">
        <v>8223</v>
      </c>
      <c r="H314" s="29" t="s">
        <v>8245</v>
      </c>
      <c r="I314" s="29">
        <v>1423674000</v>
      </c>
      <c r="J314" s="29">
        <v>1421025159</v>
      </c>
      <c r="K314" s="29" t="b">
        <v>0</v>
      </c>
      <c r="L314" s="29">
        <v>53</v>
      </c>
      <c r="M314" s="29" t="b">
        <v>1</v>
      </c>
      <c r="N314" s="29" t="s">
        <v>8269</v>
      </c>
      <c r="O314" s="34">
        <v>113</v>
      </c>
      <c r="P314" s="29">
        <v>107</v>
      </c>
      <c r="Q314" s="35" t="s">
        <v>8315</v>
      </c>
      <c r="R314" s="29" t="s">
        <v>8316</v>
      </c>
      <c r="S314" s="36">
        <v>42016</v>
      </c>
      <c r="T314" s="36">
        <v>42046</v>
      </c>
    </row>
    <row r="315" spans="1:20" ht="48" x14ac:dyDescent="0.2">
      <c r="A315" s="29">
        <v>3557</v>
      </c>
      <c r="B315" s="30" t="s">
        <v>3556</v>
      </c>
      <c r="C315" s="30" t="s">
        <v>7667</v>
      </c>
      <c r="D315" s="31">
        <v>100000</v>
      </c>
      <c r="E315" s="32">
        <v>100036</v>
      </c>
      <c r="F315" s="33" t="s">
        <v>8218</v>
      </c>
      <c r="G315" s="29" t="s">
        <v>8223</v>
      </c>
      <c r="H315" s="29" t="s">
        <v>8245</v>
      </c>
      <c r="I315" s="29">
        <v>1399271911</v>
      </c>
      <c r="J315" s="29">
        <v>1396334311</v>
      </c>
      <c r="K315" s="29" t="b">
        <v>0</v>
      </c>
      <c r="L315" s="29">
        <v>558</v>
      </c>
      <c r="M315" s="29" t="b">
        <v>1</v>
      </c>
      <c r="N315" s="29" t="s">
        <v>8269</v>
      </c>
      <c r="O315" s="34">
        <v>100</v>
      </c>
      <c r="P315" s="29">
        <v>179.28</v>
      </c>
      <c r="Q315" s="35" t="s">
        <v>8315</v>
      </c>
      <c r="R315" s="29" t="s">
        <v>8316</v>
      </c>
      <c r="S315" s="36">
        <v>41730</v>
      </c>
      <c r="T315" s="36">
        <v>41764</v>
      </c>
    </row>
    <row r="316" spans="1:20" ht="112" x14ac:dyDescent="0.2">
      <c r="A316" s="29">
        <v>3561</v>
      </c>
      <c r="B316" s="30" t="s">
        <v>3560</v>
      </c>
      <c r="C316" s="30" t="s">
        <v>7671</v>
      </c>
      <c r="D316" s="31">
        <v>2500</v>
      </c>
      <c r="E316" s="32">
        <v>2560</v>
      </c>
      <c r="F316" s="33" t="s">
        <v>8218</v>
      </c>
      <c r="G316" s="29" t="s">
        <v>8223</v>
      </c>
      <c r="H316" s="29" t="s">
        <v>8245</v>
      </c>
      <c r="I316" s="29">
        <v>1438799760</v>
      </c>
      <c r="J316" s="29">
        <v>1437236378</v>
      </c>
      <c r="K316" s="29" t="b">
        <v>0</v>
      </c>
      <c r="L316" s="29">
        <v>54</v>
      </c>
      <c r="M316" s="29" t="b">
        <v>1</v>
      </c>
      <c r="N316" s="29" t="s">
        <v>8269</v>
      </c>
      <c r="O316" s="34">
        <v>102</v>
      </c>
      <c r="P316" s="29">
        <v>47.41</v>
      </c>
      <c r="Q316" s="35" t="s">
        <v>8315</v>
      </c>
      <c r="R316" s="29" t="s">
        <v>8316</v>
      </c>
      <c r="S316" s="36">
        <v>42203</v>
      </c>
      <c r="T316" s="36">
        <v>42221</v>
      </c>
    </row>
    <row r="317" spans="1:20" ht="48" x14ac:dyDescent="0.2">
      <c r="A317" s="29">
        <v>3565</v>
      </c>
      <c r="B317" s="30" t="s">
        <v>3564</v>
      </c>
      <c r="C317" s="30" t="s">
        <v>7675</v>
      </c>
      <c r="D317" s="31">
        <v>900</v>
      </c>
      <c r="E317" s="32">
        <v>1175</v>
      </c>
      <c r="F317" s="33" t="s">
        <v>8218</v>
      </c>
      <c r="G317" s="29" t="s">
        <v>8223</v>
      </c>
      <c r="H317" s="29" t="s">
        <v>8245</v>
      </c>
      <c r="I317" s="29">
        <v>1420048208</v>
      </c>
      <c r="J317" s="29">
        <v>1417456208</v>
      </c>
      <c r="K317" s="29" t="b">
        <v>0</v>
      </c>
      <c r="L317" s="29">
        <v>12</v>
      </c>
      <c r="M317" s="29" t="b">
        <v>1</v>
      </c>
      <c r="N317" s="29" t="s">
        <v>8269</v>
      </c>
      <c r="O317" s="34">
        <v>131</v>
      </c>
      <c r="P317" s="29">
        <v>97.92</v>
      </c>
      <c r="Q317" s="35" t="s">
        <v>8315</v>
      </c>
      <c r="R317" s="29" t="s">
        <v>8316</v>
      </c>
      <c r="S317" s="36">
        <v>41974</v>
      </c>
      <c r="T317" s="36">
        <v>42004</v>
      </c>
    </row>
    <row r="318" spans="1:20" ht="48" x14ac:dyDescent="0.2">
      <c r="A318" s="29">
        <v>3568</v>
      </c>
      <c r="B318" s="30" t="s">
        <v>3567</v>
      </c>
      <c r="C318" s="30" t="s">
        <v>7678</v>
      </c>
      <c r="D318" s="31">
        <v>1000</v>
      </c>
      <c r="E318" s="32">
        <v>1110</v>
      </c>
      <c r="F318" s="33" t="s">
        <v>8218</v>
      </c>
      <c r="G318" s="29" t="s">
        <v>8223</v>
      </c>
      <c r="H318" s="29" t="s">
        <v>8245</v>
      </c>
      <c r="I318" s="29">
        <v>1410975994</v>
      </c>
      <c r="J318" s="29">
        <v>1408383994</v>
      </c>
      <c r="K318" s="29" t="b">
        <v>0</v>
      </c>
      <c r="L318" s="29">
        <v>19</v>
      </c>
      <c r="M318" s="29" t="b">
        <v>1</v>
      </c>
      <c r="N318" s="29" t="s">
        <v>8269</v>
      </c>
      <c r="O318" s="34">
        <v>111</v>
      </c>
      <c r="P318" s="29">
        <v>58.42</v>
      </c>
      <c r="Q318" s="35" t="s">
        <v>8315</v>
      </c>
      <c r="R318" s="29" t="s">
        <v>8316</v>
      </c>
      <c r="S318" s="36">
        <v>41869</v>
      </c>
      <c r="T318" s="36">
        <v>41899</v>
      </c>
    </row>
    <row r="319" spans="1:20" ht="48" x14ac:dyDescent="0.2">
      <c r="A319" s="29">
        <v>3569</v>
      </c>
      <c r="B319" s="30" t="s">
        <v>3568</v>
      </c>
      <c r="C319" s="30" t="s">
        <v>7679</v>
      </c>
      <c r="D319" s="31">
        <v>5000</v>
      </c>
      <c r="E319" s="32">
        <v>5024</v>
      </c>
      <c r="F319" s="33" t="s">
        <v>8218</v>
      </c>
      <c r="G319" s="29" t="s">
        <v>8223</v>
      </c>
      <c r="H319" s="29" t="s">
        <v>8245</v>
      </c>
      <c r="I319" s="29">
        <v>1420734696</v>
      </c>
      <c r="J319" s="29">
        <v>1418142696</v>
      </c>
      <c r="K319" s="29" t="b">
        <v>0</v>
      </c>
      <c r="L319" s="29">
        <v>41</v>
      </c>
      <c r="M319" s="29" t="b">
        <v>1</v>
      </c>
      <c r="N319" s="29" t="s">
        <v>8269</v>
      </c>
      <c r="O319" s="34">
        <v>100</v>
      </c>
      <c r="P319" s="29">
        <v>122.54</v>
      </c>
      <c r="Q319" s="35" t="s">
        <v>8315</v>
      </c>
      <c r="R319" s="29" t="s">
        <v>8316</v>
      </c>
      <c r="S319" s="36">
        <v>41982</v>
      </c>
      <c r="T319" s="36">
        <v>42012</v>
      </c>
    </row>
    <row r="320" spans="1:20" ht="48" x14ac:dyDescent="0.2">
      <c r="A320" s="29">
        <v>3570</v>
      </c>
      <c r="B320" s="30" t="s">
        <v>3569</v>
      </c>
      <c r="C320" s="30" t="s">
        <v>7680</v>
      </c>
      <c r="D320" s="31">
        <v>2000</v>
      </c>
      <c r="E320" s="32">
        <v>2287</v>
      </c>
      <c r="F320" s="33" t="s">
        <v>8218</v>
      </c>
      <c r="G320" s="29" t="s">
        <v>8223</v>
      </c>
      <c r="H320" s="29" t="s">
        <v>8245</v>
      </c>
      <c r="I320" s="29">
        <v>1420009200</v>
      </c>
      <c r="J320" s="29">
        <v>1417593483</v>
      </c>
      <c r="K320" s="29" t="b">
        <v>0</v>
      </c>
      <c r="L320" s="29">
        <v>26</v>
      </c>
      <c r="M320" s="29" t="b">
        <v>1</v>
      </c>
      <c r="N320" s="29" t="s">
        <v>8269</v>
      </c>
      <c r="O320" s="34">
        <v>114</v>
      </c>
      <c r="P320" s="29">
        <v>87.96</v>
      </c>
      <c r="Q320" s="35" t="s">
        <v>8315</v>
      </c>
      <c r="R320" s="29" t="s">
        <v>8316</v>
      </c>
      <c r="S320" s="36">
        <v>41976</v>
      </c>
      <c r="T320" s="36">
        <v>42004</v>
      </c>
    </row>
    <row r="321" spans="1:20" ht="48" x14ac:dyDescent="0.2">
      <c r="A321" s="29">
        <v>3574</v>
      </c>
      <c r="B321" s="30" t="s">
        <v>3573</v>
      </c>
      <c r="C321" s="30" t="s">
        <v>7684</v>
      </c>
      <c r="D321" s="31">
        <v>5800</v>
      </c>
      <c r="E321" s="32">
        <v>6155</v>
      </c>
      <c r="F321" s="33" t="s">
        <v>8218</v>
      </c>
      <c r="G321" s="29" t="s">
        <v>8223</v>
      </c>
      <c r="H321" s="29" t="s">
        <v>8245</v>
      </c>
      <c r="I321" s="29">
        <v>1415921848</v>
      </c>
      <c r="J321" s="29">
        <v>1413326248</v>
      </c>
      <c r="K321" s="29" t="b">
        <v>0</v>
      </c>
      <c r="L321" s="29">
        <v>45</v>
      </c>
      <c r="M321" s="29" t="b">
        <v>1</v>
      </c>
      <c r="N321" s="29" t="s">
        <v>8269</v>
      </c>
      <c r="O321" s="34">
        <v>106</v>
      </c>
      <c r="P321" s="29">
        <v>136.78</v>
      </c>
      <c r="Q321" s="35" t="s">
        <v>8315</v>
      </c>
      <c r="R321" s="29" t="s">
        <v>8316</v>
      </c>
      <c r="S321" s="36">
        <v>41926</v>
      </c>
      <c r="T321" s="36">
        <v>41956</v>
      </c>
    </row>
    <row r="322" spans="1:20" ht="48" x14ac:dyDescent="0.2">
      <c r="A322" s="29">
        <v>3575</v>
      </c>
      <c r="B322" s="30" t="s">
        <v>3574</v>
      </c>
      <c r="C322" s="30" t="s">
        <v>7685</v>
      </c>
      <c r="D322" s="31">
        <v>10000</v>
      </c>
      <c r="E322" s="32">
        <v>10133</v>
      </c>
      <c r="F322" s="33" t="s">
        <v>8218</v>
      </c>
      <c r="G322" s="29" t="s">
        <v>8223</v>
      </c>
      <c r="H322" s="29" t="s">
        <v>8245</v>
      </c>
      <c r="I322" s="29">
        <v>1470887940</v>
      </c>
      <c r="J322" s="29">
        <v>1468176527</v>
      </c>
      <c r="K322" s="29" t="b">
        <v>0</v>
      </c>
      <c r="L322" s="29">
        <v>102</v>
      </c>
      <c r="M322" s="29" t="b">
        <v>1</v>
      </c>
      <c r="N322" s="29" t="s">
        <v>8269</v>
      </c>
      <c r="O322" s="34">
        <v>101</v>
      </c>
      <c r="P322" s="29">
        <v>99.34</v>
      </c>
      <c r="Q322" s="35" t="s">
        <v>8315</v>
      </c>
      <c r="R322" s="29" t="s">
        <v>8316</v>
      </c>
      <c r="S322" s="36">
        <v>42561</v>
      </c>
      <c r="T322" s="36">
        <v>42593</v>
      </c>
    </row>
    <row r="323" spans="1:20" ht="48" x14ac:dyDescent="0.2">
      <c r="A323" s="29">
        <v>3576</v>
      </c>
      <c r="B323" s="30" t="s">
        <v>3575</v>
      </c>
      <c r="C323" s="30" t="s">
        <v>7686</v>
      </c>
      <c r="D323" s="31">
        <v>100</v>
      </c>
      <c r="E323" s="32">
        <v>100</v>
      </c>
      <c r="F323" s="33" t="s">
        <v>8218</v>
      </c>
      <c r="G323" s="29" t="s">
        <v>8223</v>
      </c>
      <c r="H323" s="29" t="s">
        <v>8245</v>
      </c>
      <c r="I323" s="29">
        <v>1480947054</v>
      </c>
      <c r="J323" s="29">
        <v>1475759454</v>
      </c>
      <c r="K323" s="29" t="b">
        <v>0</v>
      </c>
      <c r="L323" s="29">
        <v>5</v>
      </c>
      <c r="M323" s="29" t="b">
        <v>1</v>
      </c>
      <c r="N323" s="29" t="s">
        <v>8269</v>
      </c>
      <c r="O323" s="34">
        <v>100</v>
      </c>
      <c r="P323" s="29">
        <v>20</v>
      </c>
      <c r="Q323" s="35" t="s">
        <v>8315</v>
      </c>
      <c r="R323" s="29" t="s">
        <v>8316</v>
      </c>
      <c r="S323" s="36">
        <v>42649</v>
      </c>
      <c r="T323" s="36">
        <v>42709</v>
      </c>
    </row>
    <row r="324" spans="1:20" ht="48" x14ac:dyDescent="0.2">
      <c r="A324" s="29">
        <v>3577</v>
      </c>
      <c r="B324" s="30" t="s">
        <v>3576</v>
      </c>
      <c r="C324" s="30" t="s">
        <v>7687</v>
      </c>
      <c r="D324" s="31">
        <v>600</v>
      </c>
      <c r="E324" s="32">
        <v>780</v>
      </c>
      <c r="F324" s="33" t="s">
        <v>8218</v>
      </c>
      <c r="G324" s="29" t="s">
        <v>8223</v>
      </c>
      <c r="H324" s="29" t="s">
        <v>8245</v>
      </c>
      <c r="I324" s="29">
        <v>1430029680</v>
      </c>
      <c r="J324" s="29">
        <v>1427741583</v>
      </c>
      <c r="K324" s="29" t="b">
        <v>0</v>
      </c>
      <c r="L324" s="29">
        <v>27</v>
      </c>
      <c r="M324" s="29" t="b">
        <v>1</v>
      </c>
      <c r="N324" s="29" t="s">
        <v>8269</v>
      </c>
      <c r="O324" s="34">
        <v>130</v>
      </c>
      <c r="P324" s="29">
        <v>28.89</v>
      </c>
      <c r="Q324" s="35" t="s">
        <v>8315</v>
      </c>
      <c r="R324" s="29" t="s">
        <v>8316</v>
      </c>
      <c r="S324" s="36">
        <v>42093</v>
      </c>
      <c r="T324" s="36">
        <v>42120</v>
      </c>
    </row>
    <row r="325" spans="1:20" ht="48" x14ac:dyDescent="0.2">
      <c r="A325" s="29">
        <v>3580</v>
      </c>
      <c r="B325" s="30" t="s">
        <v>3579</v>
      </c>
      <c r="C325" s="30" t="s">
        <v>7690</v>
      </c>
      <c r="D325" s="31">
        <v>900</v>
      </c>
      <c r="E325" s="32">
        <v>1025</v>
      </c>
      <c r="F325" s="33" t="s">
        <v>8218</v>
      </c>
      <c r="G325" s="29" t="s">
        <v>8223</v>
      </c>
      <c r="H325" s="29" t="s">
        <v>8245</v>
      </c>
      <c r="I325" s="29">
        <v>1425185940</v>
      </c>
      <c r="J325" s="29">
        <v>1421900022</v>
      </c>
      <c r="K325" s="29" t="b">
        <v>0</v>
      </c>
      <c r="L325" s="29">
        <v>27</v>
      </c>
      <c r="M325" s="29" t="b">
        <v>1</v>
      </c>
      <c r="N325" s="29" t="s">
        <v>8269</v>
      </c>
      <c r="O325" s="34">
        <v>114</v>
      </c>
      <c r="P325" s="29">
        <v>37.96</v>
      </c>
      <c r="Q325" s="35" t="s">
        <v>8315</v>
      </c>
      <c r="R325" s="29" t="s">
        <v>8316</v>
      </c>
      <c r="S325" s="36">
        <v>42026</v>
      </c>
      <c r="T325" s="36">
        <v>42064</v>
      </c>
    </row>
    <row r="326" spans="1:20" ht="48" x14ac:dyDescent="0.2">
      <c r="A326" s="29">
        <v>3582</v>
      </c>
      <c r="B326" s="30" t="s">
        <v>3581</v>
      </c>
      <c r="C326" s="30" t="s">
        <v>7692</v>
      </c>
      <c r="D326" s="31">
        <v>1000</v>
      </c>
      <c r="E326" s="32">
        <v>2870</v>
      </c>
      <c r="F326" s="33" t="s">
        <v>8218</v>
      </c>
      <c r="G326" s="29" t="s">
        <v>8223</v>
      </c>
      <c r="H326" s="29" t="s">
        <v>8245</v>
      </c>
      <c r="I326" s="29">
        <v>1459822682</v>
      </c>
      <c r="J326" s="29">
        <v>1458613082</v>
      </c>
      <c r="K326" s="29" t="b">
        <v>0</v>
      </c>
      <c r="L326" s="29">
        <v>49</v>
      </c>
      <c r="M326" s="29" t="b">
        <v>1</v>
      </c>
      <c r="N326" s="29" t="s">
        <v>8269</v>
      </c>
      <c r="O326" s="34">
        <v>287</v>
      </c>
      <c r="P326" s="29">
        <v>58.57</v>
      </c>
      <c r="Q326" s="35" t="s">
        <v>8315</v>
      </c>
      <c r="R326" s="29" t="s">
        <v>8316</v>
      </c>
      <c r="S326" s="36">
        <v>42451</v>
      </c>
      <c r="T326" s="36">
        <v>42465</v>
      </c>
    </row>
    <row r="327" spans="1:20" ht="48" x14ac:dyDescent="0.2">
      <c r="A327" s="29">
        <v>3583</v>
      </c>
      <c r="B327" s="30" t="s">
        <v>3582</v>
      </c>
      <c r="C327" s="30" t="s">
        <v>7693</v>
      </c>
      <c r="D327" s="31">
        <v>3000</v>
      </c>
      <c r="E327" s="32">
        <v>3255</v>
      </c>
      <c r="F327" s="33" t="s">
        <v>8218</v>
      </c>
      <c r="G327" s="29" t="s">
        <v>8223</v>
      </c>
      <c r="H327" s="29" t="s">
        <v>8245</v>
      </c>
      <c r="I327" s="29">
        <v>1460970805</v>
      </c>
      <c r="J327" s="29">
        <v>1455790405</v>
      </c>
      <c r="K327" s="29" t="b">
        <v>0</v>
      </c>
      <c r="L327" s="29">
        <v>24</v>
      </c>
      <c r="M327" s="29" t="b">
        <v>1</v>
      </c>
      <c r="N327" s="29" t="s">
        <v>8269</v>
      </c>
      <c r="O327" s="34">
        <v>109</v>
      </c>
      <c r="P327" s="29">
        <v>135.63</v>
      </c>
      <c r="Q327" s="35" t="s">
        <v>8315</v>
      </c>
      <c r="R327" s="29" t="s">
        <v>8316</v>
      </c>
      <c r="S327" s="36">
        <v>42418</v>
      </c>
      <c r="T327" s="36">
        <v>42478</v>
      </c>
    </row>
    <row r="328" spans="1:20" ht="48" x14ac:dyDescent="0.2">
      <c r="A328" s="29">
        <v>3585</v>
      </c>
      <c r="B328" s="30" t="s">
        <v>3584</v>
      </c>
      <c r="C328" s="30" t="s">
        <v>7695</v>
      </c>
      <c r="D328" s="31">
        <v>3400</v>
      </c>
      <c r="E328" s="32">
        <v>4050</v>
      </c>
      <c r="F328" s="33" t="s">
        <v>8218</v>
      </c>
      <c r="G328" s="29" t="s">
        <v>8223</v>
      </c>
      <c r="H328" s="29" t="s">
        <v>8245</v>
      </c>
      <c r="I328" s="29">
        <v>1419181890</v>
      </c>
      <c r="J328" s="29">
        <v>1416589890</v>
      </c>
      <c r="K328" s="29" t="b">
        <v>0</v>
      </c>
      <c r="L328" s="29">
        <v>23</v>
      </c>
      <c r="M328" s="29" t="b">
        <v>1</v>
      </c>
      <c r="N328" s="29" t="s">
        <v>8269</v>
      </c>
      <c r="O328" s="34">
        <v>119</v>
      </c>
      <c r="P328" s="29">
        <v>176.09</v>
      </c>
      <c r="Q328" s="35" t="s">
        <v>8315</v>
      </c>
      <c r="R328" s="29" t="s">
        <v>8316</v>
      </c>
      <c r="S328" s="36">
        <v>41964</v>
      </c>
      <c r="T328" s="36">
        <v>41994</v>
      </c>
    </row>
    <row r="329" spans="1:20" ht="32" x14ac:dyDescent="0.2">
      <c r="A329" s="29">
        <v>3586</v>
      </c>
      <c r="B329" s="30" t="s">
        <v>3585</v>
      </c>
      <c r="C329" s="30" t="s">
        <v>7696</v>
      </c>
      <c r="D329" s="31">
        <v>7500</v>
      </c>
      <c r="E329" s="32">
        <v>8207</v>
      </c>
      <c r="F329" s="33" t="s">
        <v>8218</v>
      </c>
      <c r="G329" s="29" t="s">
        <v>8223</v>
      </c>
      <c r="H329" s="29" t="s">
        <v>8245</v>
      </c>
      <c r="I329" s="29">
        <v>1474649070</v>
      </c>
      <c r="J329" s="29">
        <v>1469465070</v>
      </c>
      <c r="K329" s="29" t="b">
        <v>0</v>
      </c>
      <c r="L329" s="29">
        <v>54</v>
      </c>
      <c r="M329" s="29" t="b">
        <v>1</v>
      </c>
      <c r="N329" s="29" t="s">
        <v>8269</v>
      </c>
      <c r="O329" s="34">
        <v>109</v>
      </c>
      <c r="P329" s="29">
        <v>151.97999999999999</v>
      </c>
      <c r="Q329" s="35" t="s">
        <v>8315</v>
      </c>
      <c r="R329" s="29" t="s">
        <v>8316</v>
      </c>
      <c r="S329" s="36">
        <v>42576</v>
      </c>
      <c r="T329" s="36">
        <v>42636</v>
      </c>
    </row>
    <row r="330" spans="1:20" ht="48" x14ac:dyDescent="0.2">
      <c r="A330" s="29">
        <v>3589</v>
      </c>
      <c r="B330" s="30" t="s">
        <v>3588</v>
      </c>
      <c r="C330" s="30" t="s">
        <v>7699</v>
      </c>
      <c r="D330" s="31">
        <v>4000</v>
      </c>
      <c r="E330" s="32">
        <v>5100</v>
      </c>
      <c r="F330" s="33" t="s">
        <v>8218</v>
      </c>
      <c r="G330" s="29" t="s">
        <v>8223</v>
      </c>
      <c r="H330" s="29" t="s">
        <v>8245</v>
      </c>
      <c r="I330" s="29">
        <v>1432654347</v>
      </c>
      <c r="J330" s="29">
        <v>1430494347</v>
      </c>
      <c r="K330" s="29" t="b">
        <v>0</v>
      </c>
      <c r="L330" s="29">
        <v>62</v>
      </c>
      <c r="M330" s="29" t="b">
        <v>1</v>
      </c>
      <c r="N330" s="29" t="s">
        <v>8269</v>
      </c>
      <c r="O330" s="34">
        <v>128</v>
      </c>
      <c r="P330" s="29">
        <v>82.26</v>
      </c>
      <c r="Q330" s="35" t="s">
        <v>8315</v>
      </c>
      <c r="R330" s="29" t="s">
        <v>8316</v>
      </c>
      <c r="S330" s="36">
        <v>42125</v>
      </c>
      <c r="T330" s="36">
        <v>42150</v>
      </c>
    </row>
    <row r="331" spans="1:20" ht="48" x14ac:dyDescent="0.2">
      <c r="A331" s="29">
        <v>3591</v>
      </c>
      <c r="B331" s="30" t="s">
        <v>3590</v>
      </c>
      <c r="C331" s="30" t="s">
        <v>7701</v>
      </c>
      <c r="D331" s="31">
        <v>700</v>
      </c>
      <c r="E331" s="32">
        <v>1225</v>
      </c>
      <c r="F331" s="33" t="s">
        <v>8218</v>
      </c>
      <c r="G331" s="29" t="s">
        <v>8223</v>
      </c>
      <c r="H331" s="29" t="s">
        <v>8245</v>
      </c>
      <c r="I331" s="29">
        <v>1422075540</v>
      </c>
      <c r="J331" s="29">
        <v>1419979544</v>
      </c>
      <c r="K331" s="29" t="b">
        <v>0</v>
      </c>
      <c r="L331" s="29">
        <v>18</v>
      </c>
      <c r="M331" s="29" t="b">
        <v>1</v>
      </c>
      <c r="N331" s="29" t="s">
        <v>8269</v>
      </c>
      <c r="O331" s="34">
        <v>175</v>
      </c>
      <c r="P331" s="29">
        <v>68.06</v>
      </c>
      <c r="Q331" s="35" t="s">
        <v>8315</v>
      </c>
      <c r="R331" s="29" t="s">
        <v>8316</v>
      </c>
      <c r="S331" s="36">
        <v>42003</v>
      </c>
      <c r="T331" s="36">
        <v>42028</v>
      </c>
    </row>
    <row r="332" spans="1:20" ht="48" x14ac:dyDescent="0.2">
      <c r="A332" s="29">
        <v>3592</v>
      </c>
      <c r="B332" s="30" t="s">
        <v>3591</v>
      </c>
      <c r="C332" s="30" t="s">
        <v>7702</v>
      </c>
      <c r="D332" s="31">
        <v>2000</v>
      </c>
      <c r="E332" s="32">
        <v>2545</v>
      </c>
      <c r="F332" s="33" t="s">
        <v>8218</v>
      </c>
      <c r="G332" s="29" t="s">
        <v>8223</v>
      </c>
      <c r="H332" s="29" t="s">
        <v>8245</v>
      </c>
      <c r="I332" s="29">
        <v>1423630740</v>
      </c>
      <c r="J332" s="29">
        <v>1418673307</v>
      </c>
      <c r="K332" s="29" t="b">
        <v>0</v>
      </c>
      <c r="L332" s="29">
        <v>35</v>
      </c>
      <c r="M332" s="29" t="b">
        <v>1</v>
      </c>
      <c r="N332" s="29" t="s">
        <v>8269</v>
      </c>
      <c r="O332" s="34">
        <v>127</v>
      </c>
      <c r="P332" s="29">
        <v>72.709999999999994</v>
      </c>
      <c r="Q332" s="35" t="s">
        <v>8315</v>
      </c>
      <c r="R332" s="29" t="s">
        <v>8316</v>
      </c>
      <c r="S332" s="36">
        <v>41988</v>
      </c>
      <c r="T332" s="36">
        <v>42046</v>
      </c>
    </row>
    <row r="333" spans="1:20" ht="48" x14ac:dyDescent="0.2">
      <c r="A333" s="29">
        <v>3593</v>
      </c>
      <c r="B333" s="30" t="s">
        <v>3592</v>
      </c>
      <c r="C333" s="30" t="s">
        <v>7703</v>
      </c>
      <c r="D333" s="31">
        <v>3000</v>
      </c>
      <c r="E333" s="32">
        <v>3319</v>
      </c>
      <c r="F333" s="33" t="s">
        <v>8218</v>
      </c>
      <c r="G333" s="29" t="s">
        <v>8223</v>
      </c>
      <c r="H333" s="29" t="s">
        <v>8245</v>
      </c>
      <c r="I333" s="29">
        <v>1420489560</v>
      </c>
      <c r="J333" s="29">
        <v>1417469639</v>
      </c>
      <c r="K333" s="29" t="b">
        <v>0</v>
      </c>
      <c r="L333" s="29">
        <v>43</v>
      </c>
      <c r="M333" s="29" t="b">
        <v>1</v>
      </c>
      <c r="N333" s="29" t="s">
        <v>8269</v>
      </c>
      <c r="O333" s="34">
        <v>111</v>
      </c>
      <c r="P333" s="29">
        <v>77.19</v>
      </c>
      <c r="Q333" s="35" t="s">
        <v>8315</v>
      </c>
      <c r="R333" s="29" t="s">
        <v>8316</v>
      </c>
      <c r="S333" s="36">
        <v>41974</v>
      </c>
      <c r="T333" s="36">
        <v>42009</v>
      </c>
    </row>
    <row r="334" spans="1:20" ht="48" x14ac:dyDescent="0.2">
      <c r="A334" s="29">
        <v>3594</v>
      </c>
      <c r="B334" s="30" t="s">
        <v>3593</v>
      </c>
      <c r="C334" s="30" t="s">
        <v>7704</v>
      </c>
      <c r="D334" s="31">
        <v>1600</v>
      </c>
      <c r="E334" s="32">
        <v>2015</v>
      </c>
      <c r="F334" s="33" t="s">
        <v>8218</v>
      </c>
      <c r="G334" s="29" t="s">
        <v>8223</v>
      </c>
      <c r="H334" s="29" t="s">
        <v>8245</v>
      </c>
      <c r="I334" s="29">
        <v>1472952982</v>
      </c>
      <c r="J334" s="29">
        <v>1470792982</v>
      </c>
      <c r="K334" s="29" t="b">
        <v>0</v>
      </c>
      <c r="L334" s="29">
        <v>36</v>
      </c>
      <c r="M334" s="29" t="b">
        <v>1</v>
      </c>
      <c r="N334" s="29" t="s">
        <v>8269</v>
      </c>
      <c r="O334" s="34">
        <v>126</v>
      </c>
      <c r="P334" s="29">
        <v>55.97</v>
      </c>
      <c r="Q334" s="35" t="s">
        <v>8315</v>
      </c>
      <c r="R334" s="29" t="s">
        <v>8316</v>
      </c>
      <c r="S334" s="36">
        <v>42592</v>
      </c>
      <c r="T334" s="36">
        <v>42617</v>
      </c>
    </row>
    <row r="335" spans="1:20" ht="32" x14ac:dyDescent="0.2">
      <c r="A335" s="29">
        <v>3595</v>
      </c>
      <c r="B335" s="30" t="s">
        <v>3594</v>
      </c>
      <c r="C335" s="30" t="s">
        <v>7705</v>
      </c>
      <c r="D335" s="31">
        <v>2600</v>
      </c>
      <c r="E335" s="32">
        <v>3081</v>
      </c>
      <c r="F335" s="33" t="s">
        <v>8218</v>
      </c>
      <c r="G335" s="29" t="s">
        <v>8223</v>
      </c>
      <c r="H335" s="29" t="s">
        <v>8245</v>
      </c>
      <c r="I335" s="29">
        <v>1426229940</v>
      </c>
      <c r="J335" s="29">
        <v>1423959123</v>
      </c>
      <c r="K335" s="29" t="b">
        <v>0</v>
      </c>
      <c r="L335" s="29">
        <v>62</v>
      </c>
      <c r="M335" s="29" t="b">
        <v>1</v>
      </c>
      <c r="N335" s="29" t="s">
        <v>8269</v>
      </c>
      <c r="O335" s="34">
        <v>119</v>
      </c>
      <c r="P335" s="29">
        <v>49.69</v>
      </c>
      <c r="Q335" s="35" t="s">
        <v>8315</v>
      </c>
      <c r="R335" s="29" t="s">
        <v>8316</v>
      </c>
      <c r="S335" s="36">
        <v>42050</v>
      </c>
      <c r="T335" s="36">
        <v>42076</v>
      </c>
    </row>
    <row r="336" spans="1:20" ht="48" x14ac:dyDescent="0.2">
      <c r="A336" s="29">
        <v>3597</v>
      </c>
      <c r="B336" s="30" t="s">
        <v>3596</v>
      </c>
      <c r="C336" s="30" t="s">
        <v>7707</v>
      </c>
      <c r="D336" s="31">
        <v>2500</v>
      </c>
      <c r="E336" s="32">
        <v>2565</v>
      </c>
      <c r="F336" s="33" t="s">
        <v>8218</v>
      </c>
      <c r="G336" s="29" t="s">
        <v>8223</v>
      </c>
      <c r="H336" s="29" t="s">
        <v>8245</v>
      </c>
      <c r="I336" s="29">
        <v>1456984740</v>
      </c>
      <c r="J336" s="29">
        <v>1455717790</v>
      </c>
      <c r="K336" s="29" t="b">
        <v>0</v>
      </c>
      <c r="L336" s="29">
        <v>33</v>
      </c>
      <c r="M336" s="29" t="b">
        <v>1</v>
      </c>
      <c r="N336" s="29" t="s">
        <v>8269</v>
      </c>
      <c r="O336" s="34">
        <v>103</v>
      </c>
      <c r="P336" s="29">
        <v>77.73</v>
      </c>
      <c r="Q336" s="35" t="s">
        <v>8315</v>
      </c>
      <c r="R336" s="29" t="s">
        <v>8316</v>
      </c>
      <c r="S336" s="36">
        <v>42417</v>
      </c>
      <c r="T336" s="36">
        <v>42432</v>
      </c>
    </row>
    <row r="337" spans="1:20" ht="48" x14ac:dyDescent="0.2">
      <c r="A337" s="29">
        <v>3598</v>
      </c>
      <c r="B337" s="30" t="s">
        <v>3597</v>
      </c>
      <c r="C337" s="30" t="s">
        <v>7708</v>
      </c>
      <c r="D337" s="31">
        <v>1000</v>
      </c>
      <c r="E337" s="32">
        <v>1101</v>
      </c>
      <c r="F337" s="33" t="s">
        <v>8218</v>
      </c>
      <c r="G337" s="29" t="s">
        <v>8223</v>
      </c>
      <c r="H337" s="29" t="s">
        <v>8245</v>
      </c>
      <c r="I337" s="29">
        <v>1409720340</v>
      </c>
      <c r="J337" s="29">
        <v>1408129822</v>
      </c>
      <c r="K337" s="29" t="b">
        <v>0</v>
      </c>
      <c r="L337" s="29">
        <v>27</v>
      </c>
      <c r="M337" s="29" t="b">
        <v>1</v>
      </c>
      <c r="N337" s="29" t="s">
        <v>8269</v>
      </c>
      <c r="O337" s="34">
        <v>110</v>
      </c>
      <c r="P337" s="29">
        <v>40.78</v>
      </c>
      <c r="Q337" s="35" t="s">
        <v>8315</v>
      </c>
      <c r="R337" s="29" t="s">
        <v>8316</v>
      </c>
      <c r="S337" s="36">
        <v>41866</v>
      </c>
      <c r="T337" s="36">
        <v>41885</v>
      </c>
    </row>
    <row r="338" spans="1:20" ht="48" x14ac:dyDescent="0.2">
      <c r="A338" s="29">
        <v>3599</v>
      </c>
      <c r="B338" s="30" t="s">
        <v>3598</v>
      </c>
      <c r="C338" s="30" t="s">
        <v>7709</v>
      </c>
      <c r="D338" s="31">
        <v>500</v>
      </c>
      <c r="E338" s="32">
        <v>1010</v>
      </c>
      <c r="F338" s="33" t="s">
        <v>8218</v>
      </c>
      <c r="G338" s="29" t="s">
        <v>8223</v>
      </c>
      <c r="H338" s="29" t="s">
        <v>8245</v>
      </c>
      <c r="I338" s="29">
        <v>1440892800</v>
      </c>
      <c r="J338" s="29">
        <v>1438715077</v>
      </c>
      <c r="K338" s="29" t="b">
        <v>0</v>
      </c>
      <c r="L338" s="29">
        <v>17</v>
      </c>
      <c r="M338" s="29" t="b">
        <v>1</v>
      </c>
      <c r="N338" s="29" t="s">
        <v>8269</v>
      </c>
      <c r="O338" s="34">
        <v>202</v>
      </c>
      <c r="P338" s="29">
        <v>59.41</v>
      </c>
      <c r="Q338" s="35" t="s">
        <v>8315</v>
      </c>
      <c r="R338" s="29" t="s">
        <v>8316</v>
      </c>
      <c r="S338" s="36">
        <v>42220</v>
      </c>
      <c r="T338" s="36">
        <v>42246</v>
      </c>
    </row>
    <row r="339" spans="1:20" ht="32" x14ac:dyDescent="0.2">
      <c r="A339" s="29">
        <v>3600</v>
      </c>
      <c r="B339" s="30" t="s">
        <v>3599</v>
      </c>
      <c r="C339" s="30" t="s">
        <v>7710</v>
      </c>
      <c r="D339" s="31">
        <v>10</v>
      </c>
      <c r="E339" s="32">
        <v>13</v>
      </c>
      <c r="F339" s="33" t="s">
        <v>8218</v>
      </c>
      <c r="G339" s="29" t="s">
        <v>8223</v>
      </c>
      <c r="H339" s="29" t="s">
        <v>8245</v>
      </c>
      <c r="I339" s="29">
        <v>1476390164</v>
      </c>
      <c r="J339" s="29">
        <v>1473970964</v>
      </c>
      <c r="K339" s="29" t="b">
        <v>0</v>
      </c>
      <c r="L339" s="29">
        <v>4</v>
      </c>
      <c r="M339" s="29" t="b">
        <v>1</v>
      </c>
      <c r="N339" s="29" t="s">
        <v>8269</v>
      </c>
      <c r="O339" s="34">
        <v>130</v>
      </c>
      <c r="P339" s="29">
        <v>3.25</v>
      </c>
      <c r="Q339" s="35" t="s">
        <v>8315</v>
      </c>
      <c r="R339" s="29" t="s">
        <v>8316</v>
      </c>
      <c r="S339" s="36">
        <v>42628</v>
      </c>
      <c r="T339" s="36">
        <v>42656</v>
      </c>
    </row>
    <row r="340" spans="1:20" ht="48" x14ac:dyDescent="0.2">
      <c r="A340" s="29">
        <v>3602</v>
      </c>
      <c r="B340" s="30" t="s">
        <v>3601</v>
      </c>
      <c r="C340" s="30" t="s">
        <v>7712</v>
      </c>
      <c r="D340" s="31">
        <v>4000</v>
      </c>
      <c r="E340" s="32">
        <v>4002</v>
      </c>
      <c r="F340" s="33" t="s">
        <v>8218</v>
      </c>
      <c r="G340" s="29" t="s">
        <v>8223</v>
      </c>
      <c r="H340" s="29" t="s">
        <v>8245</v>
      </c>
      <c r="I340" s="29">
        <v>1463520479</v>
      </c>
      <c r="J340" s="29">
        <v>1458336479</v>
      </c>
      <c r="K340" s="29" t="b">
        <v>0</v>
      </c>
      <c r="L340" s="29">
        <v>49</v>
      </c>
      <c r="M340" s="29" t="b">
        <v>1</v>
      </c>
      <c r="N340" s="29" t="s">
        <v>8269</v>
      </c>
      <c r="O340" s="34">
        <v>100</v>
      </c>
      <c r="P340" s="29">
        <v>81.67</v>
      </c>
      <c r="Q340" s="35" t="s">
        <v>8315</v>
      </c>
      <c r="R340" s="29" t="s">
        <v>8316</v>
      </c>
      <c r="S340" s="36">
        <v>42447</v>
      </c>
      <c r="T340" s="36">
        <v>42507</v>
      </c>
    </row>
    <row r="341" spans="1:20" ht="48" x14ac:dyDescent="0.2">
      <c r="A341" s="29">
        <v>3603</v>
      </c>
      <c r="B341" s="30" t="s">
        <v>3602</v>
      </c>
      <c r="C341" s="30" t="s">
        <v>7713</v>
      </c>
      <c r="D341" s="31">
        <v>1500</v>
      </c>
      <c r="E341" s="32">
        <v>2560</v>
      </c>
      <c r="F341" s="33" t="s">
        <v>8218</v>
      </c>
      <c r="G341" s="29" t="s">
        <v>8223</v>
      </c>
      <c r="H341" s="29" t="s">
        <v>8245</v>
      </c>
      <c r="I341" s="29">
        <v>1446759880</v>
      </c>
      <c r="J341" s="29">
        <v>1444164280</v>
      </c>
      <c r="K341" s="29" t="b">
        <v>0</v>
      </c>
      <c r="L341" s="29">
        <v>57</v>
      </c>
      <c r="M341" s="29" t="b">
        <v>1</v>
      </c>
      <c r="N341" s="29" t="s">
        <v>8269</v>
      </c>
      <c r="O341" s="34">
        <v>171</v>
      </c>
      <c r="P341" s="29">
        <v>44.91</v>
      </c>
      <c r="Q341" s="35" t="s">
        <v>8315</v>
      </c>
      <c r="R341" s="29" t="s">
        <v>8316</v>
      </c>
      <c r="S341" s="36">
        <v>42283</v>
      </c>
      <c r="T341" s="36">
        <v>42313</v>
      </c>
    </row>
    <row r="342" spans="1:20" ht="48" x14ac:dyDescent="0.2">
      <c r="A342" s="29">
        <v>3604</v>
      </c>
      <c r="B342" s="30" t="s">
        <v>3603</v>
      </c>
      <c r="C342" s="30" t="s">
        <v>7714</v>
      </c>
      <c r="D342" s="31">
        <v>3000</v>
      </c>
      <c r="E342" s="32">
        <v>3385</v>
      </c>
      <c r="F342" s="33" t="s">
        <v>8218</v>
      </c>
      <c r="G342" s="29" t="s">
        <v>8223</v>
      </c>
      <c r="H342" s="29" t="s">
        <v>8245</v>
      </c>
      <c r="I342" s="29">
        <v>1461913140</v>
      </c>
      <c r="J342" s="29">
        <v>1461370956</v>
      </c>
      <c r="K342" s="29" t="b">
        <v>0</v>
      </c>
      <c r="L342" s="29">
        <v>69</v>
      </c>
      <c r="M342" s="29" t="b">
        <v>1</v>
      </c>
      <c r="N342" s="29" t="s">
        <v>8269</v>
      </c>
      <c r="O342" s="34">
        <v>113</v>
      </c>
      <c r="P342" s="29">
        <v>49.06</v>
      </c>
      <c r="Q342" s="35" t="s">
        <v>8315</v>
      </c>
      <c r="R342" s="29" t="s">
        <v>8316</v>
      </c>
      <c r="S342" s="36">
        <v>42483</v>
      </c>
      <c r="T342" s="36">
        <v>42489</v>
      </c>
    </row>
    <row r="343" spans="1:20" ht="32" x14ac:dyDescent="0.2">
      <c r="A343" s="29">
        <v>3613</v>
      </c>
      <c r="B343" s="30" t="s">
        <v>3612</v>
      </c>
      <c r="C343" s="30" t="s">
        <v>7723</v>
      </c>
      <c r="D343" s="31">
        <v>1250</v>
      </c>
      <c r="E343" s="32">
        <v>1250</v>
      </c>
      <c r="F343" s="33" t="s">
        <v>8218</v>
      </c>
      <c r="G343" s="29" t="s">
        <v>8223</v>
      </c>
      <c r="H343" s="29" t="s">
        <v>8245</v>
      </c>
      <c r="I343" s="29">
        <v>1403964574</v>
      </c>
      <c r="J343" s="29">
        <v>1401372574</v>
      </c>
      <c r="K343" s="29" t="b">
        <v>0</v>
      </c>
      <c r="L343" s="29">
        <v>20</v>
      </c>
      <c r="M343" s="29" t="b">
        <v>1</v>
      </c>
      <c r="N343" s="29" t="s">
        <v>8269</v>
      </c>
      <c r="O343" s="34">
        <v>100</v>
      </c>
      <c r="P343" s="29">
        <v>62.5</v>
      </c>
      <c r="Q343" s="35" t="s">
        <v>8315</v>
      </c>
      <c r="R343" s="29" t="s">
        <v>8316</v>
      </c>
      <c r="S343" s="36">
        <v>41788</v>
      </c>
      <c r="T343" s="36">
        <v>41818</v>
      </c>
    </row>
    <row r="344" spans="1:20" ht="48" x14ac:dyDescent="0.2">
      <c r="A344" s="29">
        <v>3614</v>
      </c>
      <c r="B344" s="30" t="s">
        <v>3439</v>
      </c>
      <c r="C344" s="30" t="s">
        <v>7724</v>
      </c>
      <c r="D344" s="31">
        <v>2500</v>
      </c>
      <c r="E344" s="32">
        <v>2520</v>
      </c>
      <c r="F344" s="33" t="s">
        <v>8218</v>
      </c>
      <c r="G344" s="29" t="s">
        <v>8223</v>
      </c>
      <c r="H344" s="29" t="s">
        <v>8245</v>
      </c>
      <c r="I344" s="29">
        <v>1434675616</v>
      </c>
      <c r="J344" s="29">
        <v>1432083616</v>
      </c>
      <c r="K344" s="29" t="b">
        <v>0</v>
      </c>
      <c r="L344" s="29">
        <v>71</v>
      </c>
      <c r="M344" s="29" t="b">
        <v>1</v>
      </c>
      <c r="N344" s="29" t="s">
        <v>8269</v>
      </c>
      <c r="O344" s="34">
        <v>101</v>
      </c>
      <c r="P344" s="29">
        <v>35.49</v>
      </c>
      <c r="Q344" s="35" t="s">
        <v>8315</v>
      </c>
      <c r="R344" s="29" t="s">
        <v>8316</v>
      </c>
      <c r="S344" s="36">
        <v>42144</v>
      </c>
      <c r="T344" s="36">
        <v>42174</v>
      </c>
    </row>
    <row r="345" spans="1:20" ht="48" x14ac:dyDescent="0.2">
      <c r="A345" s="29">
        <v>3619</v>
      </c>
      <c r="B345" s="30" t="s">
        <v>3617</v>
      </c>
      <c r="C345" s="30" t="s">
        <v>7729</v>
      </c>
      <c r="D345" s="31">
        <v>1000</v>
      </c>
      <c r="E345" s="32">
        <v>1130</v>
      </c>
      <c r="F345" s="33" t="s">
        <v>8218</v>
      </c>
      <c r="G345" s="29" t="s">
        <v>8223</v>
      </c>
      <c r="H345" s="29" t="s">
        <v>8245</v>
      </c>
      <c r="I345" s="29">
        <v>1479592800</v>
      </c>
      <c r="J345" s="29">
        <v>1476760226</v>
      </c>
      <c r="K345" s="29" t="b">
        <v>0</v>
      </c>
      <c r="L345" s="29">
        <v>17</v>
      </c>
      <c r="M345" s="29" t="b">
        <v>1</v>
      </c>
      <c r="N345" s="29" t="s">
        <v>8269</v>
      </c>
      <c r="O345" s="34">
        <v>113</v>
      </c>
      <c r="P345" s="29">
        <v>66.47</v>
      </c>
      <c r="Q345" s="35" t="s">
        <v>8315</v>
      </c>
      <c r="R345" s="29" t="s">
        <v>8316</v>
      </c>
      <c r="S345" s="36">
        <v>42661</v>
      </c>
      <c r="T345" s="36">
        <v>42693</v>
      </c>
    </row>
    <row r="346" spans="1:20" ht="48" x14ac:dyDescent="0.2">
      <c r="A346" s="29">
        <v>3620</v>
      </c>
      <c r="B346" s="30" t="s">
        <v>3618</v>
      </c>
      <c r="C346" s="30" t="s">
        <v>7730</v>
      </c>
      <c r="D346" s="31">
        <v>10500</v>
      </c>
      <c r="E346" s="32">
        <v>11045</v>
      </c>
      <c r="F346" s="33" t="s">
        <v>8218</v>
      </c>
      <c r="G346" s="29" t="s">
        <v>8223</v>
      </c>
      <c r="H346" s="29" t="s">
        <v>8245</v>
      </c>
      <c r="I346" s="29">
        <v>1425528000</v>
      </c>
      <c r="J346" s="29">
        <v>1422916261</v>
      </c>
      <c r="K346" s="29" t="b">
        <v>0</v>
      </c>
      <c r="L346" s="29">
        <v>197</v>
      </c>
      <c r="M346" s="29" t="b">
        <v>1</v>
      </c>
      <c r="N346" s="29" t="s">
        <v>8269</v>
      </c>
      <c r="O346" s="34">
        <v>105</v>
      </c>
      <c r="P346" s="29">
        <v>56.07</v>
      </c>
      <c r="Q346" s="35" t="s">
        <v>8315</v>
      </c>
      <c r="R346" s="29" t="s">
        <v>8316</v>
      </c>
      <c r="S346" s="36">
        <v>42037</v>
      </c>
      <c r="T346" s="36">
        <v>42068</v>
      </c>
    </row>
    <row r="347" spans="1:20" ht="48" x14ac:dyDescent="0.2">
      <c r="A347" s="29">
        <v>3621</v>
      </c>
      <c r="B347" s="30" t="s">
        <v>3619</v>
      </c>
      <c r="C347" s="30" t="s">
        <v>7731</v>
      </c>
      <c r="D347" s="31">
        <v>3000</v>
      </c>
      <c r="E347" s="32">
        <v>3292</v>
      </c>
      <c r="F347" s="33" t="s">
        <v>8218</v>
      </c>
      <c r="G347" s="29" t="s">
        <v>8223</v>
      </c>
      <c r="H347" s="29" t="s">
        <v>8245</v>
      </c>
      <c r="I347" s="29">
        <v>1475269200</v>
      </c>
      <c r="J347" s="29">
        <v>1473200844</v>
      </c>
      <c r="K347" s="29" t="b">
        <v>0</v>
      </c>
      <c r="L347" s="29">
        <v>70</v>
      </c>
      <c r="M347" s="29" t="b">
        <v>1</v>
      </c>
      <c r="N347" s="29" t="s">
        <v>8269</v>
      </c>
      <c r="O347" s="34">
        <v>110</v>
      </c>
      <c r="P347" s="29">
        <v>47.03</v>
      </c>
      <c r="Q347" s="35" t="s">
        <v>8315</v>
      </c>
      <c r="R347" s="29" t="s">
        <v>8316</v>
      </c>
      <c r="S347" s="36">
        <v>42619</v>
      </c>
      <c r="T347" s="36">
        <v>42643</v>
      </c>
    </row>
    <row r="348" spans="1:20" ht="32" x14ac:dyDescent="0.2">
      <c r="A348" s="29">
        <v>3622</v>
      </c>
      <c r="B348" s="30" t="s">
        <v>3620</v>
      </c>
      <c r="C348" s="30" t="s">
        <v>7732</v>
      </c>
      <c r="D348" s="31">
        <v>1000</v>
      </c>
      <c r="E348" s="32">
        <v>1000.99</v>
      </c>
      <c r="F348" s="33" t="s">
        <v>8218</v>
      </c>
      <c r="G348" s="29" t="s">
        <v>8223</v>
      </c>
      <c r="H348" s="29" t="s">
        <v>8245</v>
      </c>
      <c r="I348" s="29">
        <v>1411874580</v>
      </c>
      <c r="J348" s="29">
        <v>1409030371</v>
      </c>
      <c r="K348" s="29" t="b">
        <v>0</v>
      </c>
      <c r="L348" s="29">
        <v>21</v>
      </c>
      <c r="M348" s="29" t="b">
        <v>1</v>
      </c>
      <c r="N348" s="29" t="s">
        <v>8269</v>
      </c>
      <c r="O348" s="34">
        <v>100</v>
      </c>
      <c r="P348" s="29">
        <v>47.67</v>
      </c>
      <c r="Q348" s="35" t="s">
        <v>8315</v>
      </c>
      <c r="R348" s="29" t="s">
        <v>8316</v>
      </c>
      <c r="S348" s="36">
        <v>41877</v>
      </c>
      <c r="T348" s="36">
        <v>41910</v>
      </c>
    </row>
    <row r="349" spans="1:20" ht="32" x14ac:dyDescent="0.2">
      <c r="A349" s="29">
        <v>3623</v>
      </c>
      <c r="B349" s="30" t="s">
        <v>3621</v>
      </c>
      <c r="C349" s="30" t="s">
        <v>7733</v>
      </c>
      <c r="D349" s="31">
        <v>2500</v>
      </c>
      <c r="E349" s="32">
        <v>3000</v>
      </c>
      <c r="F349" s="33" t="s">
        <v>8218</v>
      </c>
      <c r="G349" s="29" t="s">
        <v>8223</v>
      </c>
      <c r="H349" s="29" t="s">
        <v>8245</v>
      </c>
      <c r="I349" s="29">
        <v>1406358000</v>
      </c>
      <c r="J349" s="29">
        <v>1404841270</v>
      </c>
      <c r="K349" s="29" t="b">
        <v>0</v>
      </c>
      <c r="L349" s="29">
        <v>34</v>
      </c>
      <c r="M349" s="29" t="b">
        <v>1</v>
      </c>
      <c r="N349" s="29" t="s">
        <v>8269</v>
      </c>
      <c r="O349" s="34">
        <v>120</v>
      </c>
      <c r="P349" s="29">
        <v>88.24</v>
      </c>
      <c r="Q349" s="35" t="s">
        <v>8315</v>
      </c>
      <c r="R349" s="29" t="s">
        <v>8316</v>
      </c>
      <c r="S349" s="36">
        <v>41828</v>
      </c>
      <c r="T349" s="36">
        <v>41846</v>
      </c>
    </row>
    <row r="350" spans="1:20" ht="80" x14ac:dyDescent="0.2">
      <c r="A350" s="29">
        <v>3624</v>
      </c>
      <c r="B350" s="30" t="s">
        <v>3622</v>
      </c>
      <c r="C350" s="30" t="s">
        <v>7734</v>
      </c>
      <c r="D350" s="31">
        <v>3000</v>
      </c>
      <c r="E350" s="32">
        <v>3148</v>
      </c>
      <c r="F350" s="33" t="s">
        <v>8218</v>
      </c>
      <c r="G350" s="29" t="s">
        <v>8223</v>
      </c>
      <c r="H350" s="29" t="s">
        <v>8245</v>
      </c>
      <c r="I350" s="29">
        <v>1471977290</v>
      </c>
      <c r="J350" s="29">
        <v>1466793290</v>
      </c>
      <c r="K350" s="29" t="b">
        <v>0</v>
      </c>
      <c r="L350" s="29">
        <v>39</v>
      </c>
      <c r="M350" s="29" t="b">
        <v>1</v>
      </c>
      <c r="N350" s="29" t="s">
        <v>8269</v>
      </c>
      <c r="O350" s="34">
        <v>105</v>
      </c>
      <c r="P350" s="29">
        <v>80.72</v>
      </c>
      <c r="Q350" s="35" t="s">
        <v>8315</v>
      </c>
      <c r="R350" s="29" t="s">
        <v>8316</v>
      </c>
      <c r="S350" s="36">
        <v>42545</v>
      </c>
      <c r="T350" s="36">
        <v>42605</v>
      </c>
    </row>
    <row r="351" spans="1:20" ht="48" x14ac:dyDescent="0.2">
      <c r="A351" s="29">
        <v>3627</v>
      </c>
      <c r="B351" s="30" t="s">
        <v>3625</v>
      </c>
      <c r="C351" s="30" t="s">
        <v>7737</v>
      </c>
      <c r="D351" s="31">
        <v>2000</v>
      </c>
      <c r="E351" s="32">
        <v>2000</v>
      </c>
      <c r="F351" s="33" t="s">
        <v>8218</v>
      </c>
      <c r="G351" s="29" t="s">
        <v>8223</v>
      </c>
      <c r="H351" s="29" t="s">
        <v>8245</v>
      </c>
      <c r="I351" s="29">
        <v>1463803140</v>
      </c>
      <c r="J351" s="29">
        <v>1459446487</v>
      </c>
      <c r="K351" s="29" t="b">
        <v>0</v>
      </c>
      <c r="L351" s="29">
        <v>29</v>
      </c>
      <c r="M351" s="29" t="b">
        <v>1</v>
      </c>
      <c r="N351" s="29" t="s">
        <v>8269</v>
      </c>
      <c r="O351" s="34">
        <v>100</v>
      </c>
      <c r="P351" s="29">
        <v>68.97</v>
      </c>
      <c r="Q351" s="35" t="s">
        <v>8315</v>
      </c>
      <c r="R351" s="29" t="s">
        <v>8316</v>
      </c>
      <c r="S351" s="36">
        <v>42460</v>
      </c>
      <c r="T351" s="36">
        <v>42511</v>
      </c>
    </row>
    <row r="352" spans="1:20" ht="32" x14ac:dyDescent="0.2">
      <c r="A352" s="29">
        <v>3648</v>
      </c>
      <c r="B352" s="30" t="s">
        <v>3646</v>
      </c>
      <c r="C352" s="30" t="s">
        <v>7758</v>
      </c>
      <c r="D352" s="31">
        <v>40000</v>
      </c>
      <c r="E352" s="32">
        <v>40153</v>
      </c>
      <c r="F352" s="33" t="s">
        <v>8218</v>
      </c>
      <c r="G352" s="29" t="s">
        <v>8223</v>
      </c>
      <c r="H352" s="29" t="s">
        <v>8245</v>
      </c>
      <c r="I352" s="29">
        <v>1412492445</v>
      </c>
      <c r="J352" s="29">
        <v>1409900445</v>
      </c>
      <c r="K352" s="29" t="b">
        <v>0</v>
      </c>
      <c r="L352" s="29">
        <v>73</v>
      </c>
      <c r="M352" s="29" t="b">
        <v>1</v>
      </c>
      <c r="N352" s="29" t="s">
        <v>8269</v>
      </c>
      <c r="O352" s="34">
        <v>100</v>
      </c>
      <c r="P352" s="29">
        <v>550.04</v>
      </c>
      <c r="Q352" s="35" t="s">
        <v>8315</v>
      </c>
      <c r="R352" s="29" t="s">
        <v>8316</v>
      </c>
      <c r="S352" s="36">
        <v>41887</v>
      </c>
      <c r="T352" s="36">
        <v>41917</v>
      </c>
    </row>
    <row r="353" spans="1:20" ht="48" x14ac:dyDescent="0.2">
      <c r="A353" s="29">
        <v>3651</v>
      </c>
      <c r="B353" s="30" t="s">
        <v>3649</v>
      </c>
      <c r="C353" s="30" t="s">
        <v>7761</v>
      </c>
      <c r="D353" s="31">
        <v>500</v>
      </c>
      <c r="E353" s="32">
        <v>520</v>
      </c>
      <c r="F353" s="33" t="s">
        <v>8218</v>
      </c>
      <c r="G353" s="29" t="s">
        <v>8223</v>
      </c>
      <c r="H353" s="29" t="s">
        <v>8245</v>
      </c>
      <c r="I353" s="29">
        <v>1407686340</v>
      </c>
      <c r="J353" s="29">
        <v>1404833442</v>
      </c>
      <c r="K353" s="29" t="b">
        <v>0</v>
      </c>
      <c r="L353" s="29">
        <v>9</v>
      </c>
      <c r="M353" s="29" t="b">
        <v>1</v>
      </c>
      <c r="N353" s="29" t="s">
        <v>8269</v>
      </c>
      <c r="O353" s="34">
        <v>104</v>
      </c>
      <c r="P353" s="29">
        <v>57.78</v>
      </c>
      <c r="Q353" s="35" t="s">
        <v>8315</v>
      </c>
      <c r="R353" s="29" t="s">
        <v>8316</v>
      </c>
      <c r="S353" s="36">
        <v>41828</v>
      </c>
      <c r="T353" s="36">
        <v>41861</v>
      </c>
    </row>
    <row r="354" spans="1:20" ht="48" x14ac:dyDescent="0.2">
      <c r="A354" s="29">
        <v>3655</v>
      </c>
      <c r="B354" s="30" t="s">
        <v>3652</v>
      </c>
      <c r="C354" s="30" t="s">
        <v>7765</v>
      </c>
      <c r="D354" s="31">
        <v>5000</v>
      </c>
      <c r="E354" s="32">
        <v>5813</v>
      </c>
      <c r="F354" s="33" t="s">
        <v>8218</v>
      </c>
      <c r="G354" s="29" t="s">
        <v>8223</v>
      </c>
      <c r="H354" s="29" t="s">
        <v>8245</v>
      </c>
      <c r="I354" s="29">
        <v>1437202740</v>
      </c>
      <c r="J354" s="29">
        <v>1434654998</v>
      </c>
      <c r="K354" s="29" t="b">
        <v>0</v>
      </c>
      <c r="L354" s="29">
        <v>79</v>
      </c>
      <c r="M354" s="29" t="b">
        <v>1</v>
      </c>
      <c r="N354" s="29" t="s">
        <v>8269</v>
      </c>
      <c r="O354" s="34">
        <v>116</v>
      </c>
      <c r="P354" s="29">
        <v>73.58</v>
      </c>
      <c r="Q354" s="35" t="s">
        <v>8315</v>
      </c>
      <c r="R354" s="29" t="s">
        <v>8316</v>
      </c>
      <c r="S354" s="36">
        <v>42173</v>
      </c>
      <c r="T354" s="36">
        <v>42203</v>
      </c>
    </row>
    <row r="355" spans="1:20" ht="32" x14ac:dyDescent="0.2">
      <c r="A355" s="29">
        <v>3658</v>
      </c>
      <c r="B355" s="30" t="s">
        <v>3655</v>
      </c>
      <c r="C355" s="30" t="s">
        <v>7768</v>
      </c>
      <c r="D355" s="31">
        <v>1500</v>
      </c>
      <c r="E355" s="32">
        <v>1510</v>
      </c>
      <c r="F355" s="33" t="s">
        <v>8218</v>
      </c>
      <c r="G355" s="29" t="s">
        <v>8223</v>
      </c>
      <c r="H355" s="29" t="s">
        <v>8245</v>
      </c>
      <c r="I355" s="29">
        <v>1404273540</v>
      </c>
      <c r="J355" s="29">
        <v>1400272580</v>
      </c>
      <c r="K355" s="29" t="b">
        <v>0</v>
      </c>
      <c r="L355" s="29">
        <v>20</v>
      </c>
      <c r="M355" s="29" t="b">
        <v>1</v>
      </c>
      <c r="N355" s="29" t="s">
        <v>8269</v>
      </c>
      <c r="O355" s="34">
        <v>101</v>
      </c>
      <c r="P355" s="29">
        <v>75.5</v>
      </c>
      <c r="Q355" s="35" t="s">
        <v>8315</v>
      </c>
      <c r="R355" s="29" t="s">
        <v>8316</v>
      </c>
      <c r="S355" s="36">
        <v>41775</v>
      </c>
      <c r="T355" s="36">
        <v>41822</v>
      </c>
    </row>
    <row r="356" spans="1:20" ht="48" x14ac:dyDescent="0.2">
      <c r="A356" s="29">
        <v>3659</v>
      </c>
      <c r="B356" s="30" t="s">
        <v>3656</v>
      </c>
      <c r="C356" s="30" t="s">
        <v>7769</v>
      </c>
      <c r="D356" s="31">
        <v>3000</v>
      </c>
      <c r="E356" s="32">
        <v>3061</v>
      </c>
      <c r="F356" s="33" t="s">
        <v>8218</v>
      </c>
      <c r="G356" s="29" t="s">
        <v>8223</v>
      </c>
      <c r="H356" s="29" t="s">
        <v>8245</v>
      </c>
      <c r="I356" s="29">
        <v>1426775940</v>
      </c>
      <c r="J356" s="29">
        <v>1424414350</v>
      </c>
      <c r="K356" s="29" t="b">
        <v>0</v>
      </c>
      <c r="L356" s="29">
        <v>13</v>
      </c>
      <c r="M356" s="29" t="b">
        <v>1</v>
      </c>
      <c r="N356" s="29" t="s">
        <v>8269</v>
      </c>
      <c r="O356" s="34">
        <v>102</v>
      </c>
      <c r="P356" s="29">
        <v>235.46</v>
      </c>
      <c r="Q356" s="35" t="s">
        <v>8315</v>
      </c>
      <c r="R356" s="29" t="s">
        <v>8316</v>
      </c>
      <c r="S356" s="36">
        <v>42055</v>
      </c>
      <c r="T356" s="36">
        <v>42082</v>
      </c>
    </row>
    <row r="357" spans="1:20" ht="48" x14ac:dyDescent="0.2">
      <c r="A357" s="29">
        <v>3661</v>
      </c>
      <c r="B357" s="30" t="s">
        <v>3658</v>
      </c>
      <c r="C357" s="30" t="s">
        <v>7771</v>
      </c>
      <c r="D357" s="31">
        <v>3000</v>
      </c>
      <c r="E357" s="32">
        <v>3330</v>
      </c>
      <c r="F357" s="33" t="s">
        <v>8218</v>
      </c>
      <c r="G357" s="29" t="s">
        <v>8223</v>
      </c>
      <c r="H357" s="29" t="s">
        <v>8245</v>
      </c>
      <c r="I357" s="29">
        <v>1460260800</v>
      </c>
      <c r="J357" s="29">
        <v>1458336672</v>
      </c>
      <c r="K357" s="29" t="b">
        <v>0</v>
      </c>
      <c r="L357" s="29">
        <v>36</v>
      </c>
      <c r="M357" s="29" t="b">
        <v>1</v>
      </c>
      <c r="N357" s="29" t="s">
        <v>8269</v>
      </c>
      <c r="O357" s="34">
        <v>111</v>
      </c>
      <c r="P357" s="29">
        <v>92.5</v>
      </c>
      <c r="Q357" s="35" t="s">
        <v>8315</v>
      </c>
      <c r="R357" s="29" t="s">
        <v>8316</v>
      </c>
      <c r="S357" s="36">
        <v>42447</v>
      </c>
      <c r="T357" s="36">
        <v>42470</v>
      </c>
    </row>
    <row r="358" spans="1:20" ht="48" x14ac:dyDescent="0.2">
      <c r="A358" s="29">
        <v>3664</v>
      </c>
      <c r="B358" s="30" t="s">
        <v>3661</v>
      </c>
      <c r="C358" s="30" t="s">
        <v>7774</v>
      </c>
      <c r="D358" s="31">
        <v>800</v>
      </c>
      <c r="E358" s="32">
        <v>875</v>
      </c>
      <c r="F358" s="33" t="s">
        <v>8218</v>
      </c>
      <c r="G358" s="29" t="s">
        <v>8223</v>
      </c>
      <c r="H358" s="29" t="s">
        <v>8245</v>
      </c>
      <c r="I358" s="29">
        <v>1466056689</v>
      </c>
      <c r="J358" s="29">
        <v>1464847089</v>
      </c>
      <c r="K358" s="29" t="b">
        <v>0</v>
      </c>
      <c r="L358" s="29">
        <v>19</v>
      </c>
      <c r="M358" s="29" t="b">
        <v>1</v>
      </c>
      <c r="N358" s="29" t="s">
        <v>8269</v>
      </c>
      <c r="O358" s="34">
        <v>109</v>
      </c>
      <c r="P358" s="29">
        <v>46.05</v>
      </c>
      <c r="Q358" s="35" t="s">
        <v>8315</v>
      </c>
      <c r="R358" s="29" t="s">
        <v>8316</v>
      </c>
      <c r="S358" s="36">
        <v>42523</v>
      </c>
      <c r="T358" s="36">
        <v>42537</v>
      </c>
    </row>
    <row r="359" spans="1:20" ht="32" x14ac:dyDescent="0.2">
      <c r="A359" s="29">
        <v>3666</v>
      </c>
      <c r="B359" s="30" t="s">
        <v>3663</v>
      </c>
      <c r="C359" s="30" t="s">
        <v>7776</v>
      </c>
      <c r="D359" s="31">
        <v>1200</v>
      </c>
      <c r="E359" s="32">
        <v>1200</v>
      </c>
      <c r="F359" s="33" t="s">
        <v>8218</v>
      </c>
      <c r="G359" s="29" t="s">
        <v>8223</v>
      </c>
      <c r="H359" s="29" t="s">
        <v>8245</v>
      </c>
      <c r="I359" s="29">
        <v>1406185200</v>
      </c>
      <c r="J359" s="29">
        <v>1404337382</v>
      </c>
      <c r="K359" s="29" t="b">
        <v>0</v>
      </c>
      <c r="L359" s="29">
        <v>38</v>
      </c>
      <c r="M359" s="29" t="b">
        <v>1</v>
      </c>
      <c r="N359" s="29" t="s">
        <v>8269</v>
      </c>
      <c r="O359" s="34">
        <v>100</v>
      </c>
      <c r="P359" s="29">
        <v>31.58</v>
      </c>
      <c r="Q359" s="35" t="s">
        <v>8315</v>
      </c>
      <c r="R359" s="29" t="s">
        <v>8316</v>
      </c>
      <c r="S359" s="36">
        <v>41822</v>
      </c>
      <c r="T359" s="36">
        <v>41844</v>
      </c>
    </row>
    <row r="360" spans="1:20" ht="48" x14ac:dyDescent="0.2">
      <c r="A360" s="29">
        <v>3668</v>
      </c>
      <c r="B360" s="30" t="s">
        <v>3665</v>
      </c>
      <c r="C360" s="30" t="s">
        <v>7778</v>
      </c>
      <c r="D360" s="31">
        <v>1000</v>
      </c>
      <c r="E360" s="32">
        <v>1035</v>
      </c>
      <c r="F360" s="33" t="s">
        <v>8218</v>
      </c>
      <c r="G360" s="29" t="s">
        <v>8223</v>
      </c>
      <c r="H360" s="29" t="s">
        <v>8245</v>
      </c>
      <c r="I360" s="29">
        <v>1437676380</v>
      </c>
      <c r="J360" s="29">
        <v>1435670452</v>
      </c>
      <c r="K360" s="29" t="b">
        <v>0</v>
      </c>
      <c r="L360" s="29">
        <v>28</v>
      </c>
      <c r="M360" s="29" t="b">
        <v>1</v>
      </c>
      <c r="N360" s="29" t="s">
        <v>8269</v>
      </c>
      <c r="O360" s="34">
        <v>104</v>
      </c>
      <c r="P360" s="29">
        <v>36.96</v>
      </c>
      <c r="Q360" s="35" t="s">
        <v>8315</v>
      </c>
      <c r="R360" s="29" t="s">
        <v>8316</v>
      </c>
      <c r="S360" s="36">
        <v>42185</v>
      </c>
      <c r="T360" s="36">
        <v>42208</v>
      </c>
    </row>
    <row r="361" spans="1:20" ht="48" x14ac:dyDescent="0.2">
      <c r="A361" s="29">
        <v>3671</v>
      </c>
      <c r="B361" s="30" t="s">
        <v>3668</v>
      </c>
      <c r="C361" s="30" t="s">
        <v>7781</v>
      </c>
      <c r="D361" s="31">
        <v>3500</v>
      </c>
      <c r="E361" s="32">
        <v>3530</v>
      </c>
      <c r="F361" s="33" t="s">
        <v>8218</v>
      </c>
      <c r="G361" s="29" t="s">
        <v>8223</v>
      </c>
      <c r="H361" s="29" t="s">
        <v>8245</v>
      </c>
      <c r="I361" s="29">
        <v>1405915140</v>
      </c>
      <c r="J361" s="29">
        <v>1404140667</v>
      </c>
      <c r="K361" s="29" t="b">
        <v>0</v>
      </c>
      <c r="L361" s="29">
        <v>40</v>
      </c>
      <c r="M361" s="29" t="b">
        <v>1</v>
      </c>
      <c r="N361" s="29" t="s">
        <v>8269</v>
      </c>
      <c r="O361" s="34">
        <v>101</v>
      </c>
      <c r="P361" s="29">
        <v>88.25</v>
      </c>
      <c r="Q361" s="35" t="s">
        <v>8315</v>
      </c>
      <c r="R361" s="29" t="s">
        <v>8316</v>
      </c>
      <c r="S361" s="36">
        <v>41820</v>
      </c>
      <c r="T361" s="36">
        <v>41841</v>
      </c>
    </row>
    <row r="362" spans="1:20" ht="48" x14ac:dyDescent="0.2">
      <c r="A362" s="29">
        <v>3676</v>
      </c>
      <c r="B362" s="30" t="s">
        <v>3673</v>
      </c>
      <c r="C362" s="30" t="s">
        <v>7786</v>
      </c>
      <c r="D362" s="31">
        <v>800</v>
      </c>
      <c r="E362" s="32">
        <v>1030</v>
      </c>
      <c r="F362" s="33" t="s">
        <v>8218</v>
      </c>
      <c r="G362" s="29" t="s">
        <v>8223</v>
      </c>
      <c r="H362" s="29" t="s">
        <v>8245</v>
      </c>
      <c r="I362" s="29">
        <v>1410550484</v>
      </c>
      <c r="J362" s="29">
        <v>1408995284</v>
      </c>
      <c r="K362" s="29" t="b">
        <v>0</v>
      </c>
      <c r="L362" s="29">
        <v>16</v>
      </c>
      <c r="M362" s="29" t="b">
        <v>1</v>
      </c>
      <c r="N362" s="29" t="s">
        <v>8269</v>
      </c>
      <c r="O362" s="34">
        <v>129</v>
      </c>
      <c r="P362" s="29">
        <v>64.38</v>
      </c>
      <c r="Q362" s="35" t="s">
        <v>8315</v>
      </c>
      <c r="R362" s="29" t="s">
        <v>8316</v>
      </c>
      <c r="S362" s="36">
        <v>41876</v>
      </c>
      <c r="T362" s="36">
        <v>41894</v>
      </c>
    </row>
    <row r="363" spans="1:20" ht="32" x14ac:dyDescent="0.2">
      <c r="A363" s="29">
        <v>3677</v>
      </c>
      <c r="B363" s="30" t="s">
        <v>3674</v>
      </c>
      <c r="C363" s="30" t="s">
        <v>7787</v>
      </c>
      <c r="D363" s="31">
        <v>12000</v>
      </c>
      <c r="E363" s="32">
        <v>12348.5</v>
      </c>
      <c r="F363" s="33" t="s">
        <v>8218</v>
      </c>
      <c r="G363" s="29" t="s">
        <v>8223</v>
      </c>
      <c r="H363" s="29" t="s">
        <v>8245</v>
      </c>
      <c r="I363" s="29">
        <v>1404359940</v>
      </c>
      <c r="J363" s="29">
        <v>1402580818</v>
      </c>
      <c r="K363" s="29" t="b">
        <v>0</v>
      </c>
      <c r="L363" s="29">
        <v>199</v>
      </c>
      <c r="M363" s="29" t="b">
        <v>1</v>
      </c>
      <c r="N363" s="29" t="s">
        <v>8269</v>
      </c>
      <c r="O363" s="34">
        <v>103</v>
      </c>
      <c r="P363" s="29">
        <v>62.05</v>
      </c>
      <c r="Q363" s="35" t="s">
        <v>8315</v>
      </c>
      <c r="R363" s="29" t="s">
        <v>8316</v>
      </c>
      <c r="S363" s="36">
        <v>41802</v>
      </c>
      <c r="T363" s="36">
        <v>41823</v>
      </c>
    </row>
    <row r="364" spans="1:20" ht="48" x14ac:dyDescent="0.2">
      <c r="A364" s="29">
        <v>3679</v>
      </c>
      <c r="B364" s="30" t="s">
        <v>3676</v>
      </c>
      <c r="C364" s="30" t="s">
        <v>7789</v>
      </c>
      <c r="D364" s="31">
        <v>2000</v>
      </c>
      <c r="E364" s="32">
        <v>2202</v>
      </c>
      <c r="F364" s="33" t="s">
        <v>8218</v>
      </c>
      <c r="G364" s="29" t="s">
        <v>8223</v>
      </c>
      <c r="H364" s="29" t="s">
        <v>8245</v>
      </c>
      <c r="I364" s="29">
        <v>1404190740</v>
      </c>
      <c r="J364" s="29">
        <v>1401214581</v>
      </c>
      <c r="K364" s="29" t="b">
        <v>0</v>
      </c>
      <c r="L364" s="29">
        <v>30</v>
      </c>
      <c r="M364" s="29" t="b">
        <v>1</v>
      </c>
      <c r="N364" s="29" t="s">
        <v>8269</v>
      </c>
      <c r="O364" s="34">
        <v>110</v>
      </c>
      <c r="P364" s="29">
        <v>73.400000000000006</v>
      </c>
      <c r="Q364" s="35" t="s">
        <v>8315</v>
      </c>
      <c r="R364" s="29" t="s">
        <v>8316</v>
      </c>
      <c r="S364" s="36">
        <v>41786</v>
      </c>
      <c r="T364" s="36">
        <v>41821</v>
      </c>
    </row>
    <row r="365" spans="1:20" ht="48" x14ac:dyDescent="0.2">
      <c r="A365" s="29">
        <v>3680</v>
      </c>
      <c r="B365" s="30" t="s">
        <v>3677</v>
      </c>
      <c r="C365" s="30" t="s">
        <v>7790</v>
      </c>
      <c r="D365" s="31">
        <v>3000</v>
      </c>
      <c r="E365" s="32">
        <v>3383</v>
      </c>
      <c r="F365" s="33" t="s">
        <v>8218</v>
      </c>
      <c r="G365" s="29" t="s">
        <v>8223</v>
      </c>
      <c r="H365" s="29" t="s">
        <v>8245</v>
      </c>
      <c r="I365" s="29">
        <v>1475664834</v>
      </c>
      <c r="J365" s="29">
        <v>1473850434</v>
      </c>
      <c r="K365" s="29" t="b">
        <v>0</v>
      </c>
      <c r="L365" s="29">
        <v>34</v>
      </c>
      <c r="M365" s="29" t="b">
        <v>1</v>
      </c>
      <c r="N365" s="29" t="s">
        <v>8269</v>
      </c>
      <c r="O365" s="34">
        <v>113</v>
      </c>
      <c r="P365" s="29">
        <v>99.5</v>
      </c>
      <c r="Q365" s="35" t="s">
        <v>8315</v>
      </c>
      <c r="R365" s="29" t="s">
        <v>8316</v>
      </c>
      <c r="S365" s="36">
        <v>42627</v>
      </c>
      <c r="T365" s="36">
        <v>42648</v>
      </c>
    </row>
    <row r="366" spans="1:20" ht="64" x14ac:dyDescent="0.2">
      <c r="A366" s="29">
        <v>3681</v>
      </c>
      <c r="B366" s="30" t="s">
        <v>3678</v>
      </c>
      <c r="C366" s="30" t="s">
        <v>7791</v>
      </c>
      <c r="D366" s="31">
        <v>1000</v>
      </c>
      <c r="E366" s="32">
        <v>1119</v>
      </c>
      <c r="F366" s="33" t="s">
        <v>8218</v>
      </c>
      <c r="G366" s="29" t="s">
        <v>8223</v>
      </c>
      <c r="H366" s="29" t="s">
        <v>8245</v>
      </c>
      <c r="I366" s="29">
        <v>1452872290</v>
      </c>
      <c r="J366" s="29">
        <v>1452008290</v>
      </c>
      <c r="K366" s="29" t="b">
        <v>0</v>
      </c>
      <c r="L366" s="29">
        <v>18</v>
      </c>
      <c r="M366" s="29" t="b">
        <v>1</v>
      </c>
      <c r="N366" s="29" t="s">
        <v>8269</v>
      </c>
      <c r="O366" s="34">
        <v>112</v>
      </c>
      <c r="P366" s="29">
        <v>62.17</v>
      </c>
      <c r="Q366" s="35" t="s">
        <v>8315</v>
      </c>
      <c r="R366" s="29" t="s">
        <v>8316</v>
      </c>
      <c r="S366" s="36">
        <v>42374</v>
      </c>
      <c r="T366" s="36">
        <v>42384</v>
      </c>
    </row>
    <row r="367" spans="1:20" ht="48" x14ac:dyDescent="0.2">
      <c r="A367" s="29">
        <v>3682</v>
      </c>
      <c r="B367" s="30" t="s">
        <v>3679</v>
      </c>
      <c r="C367" s="30" t="s">
        <v>7792</v>
      </c>
      <c r="D367" s="31">
        <v>3000</v>
      </c>
      <c r="E367" s="32">
        <v>4176</v>
      </c>
      <c r="F367" s="33" t="s">
        <v>8218</v>
      </c>
      <c r="G367" s="29" t="s">
        <v>8223</v>
      </c>
      <c r="H367" s="29" t="s">
        <v>8245</v>
      </c>
      <c r="I367" s="29">
        <v>1402901940</v>
      </c>
      <c r="J367" s="29">
        <v>1399998418</v>
      </c>
      <c r="K367" s="29" t="b">
        <v>0</v>
      </c>
      <c r="L367" s="29">
        <v>67</v>
      </c>
      <c r="M367" s="29" t="b">
        <v>1</v>
      </c>
      <c r="N367" s="29" t="s">
        <v>8269</v>
      </c>
      <c r="O367" s="34">
        <v>139</v>
      </c>
      <c r="P367" s="29">
        <v>62.33</v>
      </c>
      <c r="Q367" s="35" t="s">
        <v>8315</v>
      </c>
      <c r="R367" s="29" t="s">
        <v>8316</v>
      </c>
      <c r="S367" s="36">
        <v>41772</v>
      </c>
      <c r="T367" s="36">
        <v>41806</v>
      </c>
    </row>
    <row r="368" spans="1:20" ht="48" x14ac:dyDescent="0.2">
      <c r="A368" s="29">
        <v>3683</v>
      </c>
      <c r="B368" s="30" t="s">
        <v>3680</v>
      </c>
      <c r="C368" s="30" t="s">
        <v>7793</v>
      </c>
      <c r="D368" s="31">
        <v>3500</v>
      </c>
      <c r="E368" s="32">
        <v>3880</v>
      </c>
      <c r="F368" s="33" t="s">
        <v>8218</v>
      </c>
      <c r="G368" s="29" t="s">
        <v>8223</v>
      </c>
      <c r="H368" s="29" t="s">
        <v>8245</v>
      </c>
      <c r="I368" s="29">
        <v>1476931696</v>
      </c>
      <c r="J368" s="29">
        <v>1474339696</v>
      </c>
      <c r="K368" s="29" t="b">
        <v>0</v>
      </c>
      <c r="L368" s="29">
        <v>66</v>
      </c>
      <c r="M368" s="29" t="b">
        <v>1</v>
      </c>
      <c r="N368" s="29" t="s">
        <v>8269</v>
      </c>
      <c r="O368" s="34">
        <v>111</v>
      </c>
      <c r="P368" s="29">
        <v>58.79</v>
      </c>
      <c r="Q368" s="35" t="s">
        <v>8315</v>
      </c>
      <c r="R368" s="29" t="s">
        <v>8316</v>
      </c>
      <c r="S368" s="36">
        <v>42633</v>
      </c>
      <c r="T368" s="36">
        <v>42663</v>
      </c>
    </row>
    <row r="369" spans="1:20" ht="48" x14ac:dyDescent="0.2">
      <c r="A369" s="29">
        <v>3684</v>
      </c>
      <c r="B369" s="30" t="s">
        <v>3681</v>
      </c>
      <c r="C369" s="30" t="s">
        <v>7794</v>
      </c>
      <c r="D369" s="31">
        <v>750</v>
      </c>
      <c r="E369" s="32">
        <v>1043</v>
      </c>
      <c r="F369" s="33" t="s">
        <v>8218</v>
      </c>
      <c r="G369" s="29" t="s">
        <v>8223</v>
      </c>
      <c r="H369" s="29" t="s">
        <v>8245</v>
      </c>
      <c r="I369" s="29">
        <v>1441167586</v>
      </c>
      <c r="J369" s="29">
        <v>1438575586</v>
      </c>
      <c r="K369" s="29" t="b">
        <v>0</v>
      </c>
      <c r="L369" s="29">
        <v>23</v>
      </c>
      <c r="M369" s="29" t="b">
        <v>1</v>
      </c>
      <c r="N369" s="29" t="s">
        <v>8269</v>
      </c>
      <c r="O369" s="34">
        <v>139</v>
      </c>
      <c r="P369" s="29">
        <v>45.35</v>
      </c>
      <c r="Q369" s="35" t="s">
        <v>8315</v>
      </c>
      <c r="R369" s="29" t="s">
        <v>8316</v>
      </c>
      <c r="S369" s="36">
        <v>42219</v>
      </c>
      <c r="T369" s="36">
        <v>42249</v>
      </c>
    </row>
    <row r="370" spans="1:20" ht="48" x14ac:dyDescent="0.2">
      <c r="A370" s="29">
        <v>3685</v>
      </c>
      <c r="B370" s="30" t="s">
        <v>3682</v>
      </c>
      <c r="C370" s="30" t="s">
        <v>7795</v>
      </c>
      <c r="D370" s="31">
        <v>5000</v>
      </c>
      <c r="E370" s="32">
        <v>5285</v>
      </c>
      <c r="F370" s="33" t="s">
        <v>8218</v>
      </c>
      <c r="G370" s="29" t="s">
        <v>8223</v>
      </c>
      <c r="H370" s="29" t="s">
        <v>8245</v>
      </c>
      <c r="I370" s="29">
        <v>1400533200</v>
      </c>
      <c r="J370" s="29">
        <v>1398348859</v>
      </c>
      <c r="K370" s="29" t="b">
        <v>0</v>
      </c>
      <c r="L370" s="29">
        <v>126</v>
      </c>
      <c r="M370" s="29" t="b">
        <v>1</v>
      </c>
      <c r="N370" s="29" t="s">
        <v>8269</v>
      </c>
      <c r="O370" s="34">
        <v>106</v>
      </c>
      <c r="P370" s="29">
        <v>41.94</v>
      </c>
      <c r="Q370" s="35" t="s">
        <v>8315</v>
      </c>
      <c r="R370" s="29" t="s">
        <v>8316</v>
      </c>
      <c r="S370" s="36">
        <v>41753</v>
      </c>
      <c r="T370" s="36">
        <v>41778</v>
      </c>
    </row>
    <row r="371" spans="1:20" ht="48" x14ac:dyDescent="0.2">
      <c r="A371" s="29">
        <v>3686</v>
      </c>
      <c r="B371" s="30" t="s">
        <v>3683</v>
      </c>
      <c r="C371" s="30" t="s">
        <v>7796</v>
      </c>
      <c r="D371" s="31">
        <v>350</v>
      </c>
      <c r="E371" s="32">
        <v>355</v>
      </c>
      <c r="F371" s="33" t="s">
        <v>8218</v>
      </c>
      <c r="G371" s="29" t="s">
        <v>8223</v>
      </c>
      <c r="H371" s="29" t="s">
        <v>8245</v>
      </c>
      <c r="I371" s="29">
        <v>1440820740</v>
      </c>
      <c r="J371" s="29">
        <v>1439567660</v>
      </c>
      <c r="K371" s="29" t="b">
        <v>0</v>
      </c>
      <c r="L371" s="29">
        <v>6</v>
      </c>
      <c r="M371" s="29" t="b">
        <v>1</v>
      </c>
      <c r="N371" s="29" t="s">
        <v>8269</v>
      </c>
      <c r="O371" s="34">
        <v>101</v>
      </c>
      <c r="P371" s="29">
        <v>59.17</v>
      </c>
      <c r="Q371" s="35" t="s">
        <v>8315</v>
      </c>
      <c r="R371" s="29" t="s">
        <v>8316</v>
      </c>
      <c r="S371" s="36">
        <v>42230</v>
      </c>
      <c r="T371" s="36">
        <v>42245</v>
      </c>
    </row>
    <row r="372" spans="1:20" ht="48" x14ac:dyDescent="0.2">
      <c r="A372" s="29">
        <v>3687</v>
      </c>
      <c r="B372" s="30" t="s">
        <v>3684</v>
      </c>
      <c r="C372" s="30" t="s">
        <v>7797</v>
      </c>
      <c r="D372" s="31">
        <v>5000</v>
      </c>
      <c r="E372" s="32">
        <v>5012.25</v>
      </c>
      <c r="F372" s="33" t="s">
        <v>8218</v>
      </c>
      <c r="G372" s="29" t="s">
        <v>8223</v>
      </c>
      <c r="H372" s="29" t="s">
        <v>8245</v>
      </c>
      <c r="I372" s="29">
        <v>1403846055</v>
      </c>
      <c r="J372" s="29">
        <v>1401254055</v>
      </c>
      <c r="K372" s="29" t="b">
        <v>0</v>
      </c>
      <c r="L372" s="29">
        <v>25</v>
      </c>
      <c r="M372" s="29" t="b">
        <v>1</v>
      </c>
      <c r="N372" s="29" t="s">
        <v>8269</v>
      </c>
      <c r="O372" s="34">
        <v>100</v>
      </c>
      <c r="P372" s="29">
        <v>200.49</v>
      </c>
      <c r="Q372" s="35" t="s">
        <v>8315</v>
      </c>
      <c r="R372" s="29" t="s">
        <v>8316</v>
      </c>
      <c r="S372" s="36">
        <v>41787</v>
      </c>
      <c r="T372" s="36">
        <v>41817</v>
      </c>
    </row>
    <row r="373" spans="1:20" ht="48" x14ac:dyDescent="0.2">
      <c r="A373" s="29">
        <v>3689</v>
      </c>
      <c r="B373" s="30" t="s">
        <v>3686</v>
      </c>
      <c r="C373" s="30" t="s">
        <v>7799</v>
      </c>
      <c r="D373" s="31">
        <v>3000</v>
      </c>
      <c r="E373" s="32">
        <v>3550</v>
      </c>
      <c r="F373" s="33" t="s">
        <v>8218</v>
      </c>
      <c r="G373" s="29" t="s">
        <v>8223</v>
      </c>
      <c r="H373" s="29" t="s">
        <v>8245</v>
      </c>
      <c r="I373" s="29">
        <v>1434925500</v>
      </c>
      <c r="J373" s="29">
        <v>1432410639</v>
      </c>
      <c r="K373" s="29" t="b">
        <v>0</v>
      </c>
      <c r="L373" s="29">
        <v>62</v>
      </c>
      <c r="M373" s="29" t="b">
        <v>1</v>
      </c>
      <c r="N373" s="29" t="s">
        <v>8269</v>
      </c>
      <c r="O373" s="34">
        <v>118</v>
      </c>
      <c r="P373" s="29">
        <v>57.26</v>
      </c>
      <c r="Q373" s="35" t="s">
        <v>8315</v>
      </c>
      <c r="R373" s="29" t="s">
        <v>8316</v>
      </c>
      <c r="S373" s="36">
        <v>42147</v>
      </c>
      <c r="T373" s="36">
        <v>42176</v>
      </c>
    </row>
    <row r="374" spans="1:20" ht="48" x14ac:dyDescent="0.2">
      <c r="A374" s="29">
        <v>3690</v>
      </c>
      <c r="B374" s="30" t="s">
        <v>3687</v>
      </c>
      <c r="C374" s="30" t="s">
        <v>7800</v>
      </c>
      <c r="D374" s="31">
        <v>1500</v>
      </c>
      <c r="E374" s="32">
        <v>1800</v>
      </c>
      <c r="F374" s="33" t="s">
        <v>8218</v>
      </c>
      <c r="G374" s="29" t="s">
        <v>8223</v>
      </c>
      <c r="H374" s="29" t="s">
        <v>8245</v>
      </c>
      <c r="I374" s="29">
        <v>1417101683</v>
      </c>
      <c r="J374" s="29">
        <v>1414506083</v>
      </c>
      <c r="K374" s="29" t="b">
        <v>0</v>
      </c>
      <c r="L374" s="29">
        <v>31</v>
      </c>
      <c r="M374" s="29" t="b">
        <v>1</v>
      </c>
      <c r="N374" s="29" t="s">
        <v>8269</v>
      </c>
      <c r="O374" s="34">
        <v>120</v>
      </c>
      <c r="P374" s="29">
        <v>58.06</v>
      </c>
      <c r="Q374" s="35" t="s">
        <v>8315</v>
      </c>
      <c r="R374" s="29" t="s">
        <v>8316</v>
      </c>
      <c r="S374" s="36">
        <v>41940</v>
      </c>
      <c r="T374" s="36">
        <v>41970</v>
      </c>
    </row>
    <row r="375" spans="1:20" ht="48" x14ac:dyDescent="0.2">
      <c r="A375" s="29">
        <v>3691</v>
      </c>
      <c r="B375" s="30" t="s">
        <v>3688</v>
      </c>
      <c r="C375" s="30" t="s">
        <v>7801</v>
      </c>
      <c r="D375" s="31">
        <v>40000</v>
      </c>
      <c r="E375" s="32">
        <v>51184</v>
      </c>
      <c r="F375" s="33" t="s">
        <v>8218</v>
      </c>
      <c r="G375" s="29" t="s">
        <v>8223</v>
      </c>
      <c r="H375" s="29" t="s">
        <v>8245</v>
      </c>
      <c r="I375" s="29">
        <v>1425272340</v>
      </c>
      <c r="J375" s="29">
        <v>1421426929</v>
      </c>
      <c r="K375" s="29" t="b">
        <v>0</v>
      </c>
      <c r="L375" s="29">
        <v>274</v>
      </c>
      <c r="M375" s="29" t="b">
        <v>1</v>
      </c>
      <c r="N375" s="29" t="s">
        <v>8269</v>
      </c>
      <c r="O375" s="34">
        <v>128</v>
      </c>
      <c r="P375" s="29">
        <v>186.8</v>
      </c>
      <c r="Q375" s="35" t="s">
        <v>8315</v>
      </c>
      <c r="R375" s="29" t="s">
        <v>8316</v>
      </c>
      <c r="S375" s="36">
        <v>42020</v>
      </c>
      <c r="T375" s="36">
        <v>42065</v>
      </c>
    </row>
    <row r="376" spans="1:20" ht="32" x14ac:dyDescent="0.2">
      <c r="A376" s="29">
        <v>3692</v>
      </c>
      <c r="B376" s="30" t="s">
        <v>3689</v>
      </c>
      <c r="C376" s="30" t="s">
        <v>7802</v>
      </c>
      <c r="D376" s="31">
        <v>1000</v>
      </c>
      <c r="E376" s="32">
        <v>1260</v>
      </c>
      <c r="F376" s="33" t="s">
        <v>8218</v>
      </c>
      <c r="G376" s="29" t="s">
        <v>8223</v>
      </c>
      <c r="H376" s="29" t="s">
        <v>8245</v>
      </c>
      <c r="I376" s="29">
        <v>1411084800</v>
      </c>
      <c r="J376" s="29">
        <v>1410304179</v>
      </c>
      <c r="K376" s="29" t="b">
        <v>0</v>
      </c>
      <c r="L376" s="29">
        <v>17</v>
      </c>
      <c r="M376" s="29" t="b">
        <v>1</v>
      </c>
      <c r="N376" s="29" t="s">
        <v>8269</v>
      </c>
      <c r="O376" s="34">
        <v>126</v>
      </c>
      <c r="P376" s="29">
        <v>74.12</v>
      </c>
      <c r="Q376" s="35" t="s">
        <v>8315</v>
      </c>
      <c r="R376" s="29" t="s">
        <v>8316</v>
      </c>
      <c r="S376" s="36">
        <v>41891</v>
      </c>
      <c r="T376" s="36">
        <v>41901</v>
      </c>
    </row>
    <row r="377" spans="1:20" ht="48" x14ac:dyDescent="0.2">
      <c r="A377" s="29">
        <v>3694</v>
      </c>
      <c r="B377" s="30" t="s">
        <v>3691</v>
      </c>
      <c r="C377" s="30" t="s">
        <v>7804</v>
      </c>
      <c r="D377" s="31">
        <v>3500</v>
      </c>
      <c r="E377" s="32">
        <v>3760</v>
      </c>
      <c r="F377" s="33" t="s">
        <v>8218</v>
      </c>
      <c r="G377" s="29" t="s">
        <v>8223</v>
      </c>
      <c r="H377" s="29" t="s">
        <v>8245</v>
      </c>
      <c r="I377" s="29">
        <v>1465178400</v>
      </c>
      <c r="J377" s="29">
        <v>1461985967</v>
      </c>
      <c r="K377" s="29" t="b">
        <v>0</v>
      </c>
      <c r="L377" s="29">
        <v>60</v>
      </c>
      <c r="M377" s="29" t="b">
        <v>1</v>
      </c>
      <c r="N377" s="29" t="s">
        <v>8269</v>
      </c>
      <c r="O377" s="34">
        <v>107</v>
      </c>
      <c r="P377" s="29">
        <v>62.67</v>
      </c>
      <c r="Q377" s="35" t="s">
        <v>8315</v>
      </c>
      <c r="R377" s="29" t="s">
        <v>8316</v>
      </c>
      <c r="S377" s="36">
        <v>42490</v>
      </c>
      <c r="T377" s="36">
        <v>42527</v>
      </c>
    </row>
    <row r="378" spans="1:20" ht="48" x14ac:dyDescent="0.2">
      <c r="A378" s="29">
        <v>3695</v>
      </c>
      <c r="B378" s="30" t="s">
        <v>3692</v>
      </c>
      <c r="C378" s="30" t="s">
        <v>7805</v>
      </c>
      <c r="D378" s="31">
        <v>4000</v>
      </c>
      <c r="E378" s="32">
        <v>4005</v>
      </c>
      <c r="F378" s="33" t="s">
        <v>8218</v>
      </c>
      <c r="G378" s="29" t="s">
        <v>8223</v>
      </c>
      <c r="H378" s="29" t="s">
        <v>8245</v>
      </c>
      <c r="I378" s="29">
        <v>1421009610</v>
      </c>
      <c r="J378" s="29">
        <v>1419281610</v>
      </c>
      <c r="K378" s="29" t="b">
        <v>0</v>
      </c>
      <c r="L378" s="29">
        <v>33</v>
      </c>
      <c r="M378" s="29" t="b">
        <v>1</v>
      </c>
      <c r="N378" s="29" t="s">
        <v>8269</v>
      </c>
      <c r="O378" s="34">
        <v>100</v>
      </c>
      <c r="P378" s="29">
        <v>121.36</v>
      </c>
      <c r="Q378" s="35" t="s">
        <v>8315</v>
      </c>
      <c r="R378" s="29" t="s">
        <v>8316</v>
      </c>
      <c r="S378" s="36">
        <v>41995</v>
      </c>
      <c r="T378" s="36">
        <v>42015</v>
      </c>
    </row>
    <row r="379" spans="1:20" ht="48" x14ac:dyDescent="0.2">
      <c r="A379" s="29">
        <v>3698</v>
      </c>
      <c r="B379" s="30" t="s">
        <v>3695</v>
      </c>
      <c r="C379" s="30" t="s">
        <v>7808</v>
      </c>
      <c r="D379" s="31">
        <v>5000</v>
      </c>
      <c r="E379" s="32">
        <v>5526</v>
      </c>
      <c r="F379" s="33" t="s">
        <v>8218</v>
      </c>
      <c r="G379" s="29" t="s">
        <v>8223</v>
      </c>
      <c r="H379" s="29" t="s">
        <v>8245</v>
      </c>
      <c r="I379" s="29">
        <v>1456946487</v>
      </c>
      <c r="J379" s="29">
        <v>1454354487</v>
      </c>
      <c r="K379" s="29" t="b">
        <v>0</v>
      </c>
      <c r="L379" s="29">
        <v>136</v>
      </c>
      <c r="M379" s="29" t="b">
        <v>1</v>
      </c>
      <c r="N379" s="29" t="s">
        <v>8269</v>
      </c>
      <c r="O379" s="34">
        <v>111</v>
      </c>
      <c r="P379" s="29">
        <v>40.630000000000003</v>
      </c>
      <c r="Q379" s="35" t="s">
        <v>8315</v>
      </c>
      <c r="R379" s="29" t="s">
        <v>8316</v>
      </c>
      <c r="S379" s="36">
        <v>42401</v>
      </c>
      <c r="T379" s="36">
        <v>42431</v>
      </c>
    </row>
    <row r="380" spans="1:20" ht="48" x14ac:dyDescent="0.2">
      <c r="A380" s="29">
        <v>3699</v>
      </c>
      <c r="B380" s="30" t="s">
        <v>3696</v>
      </c>
      <c r="C380" s="30" t="s">
        <v>7809</v>
      </c>
      <c r="D380" s="31">
        <v>2500</v>
      </c>
      <c r="E380" s="32">
        <v>2520</v>
      </c>
      <c r="F380" s="33" t="s">
        <v>8218</v>
      </c>
      <c r="G380" s="29" t="s">
        <v>8223</v>
      </c>
      <c r="H380" s="29" t="s">
        <v>8245</v>
      </c>
      <c r="I380" s="29">
        <v>1413383216</v>
      </c>
      <c r="J380" s="29">
        <v>1410791216</v>
      </c>
      <c r="K380" s="29" t="b">
        <v>0</v>
      </c>
      <c r="L380" s="29">
        <v>40</v>
      </c>
      <c r="M380" s="29" t="b">
        <v>1</v>
      </c>
      <c r="N380" s="29" t="s">
        <v>8269</v>
      </c>
      <c r="O380" s="34">
        <v>101</v>
      </c>
      <c r="P380" s="29">
        <v>63</v>
      </c>
      <c r="Q380" s="35" t="s">
        <v>8315</v>
      </c>
      <c r="R380" s="29" t="s">
        <v>8316</v>
      </c>
      <c r="S380" s="36">
        <v>41897</v>
      </c>
      <c r="T380" s="36">
        <v>41927</v>
      </c>
    </row>
    <row r="381" spans="1:20" ht="32" x14ac:dyDescent="0.2">
      <c r="A381" s="29">
        <v>3700</v>
      </c>
      <c r="B381" s="30" t="s">
        <v>3697</v>
      </c>
      <c r="C381" s="30" t="s">
        <v>7810</v>
      </c>
      <c r="D381" s="31">
        <v>500</v>
      </c>
      <c r="E381" s="32">
        <v>606</v>
      </c>
      <c r="F381" s="33" t="s">
        <v>8218</v>
      </c>
      <c r="G381" s="29" t="s">
        <v>8223</v>
      </c>
      <c r="H381" s="29" t="s">
        <v>8245</v>
      </c>
      <c r="I381" s="29">
        <v>1412092800</v>
      </c>
      <c r="J381" s="29">
        <v>1409493800</v>
      </c>
      <c r="K381" s="29" t="b">
        <v>0</v>
      </c>
      <c r="L381" s="29">
        <v>18</v>
      </c>
      <c r="M381" s="29" t="b">
        <v>1</v>
      </c>
      <c r="N381" s="29" t="s">
        <v>8269</v>
      </c>
      <c r="O381" s="34">
        <v>121</v>
      </c>
      <c r="P381" s="29">
        <v>33.67</v>
      </c>
      <c r="Q381" s="35" t="s">
        <v>8315</v>
      </c>
      <c r="R381" s="29" t="s">
        <v>8316</v>
      </c>
      <c r="S381" s="36">
        <v>41882</v>
      </c>
      <c r="T381" s="36">
        <v>41912</v>
      </c>
    </row>
    <row r="382" spans="1:20" ht="48" x14ac:dyDescent="0.2">
      <c r="A382" s="29">
        <v>3703</v>
      </c>
      <c r="B382" s="30" t="s">
        <v>3700</v>
      </c>
      <c r="C382" s="30" t="s">
        <v>7813</v>
      </c>
      <c r="D382" s="31">
        <v>1050</v>
      </c>
      <c r="E382" s="32">
        <v>1296</v>
      </c>
      <c r="F382" s="33" t="s">
        <v>8218</v>
      </c>
      <c r="G382" s="29" t="s">
        <v>8223</v>
      </c>
      <c r="H382" s="29" t="s">
        <v>8245</v>
      </c>
      <c r="I382" s="29">
        <v>1471071540</v>
      </c>
      <c r="J382" s="29">
        <v>1467720388</v>
      </c>
      <c r="K382" s="29" t="b">
        <v>0</v>
      </c>
      <c r="L382" s="29">
        <v>30</v>
      </c>
      <c r="M382" s="29" t="b">
        <v>1</v>
      </c>
      <c r="N382" s="29" t="s">
        <v>8269</v>
      </c>
      <c r="O382" s="34">
        <v>123</v>
      </c>
      <c r="P382" s="29">
        <v>43.2</v>
      </c>
      <c r="Q382" s="35" t="s">
        <v>8315</v>
      </c>
      <c r="R382" s="29" t="s">
        <v>8316</v>
      </c>
      <c r="S382" s="36">
        <v>42556</v>
      </c>
      <c r="T382" s="36">
        <v>42595</v>
      </c>
    </row>
    <row r="383" spans="1:20" ht="48" x14ac:dyDescent="0.2">
      <c r="A383" s="29">
        <v>3705</v>
      </c>
      <c r="B383" s="30" t="s">
        <v>3702</v>
      </c>
      <c r="C383" s="30" t="s">
        <v>7815</v>
      </c>
      <c r="D383" s="31">
        <v>2827</v>
      </c>
      <c r="E383" s="32">
        <v>2925</v>
      </c>
      <c r="F383" s="33" t="s">
        <v>8218</v>
      </c>
      <c r="G383" s="29" t="s">
        <v>8223</v>
      </c>
      <c r="H383" s="29" t="s">
        <v>8245</v>
      </c>
      <c r="I383" s="29">
        <v>1403546400</v>
      </c>
      <c r="J383" s="29">
        <v>1401714114</v>
      </c>
      <c r="K383" s="29" t="b">
        <v>0</v>
      </c>
      <c r="L383" s="29">
        <v>35</v>
      </c>
      <c r="M383" s="29" t="b">
        <v>1</v>
      </c>
      <c r="N383" s="29" t="s">
        <v>8269</v>
      </c>
      <c r="O383" s="34">
        <v>103</v>
      </c>
      <c r="P383" s="29">
        <v>83.57</v>
      </c>
      <c r="Q383" s="35" t="s">
        <v>8315</v>
      </c>
      <c r="R383" s="29" t="s">
        <v>8316</v>
      </c>
      <c r="S383" s="36">
        <v>41792</v>
      </c>
      <c r="T383" s="36">
        <v>41813</v>
      </c>
    </row>
    <row r="384" spans="1:20" ht="48" x14ac:dyDescent="0.2">
      <c r="A384" s="29">
        <v>3706</v>
      </c>
      <c r="B384" s="30" t="s">
        <v>3703</v>
      </c>
      <c r="C384" s="30" t="s">
        <v>7816</v>
      </c>
      <c r="D384" s="31">
        <v>1500</v>
      </c>
      <c r="E384" s="32">
        <v>1820</v>
      </c>
      <c r="F384" s="33" t="s">
        <v>8218</v>
      </c>
      <c r="G384" s="29" t="s">
        <v>8223</v>
      </c>
      <c r="H384" s="29" t="s">
        <v>8245</v>
      </c>
      <c r="I384" s="29">
        <v>1410558949</v>
      </c>
      <c r="J384" s="29">
        <v>1409262949</v>
      </c>
      <c r="K384" s="29" t="b">
        <v>0</v>
      </c>
      <c r="L384" s="29">
        <v>13</v>
      </c>
      <c r="M384" s="29" t="b">
        <v>1</v>
      </c>
      <c r="N384" s="29" t="s">
        <v>8269</v>
      </c>
      <c r="O384" s="34">
        <v>121</v>
      </c>
      <c r="P384" s="29">
        <v>140</v>
      </c>
      <c r="Q384" s="35" t="s">
        <v>8315</v>
      </c>
      <c r="R384" s="29" t="s">
        <v>8316</v>
      </c>
      <c r="S384" s="36">
        <v>41879</v>
      </c>
      <c r="T384" s="36">
        <v>41894</v>
      </c>
    </row>
    <row r="385" spans="1:20" ht="48" x14ac:dyDescent="0.2">
      <c r="A385" s="29">
        <v>3707</v>
      </c>
      <c r="B385" s="30" t="s">
        <v>3704</v>
      </c>
      <c r="C385" s="30" t="s">
        <v>7817</v>
      </c>
      <c r="D385" s="31">
        <v>1000</v>
      </c>
      <c r="E385" s="32">
        <v>1860</v>
      </c>
      <c r="F385" s="33" t="s">
        <v>8218</v>
      </c>
      <c r="G385" s="29" t="s">
        <v>8223</v>
      </c>
      <c r="H385" s="29" t="s">
        <v>8245</v>
      </c>
      <c r="I385" s="29">
        <v>1469165160</v>
      </c>
      <c r="J385" s="29">
        <v>1467335378</v>
      </c>
      <c r="K385" s="29" t="b">
        <v>0</v>
      </c>
      <c r="L385" s="29">
        <v>23</v>
      </c>
      <c r="M385" s="29" t="b">
        <v>1</v>
      </c>
      <c r="N385" s="29" t="s">
        <v>8269</v>
      </c>
      <c r="O385" s="34">
        <v>186</v>
      </c>
      <c r="P385" s="29">
        <v>80.87</v>
      </c>
      <c r="Q385" s="35" t="s">
        <v>8315</v>
      </c>
      <c r="R385" s="29" t="s">
        <v>8316</v>
      </c>
      <c r="S385" s="36">
        <v>42552</v>
      </c>
      <c r="T385" s="36">
        <v>42573</v>
      </c>
    </row>
    <row r="386" spans="1:20" ht="48" x14ac:dyDescent="0.2">
      <c r="A386" s="29">
        <v>3708</v>
      </c>
      <c r="B386" s="30" t="s">
        <v>3705</v>
      </c>
      <c r="C386" s="30" t="s">
        <v>7818</v>
      </c>
      <c r="D386" s="31">
        <v>700</v>
      </c>
      <c r="E386" s="32">
        <v>2100</v>
      </c>
      <c r="F386" s="33" t="s">
        <v>8218</v>
      </c>
      <c r="G386" s="29" t="s">
        <v>8223</v>
      </c>
      <c r="H386" s="29" t="s">
        <v>8245</v>
      </c>
      <c r="I386" s="29">
        <v>1404444286</v>
      </c>
      <c r="J386" s="29">
        <v>1403234686</v>
      </c>
      <c r="K386" s="29" t="b">
        <v>0</v>
      </c>
      <c r="L386" s="29">
        <v>39</v>
      </c>
      <c r="M386" s="29" t="b">
        <v>1</v>
      </c>
      <c r="N386" s="29" t="s">
        <v>8269</v>
      </c>
      <c r="O386" s="34">
        <v>300</v>
      </c>
      <c r="P386" s="29">
        <v>53.85</v>
      </c>
      <c r="Q386" s="35" t="s">
        <v>8315</v>
      </c>
      <c r="R386" s="29" t="s">
        <v>8316</v>
      </c>
      <c r="S386" s="36">
        <v>41810</v>
      </c>
      <c r="T386" s="36">
        <v>41824</v>
      </c>
    </row>
    <row r="387" spans="1:20" ht="48" x14ac:dyDescent="0.2">
      <c r="A387" s="29">
        <v>3710</v>
      </c>
      <c r="B387" s="30" t="s">
        <v>3707</v>
      </c>
      <c r="C387" s="30" t="s">
        <v>7820</v>
      </c>
      <c r="D387" s="31">
        <v>1300</v>
      </c>
      <c r="E387" s="32">
        <v>1835</v>
      </c>
      <c r="F387" s="33" t="s">
        <v>8218</v>
      </c>
      <c r="G387" s="29" t="s">
        <v>8223</v>
      </c>
      <c r="H387" s="29" t="s">
        <v>8245</v>
      </c>
      <c r="I387" s="29">
        <v>1428068988</v>
      </c>
      <c r="J387" s="29">
        <v>1425908988</v>
      </c>
      <c r="K387" s="29" t="b">
        <v>0</v>
      </c>
      <c r="L387" s="29">
        <v>27</v>
      </c>
      <c r="M387" s="29" t="b">
        <v>1</v>
      </c>
      <c r="N387" s="29" t="s">
        <v>8269</v>
      </c>
      <c r="O387" s="34">
        <v>141</v>
      </c>
      <c r="P387" s="29">
        <v>67.959999999999994</v>
      </c>
      <c r="Q387" s="35" t="s">
        <v>8315</v>
      </c>
      <c r="R387" s="29" t="s">
        <v>8316</v>
      </c>
      <c r="S387" s="36">
        <v>42072</v>
      </c>
      <c r="T387" s="36">
        <v>42097</v>
      </c>
    </row>
    <row r="388" spans="1:20" ht="32" x14ac:dyDescent="0.2">
      <c r="A388" s="29">
        <v>3711</v>
      </c>
      <c r="B388" s="30" t="s">
        <v>3708</v>
      </c>
      <c r="C388" s="30" t="s">
        <v>7821</v>
      </c>
      <c r="D388" s="31">
        <v>500</v>
      </c>
      <c r="E388" s="32">
        <v>570</v>
      </c>
      <c r="F388" s="33" t="s">
        <v>8218</v>
      </c>
      <c r="G388" s="29" t="s">
        <v>8223</v>
      </c>
      <c r="H388" s="29" t="s">
        <v>8245</v>
      </c>
      <c r="I388" s="29">
        <v>1402848000</v>
      </c>
      <c r="J388" s="29">
        <v>1400606573</v>
      </c>
      <c r="K388" s="29" t="b">
        <v>0</v>
      </c>
      <c r="L388" s="29">
        <v>21</v>
      </c>
      <c r="M388" s="29" t="b">
        <v>1</v>
      </c>
      <c r="N388" s="29" t="s">
        <v>8269</v>
      </c>
      <c r="O388" s="34">
        <v>114</v>
      </c>
      <c r="P388" s="29">
        <v>27.14</v>
      </c>
      <c r="Q388" s="35" t="s">
        <v>8315</v>
      </c>
      <c r="R388" s="29" t="s">
        <v>8316</v>
      </c>
      <c r="S388" s="36">
        <v>41779</v>
      </c>
      <c r="T388" s="36">
        <v>41805</v>
      </c>
    </row>
    <row r="389" spans="1:20" ht="48" x14ac:dyDescent="0.2">
      <c r="A389" s="29">
        <v>3712</v>
      </c>
      <c r="B389" s="30" t="s">
        <v>3709</v>
      </c>
      <c r="C389" s="30" t="s">
        <v>7822</v>
      </c>
      <c r="D389" s="31">
        <v>7500</v>
      </c>
      <c r="E389" s="32">
        <v>11530</v>
      </c>
      <c r="F389" s="33" t="s">
        <v>8218</v>
      </c>
      <c r="G389" s="29" t="s">
        <v>8223</v>
      </c>
      <c r="H389" s="29" t="s">
        <v>8245</v>
      </c>
      <c r="I389" s="29">
        <v>1433055540</v>
      </c>
      <c r="J389" s="29">
        <v>1431230867</v>
      </c>
      <c r="K389" s="29" t="b">
        <v>0</v>
      </c>
      <c r="L389" s="29">
        <v>104</v>
      </c>
      <c r="M389" s="29" t="b">
        <v>1</v>
      </c>
      <c r="N389" s="29" t="s">
        <v>8269</v>
      </c>
      <c r="O389" s="34">
        <v>154</v>
      </c>
      <c r="P389" s="29">
        <v>110.87</v>
      </c>
      <c r="Q389" s="35" t="s">
        <v>8315</v>
      </c>
      <c r="R389" s="29" t="s">
        <v>8316</v>
      </c>
      <c r="S389" s="36">
        <v>42134</v>
      </c>
      <c r="T389" s="36">
        <v>42155</v>
      </c>
    </row>
    <row r="390" spans="1:20" ht="48" x14ac:dyDescent="0.2">
      <c r="A390" s="29">
        <v>3713</v>
      </c>
      <c r="B390" s="30" t="s">
        <v>3710</v>
      </c>
      <c r="C390" s="30" t="s">
        <v>7823</v>
      </c>
      <c r="D390" s="31">
        <v>2000</v>
      </c>
      <c r="E390" s="32">
        <v>2030</v>
      </c>
      <c r="F390" s="33" t="s">
        <v>8218</v>
      </c>
      <c r="G390" s="29" t="s">
        <v>8223</v>
      </c>
      <c r="H390" s="29" t="s">
        <v>8245</v>
      </c>
      <c r="I390" s="29">
        <v>1465062166</v>
      </c>
      <c r="J390" s="29">
        <v>1463334166</v>
      </c>
      <c r="K390" s="29" t="b">
        <v>0</v>
      </c>
      <c r="L390" s="29">
        <v>19</v>
      </c>
      <c r="M390" s="29" t="b">
        <v>1</v>
      </c>
      <c r="N390" s="29" t="s">
        <v>8269</v>
      </c>
      <c r="O390" s="34">
        <v>102</v>
      </c>
      <c r="P390" s="29">
        <v>106.84</v>
      </c>
      <c r="Q390" s="35" t="s">
        <v>8315</v>
      </c>
      <c r="R390" s="29" t="s">
        <v>8316</v>
      </c>
      <c r="S390" s="36">
        <v>42505</v>
      </c>
      <c r="T390" s="36">
        <v>42525</v>
      </c>
    </row>
    <row r="391" spans="1:20" ht="48" x14ac:dyDescent="0.2">
      <c r="A391" s="29">
        <v>3714</v>
      </c>
      <c r="B391" s="30" t="s">
        <v>3711</v>
      </c>
      <c r="C391" s="30" t="s">
        <v>7824</v>
      </c>
      <c r="D391" s="31">
        <v>10000</v>
      </c>
      <c r="E391" s="32">
        <v>10235</v>
      </c>
      <c r="F391" s="33" t="s">
        <v>8218</v>
      </c>
      <c r="G391" s="29" t="s">
        <v>8223</v>
      </c>
      <c r="H391" s="29" t="s">
        <v>8245</v>
      </c>
      <c r="I391" s="29">
        <v>1432612740</v>
      </c>
      <c r="J391" s="29">
        <v>1429881667</v>
      </c>
      <c r="K391" s="29" t="b">
        <v>0</v>
      </c>
      <c r="L391" s="29">
        <v>97</v>
      </c>
      <c r="M391" s="29" t="b">
        <v>1</v>
      </c>
      <c r="N391" s="29" t="s">
        <v>8269</v>
      </c>
      <c r="O391" s="34">
        <v>102</v>
      </c>
      <c r="P391" s="29">
        <v>105.52</v>
      </c>
      <c r="Q391" s="35" t="s">
        <v>8315</v>
      </c>
      <c r="R391" s="29" t="s">
        <v>8316</v>
      </c>
      <c r="S391" s="36">
        <v>42118</v>
      </c>
      <c r="T391" s="36">
        <v>42150</v>
      </c>
    </row>
    <row r="392" spans="1:20" ht="48" x14ac:dyDescent="0.2">
      <c r="A392" s="29">
        <v>3716</v>
      </c>
      <c r="B392" s="30" t="s">
        <v>3713</v>
      </c>
      <c r="C392" s="30" t="s">
        <v>7826</v>
      </c>
      <c r="D392" s="31">
        <v>800</v>
      </c>
      <c r="E392" s="32">
        <v>1246</v>
      </c>
      <c r="F392" s="33" t="s">
        <v>8218</v>
      </c>
      <c r="G392" s="29" t="s">
        <v>8223</v>
      </c>
      <c r="H392" s="29" t="s">
        <v>8245</v>
      </c>
      <c r="I392" s="29">
        <v>1453411109</v>
      </c>
      <c r="J392" s="29">
        <v>1450819109</v>
      </c>
      <c r="K392" s="29" t="b">
        <v>0</v>
      </c>
      <c r="L392" s="29">
        <v>24</v>
      </c>
      <c r="M392" s="29" t="b">
        <v>1</v>
      </c>
      <c r="N392" s="29" t="s">
        <v>8269</v>
      </c>
      <c r="O392" s="34">
        <v>156</v>
      </c>
      <c r="P392" s="29">
        <v>51.92</v>
      </c>
      <c r="Q392" s="35" t="s">
        <v>8315</v>
      </c>
      <c r="R392" s="29" t="s">
        <v>8316</v>
      </c>
      <c r="S392" s="36">
        <v>42360</v>
      </c>
      <c r="T392" s="36">
        <v>42390</v>
      </c>
    </row>
    <row r="393" spans="1:20" ht="32" x14ac:dyDescent="0.2">
      <c r="A393" s="29">
        <v>3720</v>
      </c>
      <c r="B393" s="30" t="s">
        <v>3717</v>
      </c>
      <c r="C393" s="30" t="s">
        <v>7830</v>
      </c>
      <c r="D393" s="31">
        <v>3300</v>
      </c>
      <c r="E393" s="32">
        <v>3449</v>
      </c>
      <c r="F393" s="33" t="s">
        <v>8218</v>
      </c>
      <c r="G393" s="29" t="s">
        <v>8223</v>
      </c>
      <c r="H393" s="29" t="s">
        <v>8245</v>
      </c>
      <c r="I393" s="29">
        <v>1435881006</v>
      </c>
      <c r="J393" s="29">
        <v>1433980206</v>
      </c>
      <c r="K393" s="29" t="b">
        <v>0</v>
      </c>
      <c r="L393" s="29">
        <v>40</v>
      </c>
      <c r="M393" s="29" t="b">
        <v>1</v>
      </c>
      <c r="N393" s="29" t="s">
        <v>8269</v>
      </c>
      <c r="O393" s="34">
        <v>105</v>
      </c>
      <c r="P393" s="29">
        <v>86.23</v>
      </c>
      <c r="Q393" s="35" t="s">
        <v>8315</v>
      </c>
      <c r="R393" s="29" t="s">
        <v>8316</v>
      </c>
      <c r="S393" s="36">
        <v>42165</v>
      </c>
      <c r="T393" s="36">
        <v>42187</v>
      </c>
    </row>
    <row r="394" spans="1:20" ht="48" x14ac:dyDescent="0.2">
      <c r="A394" s="29">
        <v>3721</v>
      </c>
      <c r="B394" s="30" t="s">
        <v>3718</v>
      </c>
      <c r="C394" s="30" t="s">
        <v>7831</v>
      </c>
      <c r="D394" s="31">
        <v>5000</v>
      </c>
      <c r="E394" s="32">
        <v>5040</v>
      </c>
      <c r="F394" s="33" t="s">
        <v>8218</v>
      </c>
      <c r="G394" s="29" t="s">
        <v>8223</v>
      </c>
      <c r="H394" s="29" t="s">
        <v>8245</v>
      </c>
      <c r="I394" s="29">
        <v>1415230084</v>
      </c>
      <c r="J394" s="29">
        <v>1413412084</v>
      </c>
      <c r="K394" s="29" t="b">
        <v>0</v>
      </c>
      <c r="L394" s="29">
        <v>44</v>
      </c>
      <c r="M394" s="29" t="b">
        <v>1</v>
      </c>
      <c r="N394" s="29" t="s">
        <v>8269</v>
      </c>
      <c r="O394" s="34">
        <v>101</v>
      </c>
      <c r="P394" s="29">
        <v>114.55</v>
      </c>
      <c r="Q394" s="35" t="s">
        <v>8315</v>
      </c>
      <c r="R394" s="29" t="s">
        <v>8316</v>
      </c>
      <c r="S394" s="36">
        <v>41927</v>
      </c>
      <c r="T394" s="36">
        <v>41948</v>
      </c>
    </row>
    <row r="395" spans="1:20" ht="48" x14ac:dyDescent="0.2">
      <c r="A395" s="29">
        <v>3726</v>
      </c>
      <c r="B395" s="30" t="s">
        <v>3723</v>
      </c>
      <c r="C395" s="30" t="s">
        <v>7836</v>
      </c>
      <c r="D395" s="31">
        <v>850</v>
      </c>
      <c r="E395" s="32">
        <v>2879</v>
      </c>
      <c r="F395" s="33" t="s">
        <v>8218</v>
      </c>
      <c r="G395" s="29" t="s">
        <v>8223</v>
      </c>
      <c r="H395" s="29" t="s">
        <v>8245</v>
      </c>
      <c r="I395" s="29">
        <v>1461963600</v>
      </c>
      <c r="J395" s="29">
        <v>1459567371</v>
      </c>
      <c r="K395" s="29" t="b">
        <v>0</v>
      </c>
      <c r="L395" s="29">
        <v>46</v>
      </c>
      <c r="M395" s="29" t="b">
        <v>1</v>
      </c>
      <c r="N395" s="29" t="s">
        <v>8269</v>
      </c>
      <c r="O395" s="34">
        <v>339</v>
      </c>
      <c r="P395" s="29">
        <v>62.59</v>
      </c>
      <c r="Q395" s="35" t="s">
        <v>8315</v>
      </c>
      <c r="R395" s="29" t="s">
        <v>8316</v>
      </c>
      <c r="S395" s="36">
        <v>42462</v>
      </c>
      <c r="T395" s="36">
        <v>42489</v>
      </c>
    </row>
    <row r="396" spans="1:20" ht="48" x14ac:dyDescent="0.2">
      <c r="A396" s="29">
        <v>3727</v>
      </c>
      <c r="B396" s="30" t="s">
        <v>3724</v>
      </c>
      <c r="C396" s="30" t="s">
        <v>7837</v>
      </c>
      <c r="D396" s="31">
        <v>2000</v>
      </c>
      <c r="E396" s="32">
        <v>2015</v>
      </c>
      <c r="F396" s="33" t="s">
        <v>8218</v>
      </c>
      <c r="G396" s="29" t="s">
        <v>8223</v>
      </c>
      <c r="H396" s="29" t="s">
        <v>8245</v>
      </c>
      <c r="I396" s="29">
        <v>1476939300</v>
      </c>
      <c r="J396" s="29">
        <v>1474273294</v>
      </c>
      <c r="K396" s="29" t="b">
        <v>0</v>
      </c>
      <c r="L396" s="29">
        <v>33</v>
      </c>
      <c r="M396" s="29" t="b">
        <v>1</v>
      </c>
      <c r="N396" s="29" t="s">
        <v>8269</v>
      </c>
      <c r="O396" s="34">
        <v>101</v>
      </c>
      <c r="P396" s="29">
        <v>61.06</v>
      </c>
      <c r="Q396" s="35" t="s">
        <v>8315</v>
      </c>
      <c r="R396" s="29" t="s">
        <v>8316</v>
      </c>
      <c r="S396" s="36">
        <v>42632</v>
      </c>
      <c r="T396" s="36">
        <v>42663</v>
      </c>
    </row>
    <row r="397" spans="1:20" ht="48" x14ac:dyDescent="0.2">
      <c r="A397" s="29">
        <v>3810</v>
      </c>
      <c r="B397" s="30" t="s">
        <v>3807</v>
      </c>
      <c r="C397" s="30" t="s">
        <v>7920</v>
      </c>
      <c r="D397" s="31">
        <v>1500</v>
      </c>
      <c r="E397" s="32">
        <v>1826</v>
      </c>
      <c r="F397" s="33" t="s">
        <v>8218</v>
      </c>
      <c r="G397" s="29" t="s">
        <v>8223</v>
      </c>
      <c r="H397" s="29" t="s">
        <v>8245</v>
      </c>
      <c r="I397" s="29">
        <v>1426965758</v>
      </c>
      <c r="J397" s="29">
        <v>1424377358</v>
      </c>
      <c r="K397" s="29" t="b">
        <v>0</v>
      </c>
      <c r="L397" s="29">
        <v>26</v>
      </c>
      <c r="M397" s="29" t="b">
        <v>1</v>
      </c>
      <c r="N397" s="29" t="s">
        <v>8269</v>
      </c>
      <c r="O397" s="34">
        <v>122</v>
      </c>
      <c r="P397" s="29">
        <v>70.23</v>
      </c>
      <c r="Q397" s="35" t="s">
        <v>8315</v>
      </c>
      <c r="R397" s="29" t="s">
        <v>8316</v>
      </c>
      <c r="S397" s="36">
        <v>42054</v>
      </c>
      <c r="T397" s="36">
        <v>42084</v>
      </c>
    </row>
    <row r="398" spans="1:20" ht="48" x14ac:dyDescent="0.2">
      <c r="A398" s="29">
        <v>3813</v>
      </c>
      <c r="B398" s="30" t="s">
        <v>3810</v>
      </c>
      <c r="C398" s="30" t="s">
        <v>7923</v>
      </c>
      <c r="D398" s="31">
        <v>2100</v>
      </c>
      <c r="E398" s="32">
        <v>2119.9899999999998</v>
      </c>
      <c r="F398" s="33" t="s">
        <v>8218</v>
      </c>
      <c r="G398" s="29" t="s">
        <v>8223</v>
      </c>
      <c r="H398" s="29" t="s">
        <v>8245</v>
      </c>
      <c r="I398" s="29">
        <v>1465940580</v>
      </c>
      <c r="J398" s="29">
        <v>1462603021</v>
      </c>
      <c r="K398" s="29" t="b">
        <v>0</v>
      </c>
      <c r="L398" s="29">
        <v>27</v>
      </c>
      <c r="M398" s="29" t="b">
        <v>1</v>
      </c>
      <c r="N398" s="29" t="s">
        <v>8269</v>
      </c>
      <c r="O398" s="34">
        <v>101</v>
      </c>
      <c r="P398" s="29">
        <v>78.52</v>
      </c>
      <c r="Q398" s="35" t="s">
        <v>8315</v>
      </c>
      <c r="R398" s="29" t="s">
        <v>8316</v>
      </c>
      <c r="S398" s="36">
        <v>42497</v>
      </c>
      <c r="T398" s="36">
        <v>42535</v>
      </c>
    </row>
    <row r="399" spans="1:20" ht="48" x14ac:dyDescent="0.2">
      <c r="A399" s="29">
        <v>3814</v>
      </c>
      <c r="B399" s="30" t="s">
        <v>3811</v>
      </c>
      <c r="C399" s="30" t="s">
        <v>7924</v>
      </c>
      <c r="D399" s="31">
        <v>1500</v>
      </c>
      <c r="E399" s="32">
        <v>2102</v>
      </c>
      <c r="F399" s="33" t="s">
        <v>8218</v>
      </c>
      <c r="G399" s="29" t="s">
        <v>8223</v>
      </c>
      <c r="H399" s="29" t="s">
        <v>8245</v>
      </c>
      <c r="I399" s="29">
        <v>1427860740</v>
      </c>
      <c r="J399" s="29">
        <v>1424727712</v>
      </c>
      <c r="K399" s="29" t="b">
        <v>0</v>
      </c>
      <c r="L399" s="29">
        <v>34</v>
      </c>
      <c r="M399" s="29" t="b">
        <v>1</v>
      </c>
      <c r="N399" s="29" t="s">
        <v>8269</v>
      </c>
      <c r="O399" s="34">
        <v>140</v>
      </c>
      <c r="P399" s="29">
        <v>61.82</v>
      </c>
      <c r="Q399" s="35" t="s">
        <v>8315</v>
      </c>
      <c r="R399" s="29" t="s">
        <v>8316</v>
      </c>
      <c r="S399" s="36">
        <v>42058</v>
      </c>
      <c r="T399" s="36">
        <v>42095</v>
      </c>
    </row>
    <row r="400" spans="1:20" ht="64" x14ac:dyDescent="0.2">
      <c r="A400" s="29">
        <v>3816</v>
      </c>
      <c r="B400" s="30" t="s">
        <v>3813</v>
      </c>
      <c r="C400" s="30" t="s">
        <v>7926</v>
      </c>
      <c r="D400" s="31">
        <v>1500</v>
      </c>
      <c r="E400" s="32">
        <v>1788.57</v>
      </c>
      <c r="F400" s="33" t="s">
        <v>8218</v>
      </c>
      <c r="G400" s="29" t="s">
        <v>8223</v>
      </c>
      <c r="H400" s="29" t="s">
        <v>8245</v>
      </c>
      <c r="I400" s="29">
        <v>1405614823</v>
      </c>
      <c r="J400" s="29">
        <v>1403022823</v>
      </c>
      <c r="K400" s="29" t="b">
        <v>0</v>
      </c>
      <c r="L400" s="29">
        <v>37</v>
      </c>
      <c r="M400" s="29" t="b">
        <v>1</v>
      </c>
      <c r="N400" s="29" t="s">
        <v>8269</v>
      </c>
      <c r="O400" s="34">
        <v>119</v>
      </c>
      <c r="P400" s="29">
        <v>48.34</v>
      </c>
      <c r="Q400" s="35" t="s">
        <v>8315</v>
      </c>
      <c r="R400" s="29" t="s">
        <v>8316</v>
      </c>
      <c r="S400" s="36">
        <v>41807</v>
      </c>
      <c r="T400" s="36">
        <v>41837</v>
      </c>
    </row>
    <row r="401" spans="1:20" ht="48" x14ac:dyDescent="0.2">
      <c r="A401" s="29">
        <v>3817</v>
      </c>
      <c r="B401" s="30" t="s">
        <v>3814</v>
      </c>
      <c r="C401" s="30" t="s">
        <v>7927</v>
      </c>
      <c r="D401" s="31">
        <v>2000</v>
      </c>
      <c r="E401" s="32">
        <v>2145</v>
      </c>
      <c r="F401" s="33" t="s">
        <v>8218</v>
      </c>
      <c r="G401" s="29" t="s">
        <v>8223</v>
      </c>
      <c r="H401" s="29" t="s">
        <v>8245</v>
      </c>
      <c r="I401" s="29">
        <v>1445659140</v>
      </c>
      <c r="J401" s="29">
        <v>1444236216</v>
      </c>
      <c r="K401" s="29" t="b">
        <v>0</v>
      </c>
      <c r="L401" s="29">
        <v>20</v>
      </c>
      <c r="M401" s="29" t="b">
        <v>1</v>
      </c>
      <c r="N401" s="29" t="s">
        <v>8269</v>
      </c>
      <c r="O401" s="34">
        <v>107</v>
      </c>
      <c r="P401" s="29">
        <v>107.25</v>
      </c>
      <c r="Q401" s="35" t="s">
        <v>8315</v>
      </c>
      <c r="R401" s="29" t="s">
        <v>8316</v>
      </c>
      <c r="S401" s="36">
        <v>42284</v>
      </c>
      <c r="T401" s="36">
        <v>42301</v>
      </c>
    </row>
    <row r="402" spans="1:20" ht="48" x14ac:dyDescent="0.2">
      <c r="A402" s="29">
        <v>3818</v>
      </c>
      <c r="B402" s="30" t="s">
        <v>3815</v>
      </c>
      <c r="C402" s="30" t="s">
        <v>7928</v>
      </c>
      <c r="D402" s="31">
        <v>250</v>
      </c>
      <c r="E402" s="32">
        <v>570</v>
      </c>
      <c r="F402" s="33" t="s">
        <v>8218</v>
      </c>
      <c r="G402" s="29" t="s">
        <v>8223</v>
      </c>
      <c r="H402" s="29" t="s">
        <v>8245</v>
      </c>
      <c r="I402" s="29">
        <v>1426187582</v>
      </c>
      <c r="J402" s="29">
        <v>1423599182</v>
      </c>
      <c r="K402" s="29" t="b">
        <v>0</v>
      </c>
      <c r="L402" s="29">
        <v>10</v>
      </c>
      <c r="M402" s="29" t="b">
        <v>1</v>
      </c>
      <c r="N402" s="29" t="s">
        <v>8269</v>
      </c>
      <c r="O402" s="34">
        <v>228</v>
      </c>
      <c r="P402" s="29">
        <v>57</v>
      </c>
      <c r="Q402" s="35" t="s">
        <v>8315</v>
      </c>
      <c r="R402" s="29" t="s">
        <v>8316</v>
      </c>
      <c r="S402" s="36">
        <v>42045</v>
      </c>
      <c r="T402" s="36">
        <v>42075</v>
      </c>
    </row>
    <row r="403" spans="1:20" ht="48" x14ac:dyDescent="0.2">
      <c r="A403" s="29">
        <v>3819</v>
      </c>
      <c r="B403" s="30" t="s">
        <v>3816</v>
      </c>
      <c r="C403" s="30" t="s">
        <v>7817</v>
      </c>
      <c r="D403" s="31">
        <v>1000</v>
      </c>
      <c r="E403" s="32">
        <v>1064</v>
      </c>
      <c r="F403" s="33" t="s">
        <v>8218</v>
      </c>
      <c r="G403" s="29" t="s">
        <v>8223</v>
      </c>
      <c r="H403" s="29" t="s">
        <v>8245</v>
      </c>
      <c r="I403" s="29">
        <v>1437166920</v>
      </c>
      <c r="J403" s="29">
        <v>1435554104</v>
      </c>
      <c r="K403" s="29" t="b">
        <v>0</v>
      </c>
      <c r="L403" s="29">
        <v>26</v>
      </c>
      <c r="M403" s="29" t="b">
        <v>1</v>
      </c>
      <c r="N403" s="29" t="s">
        <v>8269</v>
      </c>
      <c r="O403" s="34">
        <v>106</v>
      </c>
      <c r="P403" s="29">
        <v>40.92</v>
      </c>
      <c r="Q403" s="35" t="s">
        <v>8315</v>
      </c>
      <c r="R403" s="29" t="s">
        <v>8316</v>
      </c>
      <c r="S403" s="36">
        <v>42184</v>
      </c>
      <c r="T403" s="36">
        <v>42202</v>
      </c>
    </row>
    <row r="404" spans="1:20" ht="48" x14ac:dyDescent="0.2">
      <c r="A404" s="29">
        <v>3821</v>
      </c>
      <c r="B404" s="30" t="s">
        <v>3818</v>
      </c>
      <c r="C404" s="30" t="s">
        <v>7930</v>
      </c>
      <c r="D404" s="31">
        <v>3500</v>
      </c>
      <c r="E404" s="32">
        <v>3659</v>
      </c>
      <c r="F404" s="33" t="s">
        <v>8218</v>
      </c>
      <c r="G404" s="29" t="s">
        <v>8223</v>
      </c>
      <c r="H404" s="29" t="s">
        <v>8245</v>
      </c>
      <c r="I404" s="29">
        <v>1451881207</v>
      </c>
      <c r="J404" s="29">
        <v>1449116407</v>
      </c>
      <c r="K404" s="29" t="b">
        <v>0</v>
      </c>
      <c r="L404" s="29">
        <v>46</v>
      </c>
      <c r="M404" s="29" t="b">
        <v>1</v>
      </c>
      <c r="N404" s="29" t="s">
        <v>8269</v>
      </c>
      <c r="O404" s="34">
        <v>105</v>
      </c>
      <c r="P404" s="29">
        <v>79.540000000000006</v>
      </c>
      <c r="Q404" s="35" t="s">
        <v>8315</v>
      </c>
      <c r="R404" s="29" t="s">
        <v>8316</v>
      </c>
      <c r="S404" s="36">
        <v>42341</v>
      </c>
      <c r="T404" s="36">
        <v>42373</v>
      </c>
    </row>
    <row r="405" spans="1:20" ht="48" x14ac:dyDescent="0.2">
      <c r="A405" s="29">
        <v>3823</v>
      </c>
      <c r="B405" s="30" t="s">
        <v>3820</v>
      </c>
      <c r="C405" s="30" t="s">
        <v>7932</v>
      </c>
      <c r="D405" s="31">
        <v>2500</v>
      </c>
      <c r="E405" s="32">
        <v>2650</v>
      </c>
      <c r="F405" s="33" t="s">
        <v>8218</v>
      </c>
      <c r="G405" s="29" t="s">
        <v>8223</v>
      </c>
      <c r="H405" s="29" t="s">
        <v>8245</v>
      </c>
      <c r="I405" s="29">
        <v>1437364740</v>
      </c>
      <c r="J405" s="29">
        <v>1434405044</v>
      </c>
      <c r="K405" s="29" t="b">
        <v>0</v>
      </c>
      <c r="L405" s="29">
        <v>41</v>
      </c>
      <c r="M405" s="29" t="b">
        <v>1</v>
      </c>
      <c r="N405" s="29" t="s">
        <v>8269</v>
      </c>
      <c r="O405" s="34">
        <v>106</v>
      </c>
      <c r="P405" s="29">
        <v>64.63</v>
      </c>
      <c r="Q405" s="35" t="s">
        <v>8315</v>
      </c>
      <c r="R405" s="29" t="s">
        <v>8316</v>
      </c>
      <c r="S405" s="36">
        <v>42170</v>
      </c>
      <c r="T405" s="36">
        <v>42205</v>
      </c>
    </row>
    <row r="406" spans="1:20" ht="48" x14ac:dyDescent="0.2">
      <c r="A406" s="29">
        <v>3825</v>
      </c>
      <c r="B406" s="30" t="s">
        <v>3822</v>
      </c>
      <c r="C406" s="30" t="s">
        <v>7934</v>
      </c>
      <c r="D406" s="31">
        <v>5000</v>
      </c>
      <c r="E406" s="32">
        <v>5271</v>
      </c>
      <c r="F406" s="33" t="s">
        <v>8218</v>
      </c>
      <c r="G406" s="29" t="s">
        <v>8223</v>
      </c>
      <c r="H406" s="29" t="s">
        <v>8245</v>
      </c>
      <c r="I406" s="29">
        <v>1434505214</v>
      </c>
      <c r="J406" s="29">
        <v>1432690814</v>
      </c>
      <c r="K406" s="29" t="b">
        <v>0</v>
      </c>
      <c r="L406" s="29">
        <v>49</v>
      </c>
      <c r="M406" s="29" t="b">
        <v>1</v>
      </c>
      <c r="N406" s="29" t="s">
        <v>8269</v>
      </c>
      <c r="O406" s="34">
        <v>105</v>
      </c>
      <c r="P406" s="29">
        <v>107.57</v>
      </c>
      <c r="Q406" s="35" t="s">
        <v>8315</v>
      </c>
      <c r="R406" s="29" t="s">
        <v>8316</v>
      </c>
      <c r="S406" s="36">
        <v>42151</v>
      </c>
      <c r="T406" s="36">
        <v>42172</v>
      </c>
    </row>
    <row r="407" spans="1:20" ht="48" x14ac:dyDescent="0.2">
      <c r="A407" s="29">
        <v>3828</v>
      </c>
      <c r="B407" s="30" t="s">
        <v>3825</v>
      </c>
      <c r="C407" s="30" t="s">
        <v>7937</v>
      </c>
      <c r="D407" s="31">
        <v>5000</v>
      </c>
      <c r="E407" s="32">
        <v>5000</v>
      </c>
      <c r="F407" s="33" t="s">
        <v>8218</v>
      </c>
      <c r="G407" s="29" t="s">
        <v>8223</v>
      </c>
      <c r="H407" s="29" t="s">
        <v>8245</v>
      </c>
      <c r="I407" s="29">
        <v>1420033187</v>
      </c>
      <c r="J407" s="29">
        <v>1414845587</v>
      </c>
      <c r="K407" s="29" t="b">
        <v>0</v>
      </c>
      <c r="L407" s="29">
        <v>28</v>
      </c>
      <c r="M407" s="29" t="b">
        <v>1</v>
      </c>
      <c r="N407" s="29" t="s">
        <v>8269</v>
      </c>
      <c r="O407" s="34">
        <v>100</v>
      </c>
      <c r="P407" s="29">
        <v>178.57</v>
      </c>
      <c r="Q407" s="35" t="s">
        <v>8315</v>
      </c>
      <c r="R407" s="29" t="s">
        <v>8316</v>
      </c>
      <c r="S407" s="36">
        <v>41944</v>
      </c>
      <c r="T407" s="36">
        <v>42004</v>
      </c>
    </row>
    <row r="408" spans="1:20" ht="48" x14ac:dyDescent="0.2">
      <c r="A408" s="29">
        <v>3829</v>
      </c>
      <c r="B408" s="30" t="s">
        <v>3826</v>
      </c>
      <c r="C408" s="30" t="s">
        <v>7938</v>
      </c>
      <c r="D408" s="31">
        <v>500</v>
      </c>
      <c r="E408" s="32">
        <v>501</v>
      </c>
      <c r="F408" s="33" t="s">
        <v>8218</v>
      </c>
      <c r="G408" s="29" t="s">
        <v>8223</v>
      </c>
      <c r="H408" s="29" t="s">
        <v>8245</v>
      </c>
      <c r="I408" s="29">
        <v>1472676371</v>
      </c>
      <c r="J408" s="29">
        <v>1470948371</v>
      </c>
      <c r="K408" s="29" t="b">
        <v>0</v>
      </c>
      <c r="L408" s="29">
        <v>8</v>
      </c>
      <c r="M408" s="29" t="b">
        <v>1</v>
      </c>
      <c r="N408" s="29" t="s">
        <v>8269</v>
      </c>
      <c r="O408" s="34">
        <v>100</v>
      </c>
      <c r="P408" s="29">
        <v>62.63</v>
      </c>
      <c r="Q408" s="35" t="s">
        <v>8315</v>
      </c>
      <c r="R408" s="29" t="s">
        <v>8316</v>
      </c>
      <c r="S408" s="36">
        <v>42593</v>
      </c>
      <c r="T408" s="36">
        <v>42613</v>
      </c>
    </row>
    <row r="409" spans="1:20" ht="48" x14ac:dyDescent="0.2">
      <c r="A409" s="29">
        <v>3830</v>
      </c>
      <c r="B409" s="30" t="s">
        <v>3827</v>
      </c>
      <c r="C409" s="30" t="s">
        <v>7939</v>
      </c>
      <c r="D409" s="31">
        <v>100</v>
      </c>
      <c r="E409" s="32">
        <v>225</v>
      </c>
      <c r="F409" s="33" t="s">
        <v>8218</v>
      </c>
      <c r="G409" s="29" t="s">
        <v>8223</v>
      </c>
      <c r="H409" s="29" t="s">
        <v>8245</v>
      </c>
      <c r="I409" s="29">
        <v>1464371211</v>
      </c>
      <c r="J409" s="29">
        <v>1463161611</v>
      </c>
      <c r="K409" s="29" t="b">
        <v>0</v>
      </c>
      <c r="L409" s="29">
        <v>3</v>
      </c>
      <c r="M409" s="29" t="b">
        <v>1</v>
      </c>
      <c r="N409" s="29" t="s">
        <v>8269</v>
      </c>
      <c r="O409" s="34">
        <v>225</v>
      </c>
      <c r="P409" s="29">
        <v>75</v>
      </c>
      <c r="Q409" s="35" t="s">
        <v>8315</v>
      </c>
      <c r="R409" s="29" t="s">
        <v>8316</v>
      </c>
      <c r="S409" s="36">
        <v>42503</v>
      </c>
      <c r="T409" s="36">
        <v>42517</v>
      </c>
    </row>
    <row r="410" spans="1:20" ht="48" x14ac:dyDescent="0.2">
      <c r="A410" s="29">
        <v>3831</v>
      </c>
      <c r="B410" s="30" t="s">
        <v>3828</v>
      </c>
      <c r="C410" s="30" t="s">
        <v>7940</v>
      </c>
      <c r="D410" s="31">
        <v>500</v>
      </c>
      <c r="E410" s="32">
        <v>530.11</v>
      </c>
      <c r="F410" s="33" t="s">
        <v>8218</v>
      </c>
      <c r="G410" s="29" t="s">
        <v>8223</v>
      </c>
      <c r="H410" s="29" t="s">
        <v>8245</v>
      </c>
      <c r="I410" s="29">
        <v>1415222545</v>
      </c>
      <c r="J410" s="29">
        <v>1413404545</v>
      </c>
      <c r="K410" s="29" t="b">
        <v>0</v>
      </c>
      <c r="L410" s="29">
        <v>9</v>
      </c>
      <c r="M410" s="29" t="b">
        <v>1</v>
      </c>
      <c r="N410" s="29" t="s">
        <v>8269</v>
      </c>
      <c r="O410" s="34">
        <v>106</v>
      </c>
      <c r="P410" s="29">
        <v>58.9</v>
      </c>
      <c r="Q410" s="35" t="s">
        <v>8315</v>
      </c>
      <c r="R410" s="29" t="s">
        <v>8316</v>
      </c>
      <c r="S410" s="36">
        <v>41927</v>
      </c>
      <c r="T410" s="36">
        <v>41948</v>
      </c>
    </row>
    <row r="411" spans="1:20" ht="48" x14ac:dyDescent="0.2">
      <c r="A411" s="29">
        <v>3832</v>
      </c>
      <c r="B411" s="30" t="s">
        <v>3829</v>
      </c>
      <c r="C411" s="30" t="s">
        <v>7941</v>
      </c>
      <c r="D411" s="31">
        <v>1200</v>
      </c>
      <c r="E411" s="32">
        <v>1256</v>
      </c>
      <c r="F411" s="33" t="s">
        <v>8218</v>
      </c>
      <c r="G411" s="29" t="s">
        <v>8223</v>
      </c>
      <c r="H411" s="29" t="s">
        <v>8245</v>
      </c>
      <c r="I411" s="29">
        <v>1455936335</v>
      </c>
      <c r="J411" s="29">
        <v>1452048335</v>
      </c>
      <c r="K411" s="29" t="b">
        <v>0</v>
      </c>
      <c r="L411" s="29">
        <v>9</v>
      </c>
      <c r="M411" s="29" t="b">
        <v>1</v>
      </c>
      <c r="N411" s="29" t="s">
        <v>8269</v>
      </c>
      <c r="O411" s="34">
        <v>105</v>
      </c>
      <c r="P411" s="29">
        <v>139.56</v>
      </c>
      <c r="Q411" s="35" t="s">
        <v>8315</v>
      </c>
      <c r="R411" s="29" t="s">
        <v>8316</v>
      </c>
      <c r="S411" s="36">
        <v>42375</v>
      </c>
      <c r="T411" s="36">
        <v>42420</v>
      </c>
    </row>
    <row r="412" spans="1:20" ht="32" x14ac:dyDescent="0.2">
      <c r="A412" s="29">
        <v>3836</v>
      </c>
      <c r="B412" s="30" t="s">
        <v>3833</v>
      </c>
      <c r="C412" s="30" t="s">
        <v>7945</v>
      </c>
      <c r="D412" s="31">
        <v>800</v>
      </c>
      <c r="E412" s="32">
        <v>900</v>
      </c>
      <c r="F412" s="33" t="s">
        <v>8218</v>
      </c>
      <c r="G412" s="29" t="s">
        <v>8223</v>
      </c>
      <c r="H412" s="29" t="s">
        <v>8245</v>
      </c>
      <c r="I412" s="29">
        <v>1470197340</v>
      </c>
      <c r="J412" s="29">
        <v>1467497652</v>
      </c>
      <c r="K412" s="29" t="b">
        <v>0</v>
      </c>
      <c r="L412" s="29">
        <v>14</v>
      </c>
      <c r="M412" s="29" t="b">
        <v>1</v>
      </c>
      <c r="N412" s="29" t="s">
        <v>8269</v>
      </c>
      <c r="O412" s="34">
        <v>113</v>
      </c>
      <c r="P412" s="29">
        <v>64.290000000000006</v>
      </c>
      <c r="Q412" s="35" t="s">
        <v>8315</v>
      </c>
      <c r="R412" s="29" t="s">
        <v>8316</v>
      </c>
      <c r="S412" s="36">
        <v>42553</v>
      </c>
      <c r="T412" s="36">
        <v>42585</v>
      </c>
    </row>
    <row r="413" spans="1:20" ht="48" x14ac:dyDescent="0.2">
      <c r="A413" s="29">
        <v>3839</v>
      </c>
      <c r="B413" s="30" t="s">
        <v>3836</v>
      </c>
      <c r="C413" s="30" t="s">
        <v>7948</v>
      </c>
      <c r="D413" s="31">
        <v>2000</v>
      </c>
      <c r="E413" s="32">
        <v>2025</v>
      </c>
      <c r="F413" s="33" t="s">
        <v>8218</v>
      </c>
      <c r="G413" s="29" t="s">
        <v>8223</v>
      </c>
      <c r="H413" s="29" t="s">
        <v>8245</v>
      </c>
      <c r="I413" s="29">
        <v>1438226724</v>
      </c>
      <c r="J413" s="29">
        <v>1433042724</v>
      </c>
      <c r="K413" s="29" t="b">
        <v>0</v>
      </c>
      <c r="L413" s="29">
        <v>32</v>
      </c>
      <c r="M413" s="29" t="b">
        <v>1</v>
      </c>
      <c r="N413" s="29" t="s">
        <v>8269</v>
      </c>
      <c r="O413" s="34">
        <v>101</v>
      </c>
      <c r="P413" s="29">
        <v>63.28</v>
      </c>
      <c r="Q413" s="35" t="s">
        <v>8315</v>
      </c>
      <c r="R413" s="29" t="s">
        <v>8316</v>
      </c>
      <c r="S413" s="36">
        <v>42155</v>
      </c>
      <c r="T413" s="36">
        <v>42215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E0E95-EEF5-8F44-9F1B-4F0C9054BB72}">
  <dimension ref="A1:T251"/>
  <sheetViews>
    <sheetView workbookViewId="0">
      <selection activeCell="C4" sqref="C4"/>
    </sheetView>
  </sheetViews>
  <sheetFormatPr baseColWidth="10" defaultRowHeight="15" x14ac:dyDescent="0.2"/>
  <cols>
    <col min="1" max="1" width="5.1640625" bestFit="1" customWidth="1"/>
    <col min="2" max="2" width="17.83203125" customWidth="1"/>
    <col min="3" max="3" width="28.332031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5.83203125" bestFit="1" customWidth="1"/>
    <col min="16" max="16" width="14.83203125" bestFit="1" customWidth="1"/>
    <col min="17" max="17" width="13.33203125" bestFit="1" customWidth="1"/>
    <col min="18" max="18" width="10.6640625" bestFit="1" customWidth="1"/>
    <col min="19" max="19" width="19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3" t="s">
        <v>8358</v>
      </c>
      <c r="R1" s="10" t="s">
        <v>8359</v>
      </c>
      <c r="S1" s="20" t="s">
        <v>8365</v>
      </c>
      <c r="T1" s="10" t="s">
        <v>8364</v>
      </c>
    </row>
    <row r="2" spans="1:20" ht="80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4" t="s">
        <v>8315</v>
      </c>
      <c r="R2" t="s">
        <v>8316</v>
      </c>
      <c r="S2" s="19">
        <v>42492.737847222219</v>
      </c>
      <c r="T2" s="22">
        <v>42534.166666666672</v>
      </c>
    </row>
    <row r="3" spans="1:20" ht="64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4" t="s">
        <v>8315</v>
      </c>
      <c r="R3" t="s">
        <v>8316</v>
      </c>
      <c r="S3" s="19">
        <v>42103.016585648147</v>
      </c>
      <c r="T3" s="22">
        <v>42163.016585648147</v>
      </c>
    </row>
    <row r="4" spans="1:20" ht="80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4" t="s">
        <v>8315</v>
      </c>
      <c r="R4" t="s">
        <v>8316</v>
      </c>
      <c r="S4" s="19">
        <v>42108.692060185189</v>
      </c>
      <c r="T4" s="22">
        <v>42153.692060185189</v>
      </c>
    </row>
    <row r="5" spans="1:20" ht="64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4" t="s">
        <v>8315</v>
      </c>
      <c r="R5" t="s">
        <v>8316</v>
      </c>
      <c r="S5" s="19">
        <v>42453.806307870371</v>
      </c>
      <c r="T5" s="22">
        <v>42513.806307870371</v>
      </c>
    </row>
    <row r="6" spans="1:20" ht="80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4" t="s">
        <v>8315</v>
      </c>
      <c r="R6" t="s">
        <v>8316</v>
      </c>
      <c r="S6" s="19">
        <v>42123.648831018523</v>
      </c>
      <c r="T6" s="22">
        <v>42153.648831018523</v>
      </c>
    </row>
    <row r="7" spans="1:20" ht="64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4" t="s">
        <v>8315</v>
      </c>
      <c r="R7" t="s">
        <v>8316</v>
      </c>
      <c r="S7" s="19">
        <v>41858.007071759261</v>
      </c>
      <c r="T7" s="22">
        <v>41888.007071759261</v>
      </c>
    </row>
    <row r="8" spans="1:20" ht="64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4" t="s">
        <v>8315</v>
      </c>
      <c r="R8" t="s">
        <v>8316</v>
      </c>
      <c r="S8" s="19">
        <v>41781.045173611114</v>
      </c>
      <c r="T8" s="22">
        <v>41811.045173611114</v>
      </c>
    </row>
    <row r="9" spans="1:20" ht="64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4" t="s">
        <v>8315</v>
      </c>
      <c r="R9" t="s">
        <v>8316</v>
      </c>
      <c r="S9" s="19">
        <v>42370.007766203707</v>
      </c>
      <c r="T9" s="22">
        <v>42398.981944444444</v>
      </c>
    </row>
    <row r="10" spans="1:20" ht="64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4" t="s">
        <v>8315</v>
      </c>
      <c r="R10" t="s">
        <v>8316</v>
      </c>
      <c r="S10" s="19">
        <v>42165.037581018521</v>
      </c>
      <c r="T10" s="22">
        <v>42224.898611111115</v>
      </c>
    </row>
    <row r="11" spans="1:20" ht="80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4" t="s">
        <v>8315</v>
      </c>
      <c r="R11" t="s">
        <v>8316</v>
      </c>
      <c r="S11" s="19">
        <v>42480.800648148142</v>
      </c>
      <c r="T11" s="22">
        <v>42540.800648148142</v>
      </c>
    </row>
    <row r="12" spans="1:20" ht="64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4" t="s">
        <v>8315</v>
      </c>
      <c r="R12" t="s">
        <v>8316</v>
      </c>
      <c r="S12" s="19">
        <v>41784.789687500001</v>
      </c>
      <c r="T12" s="22">
        <v>41814.789687500001</v>
      </c>
    </row>
    <row r="13" spans="1:20" ht="80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4" t="s">
        <v>8315</v>
      </c>
      <c r="R13" t="s">
        <v>8316</v>
      </c>
      <c r="S13" s="19">
        <v>41831.675034722226</v>
      </c>
      <c r="T13" s="22">
        <v>41891.675034722226</v>
      </c>
    </row>
    <row r="14" spans="1:20" ht="64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4" t="s">
        <v>8315</v>
      </c>
      <c r="R14" t="s">
        <v>8316</v>
      </c>
      <c r="S14" s="19">
        <v>41950.114108796297</v>
      </c>
      <c r="T14" s="22">
        <v>42010.114108796297</v>
      </c>
    </row>
    <row r="15" spans="1:20" ht="64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4" t="s">
        <v>8315</v>
      </c>
      <c r="R15" t="s">
        <v>8316</v>
      </c>
      <c r="S15" s="19">
        <v>42627.955104166671</v>
      </c>
      <c r="T15" s="22">
        <v>42657.916666666672</v>
      </c>
    </row>
    <row r="16" spans="1:20" ht="80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4" t="s">
        <v>8315</v>
      </c>
      <c r="R16" t="s">
        <v>8316</v>
      </c>
      <c r="S16" s="19">
        <v>42531.195277777777</v>
      </c>
      <c r="T16" s="22">
        <v>42555.166666666672</v>
      </c>
    </row>
    <row r="17" spans="1:20" ht="80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4" t="s">
        <v>8315</v>
      </c>
      <c r="R17" t="s">
        <v>8316</v>
      </c>
      <c r="S17" s="19">
        <v>42618.827013888891</v>
      </c>
      <c r="T17" s="22">
        <v>42648.827013888891</v>
      </c>
    </row>
    <row r="18" spans="1:20" ht="80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4" t="s">
        <v>8315</v>
      </c>
      <c r="R18" t="s">
        <v>8316</v>
      </c>
      <c r="S18" s="19">
        <v>42540.593530092592</v>
      </c>
      <c r="T18" s="22">
        <v>42570.593530092592</v>
      </c>
    </row>
    <row r="19" spans="1:20" ht="64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4" t="s">
        <v>8315</v>
      </c>
      <c r="R19" t="s">
        <v>8316</v>
      </c>
      <c r="S19" s="19">
        <v>41746.189409722225</v>
      </c>
      <c r="T19" s="22">
        <v>41776.189409722225</v>
      </c>
    </row>
    <row r="20" spans="1:20" ht="64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4" t="s">
        <v>8315</v>
      </c>
      <c r="R20" t="s">
        <v>8316</v>
      </c>
      <c r="S20" s="19">
        <v>41974.738576388889</v>
      </c>
      <c r="T20" s="22">
        <v>41994.738576388889</v>
      </c>
    </row>
    <row r="21" spans="1:20" ht="48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4" t="s">
        <v>8315</v>
      </c>
      <c r="R21" t="s">
        <v>8316</v>
      </c>
      <c r="S21" s="19">
        <v>42115.11618055556</v>
      </c>
      <c r="T21" s="22">
        <v>42175.11618055556</v>
      </c>
    </row>
    <row r="22" spans="1:20" ht="80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4" t="s">
        <v>8315</v>
      </c>
      <c r="R22" t="s">
        <v>8316</v>
      </c>
      <c r="S22" s="19">
        <v>42002.817488425921</v>
      </c>
      <c r="T22" s="22">
        <v>42032.817488425921</v>
      </c>
    </row>
    <row r="23" spans="1:20" ht="64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4" t="s">
        <v>8315</v>
      </c>
      <c r="R23" t="s">
        <v>8316</v>
      </c>
      <c r="S23" s="19">
        <v>42722.84474537037</v>
      </c>
      <c r="T23" s="22">
        <v>42752.84474537037</v>
      </c>
    </row>
    <row r="24" spans="1:20" ht="80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4" t="s">
        <v>8315</v>
      </c>
      <c r="R24" t="s">
        <v>8316</v>
      </c>
      <c r="S24" s="19">
        <v>42465.128391203703</v>
      </c>
      <c r="T24" s="22">
        <v>42495.128391203703</v>
      </c>
    </row>
    <row r="25" spans="1:20" ht="64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4" t="s">
        <v>8315</v>
      </c>
      <c r="R25" t="s">
        <v>8316</v>
      </c>
      <c r="S25" s="19">
        <v>42171.743969907402</v>
      </c>
      <c r="T25" s="22">
        <v>42201.743969907402</v>
      </c>
    </row>
    <row r="26" spans="1:20" ht="80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4" t="s">
        <v>8315</v>
      </c>
      <c r="R26" t="s">
        <v>8316</v>
      </c>
      <c r="S26" s="19">
        <v>42672.955138888887</v>
      </c>
      <c r="T26" s="22">
        <v>42704.708333333328</v>
      </c>
    </row>
    <row r="27" spans="1:20" ht="48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4" t="s">
        <v>8315</v>
      </c>
      <c r="R27" t="s">
        <v>8316</v>
      </c>
      <c r="S27" s="19">
        <v>42359.725243055553</v>
      </c>
      <c r="T27" s="22">
        <v>42389.725243055553</v>
      </c>
    </row>
    <row r="28" spans="1:20" ht="64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4" t="s">
        <v>8315</v>
      </c>
      <c r="R28" t="s">
        <v>8316</v>
      </c>
      <c r="S28" s="19">
        <v>42192.905694444446</v>
      </c>
      <c r="T28" s="22">
        <v>42236.711805555555</v>
      </c>
    </row>
    <row r="29" spans="1:20" ht="64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4" t="s">
        <v>8315</v>
      </c>
      <c r="R29" t="s">
        <v>8316</v>
      </c>
      <c r="S29" s="19">
        <v>41916.597638888888</v>
      </c>
      <c r="T29" s="22">
        <v>41976.639305555553</v>
      </c>
    </row>
    <row r="30" spans="1:20" ht="64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4" t="s">
        <v>8315</v>
      </c>
      <c r="R30" t="s">
        <v>8316</v>
      </c>
      <c r="S30" s="19">
        <v>42461.596273148149</v>
      </c>
      <c r="T30" s="22">
        <v>42491.596273148149</v>
      </c>
    </row>
    <row r="31" spans="1:20" ht="80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4" t="s">
        <v>8315</v>
      </c>
      <c r="R31" t="s">
        <v>8316</v>
      </c>
      <c r="S31" s="19">
        <v>42370.90320601852</v>
      </c>
      <c r="T31" s="22">
        <v>42406.207638888889</v>
      </c>
    </row>
    <row r="32" spans="1:20" ht="48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4" t="s">
        <v>8315</v>
      </c>
      <c r="R32" t="s">
        <v>8316</v>
      </c>
      <c r="S32" s="19">
        <v>41948.727256944447</v>
      </c>
      <c r="T32" s="22">
        <v>41978.727256944447</v>
      </c>
    </row>
    <row r="33" spans="1:20" ht="4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4" t="s">
        <v>8315</v>
      </c>
      <c r="R33" t="s">
        <v>8316</v>
      </c>
      <c r="S33" s="19">
        <v>42047.07640046296</v>
      </c>
      <c r="T33" s="22">
        <v>42077.034733796296</v>
      </c>
    </row>
    <row r="34" spans="1:20" ht="64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4" t="s">
        <v>8315</v>
      </c>
      <c r="R34" t="s">
        <v>8316</v>
      </c>
      <c r="S34" s="19">
        <v>42261.632916666669</v>
      </c>
      <c r="T34" s="22">
        <v>42266.165972222225</v>
      </c>
    </row>
    <row r="35" spans="1:20" ht="6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4" t="s">
        <v>8315</v>
      </c>
      <c r="R35" t="s">
        <v>8316</v>
      </c>
      <c r="S35" s="19">
        <v>41985.427361111113</v>
      </c>
      <c r="T35" s="22">
        <v>42015.427361111113</v>
      </c>
    </row>
    <row r="36" spans="1:20" ht="80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4" t="s">
        <v>8315</v>
      </c>
      <c r="R36" t="s">
        <v>8316</v>
      </c>
      <c r="S36" s="19">
        <v>41922.535185185188</v>
      </c>
      <c r="T36" s="22">
        <v>41930.207638888889</v>
      </c>
    </row>
    <row r="37" spans="1:20" ht="64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4" t="s">
        <v>8315</v>
      </c>
      <c r="R37" t="s">
        <v>8316</v>
      </c>
      <c r="S37" s="19">
        <v>41850.863252314812</v>
      </c>
      <c r="T37" s="22">
        <v>41880.863252314812</v>
      </c>
    </row>
    <row r="38" spans="1:20" ht="6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4" t="s">
        <v>8315</v>
      </c>
      <c r="R38" t="s">
        <v>8316</v>
      </c>
      <c r="S38" s="19">
        <v>41831.742962962962</v>
      </c>
      <c r="T38" s="22">
        <v>41860.125</v>
      </c>
    </row>
    <row r="39" spans="1:20" ht="64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4" t="s">
        <v>8315</v>
      </c>
      <c r="R39" t="s">
        <v>8316</v>
      </c>
      <c r="S39" s="19">
        <v>42415.883425925931</v>
      </c>
      <c r="T39" s="22">
        <v>42475.84175925926</v>
      </c>
    </row>
    <row r="40" spans="1:20" ht="64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4" t="s">
        <v>8315</v>
      </c>
      <c r="R40" t="s">
        <v>8316</v>
      </c>
      <c r="S40" s="19">
        <v>41869.714166666665</v>
      </c>
      <c r="T40" s="22">
        <v>41876.875</v>
      </c>
    </row>
    <row r="41" spans="1:20" ht="32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4" t="s">
        <v>8315</v>
      </c>
      <c r="R41" t="s">
        <v>8316</v>
      </c>
      <c r="S41" s="19">
        <v>41953.773090277777</v>
      </c>
      <c r="T41" s="22">
        <v>42013.083333333328</v>
      </c>
    </row>
    <row r="42" spans="1:20" ht="48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4" t="s">
        <v>8315</v>
      </c>
      <c r="R42" t="s">
        <v>8316</v>
      </c>
      <c r="S42" s="19">
        <v>42037.986284722225</v>
      </c>
      <c r="T42" s="22">
        <v>42097.944618055553</v>
      </c>
    </row>
    <row r="43" spans="1:20" ht="64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4" t="s">
        <v>8315</v>
      </c>
      <c r="R43" t="s">
        <v>8316</v>
      </c>
      <c r="S43" s="19">
        <v>41811.555462962962</v>
      </c>
      <c r="T43" s="22">
        <v>41812.875</v>
      </c>
    </row>
    <row r="44" spans="1:20" ht="4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4" t="s">
        <v>8315</v>
      </c>
      <c r="R44" t="s">
        <v>8316</v>
      </c>
      <c r="S44" s="19">
        <v>42701.908807870372</v>
      </c>
      <c r="T44" s="22">
        <v>42716.25</v>
      </c>
    </row>
    <row r="45" spans="1:20" ht="64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4" t="s">
        <v>8315</v>
      </c>
      <c r="R45" t="s">
        <v>8316</v>
      </c>
      <c r="S45" s="19">
        <v>42258.646504629629</v>
      </c>
      <c r="T45" s="22">
        <v>42288.645196759258</v>
      </c>
    </row>
    <row r="46" spans="1:20" ht="6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4" t="s">
        <v>8315</v>
      </c>
      <c r="R46" t="s">
        <v>8316</v>
      </c>
      <c r="S46" s="19">
        <v>42278.664965277778</v>
      </c>
      <c r="T46" s="22">
        <v>42308.664965277778</v>
      </c>
    </row>
    <row r="47" spans="1:20" ht="6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4" t="s">
        <v>8315</v>
      </c>
      <c r="R47" t="s">
        <v>8316</v>
      </c>
      <c r="S47" s="19">
        <v>42515.078217592592</v>
      </c>
      <c r="T47" s="22">
        <v>42575.078217592592</v>
      </c>
    </row>
    <row r="48" spans="1:20" ht="80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4" t="s">
        <v>8315</v>
      </c>
      <c r="R48" t="s">
        <v>8316</v>
      </c>
      <c r="S48" s="19">
        <v>41830.234166666669</v>
      </c>
      <c r="T48" s="22">
        <v>41860.234166666669</v>
      </c>
    </row>
    <row r="49" spans="1:20" ht="64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4" t="s">
        <v>8315</v>
      </c>
      <c r="R49" t="s">
        <v>8316</v>
      </c>
      <c r="S49" s="19">
        <v>41982.904386574075</v>
      </c>
      <c r="T49" s="22">
        <v>42042.904386574075</v>
      </c>
    </row>
    <row r="50" spans="1:20" ht="48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4" t="s">
        <v>8315</v>
      </c>
      <c r="R50" t="s">
        <v>8316</v>
      </c>
      <c r="S50" s="19">
        <v>42210.439768518518</v>
      </c>
      <c r="T50" s="22">
        <v>42240.439768518518</v>
      </c>
    </row>
    <row r="51" spans="1:20" ht="64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4" t="s">
        <v>8315</v>
      </c>
      <c r="R51" t="s">
        <v>8316</v>
      </c>
      <c r="S51" s="19">
        <v>42196.166874999995</v>
      </c>
      <c r="T51" s="22">
        <v>42256.166874999995</v>
      </c>
    </row>
    <row r="52" spans="1:20" ht="64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4" t="s">
        <v>8315</v>
      </c>
      <c r="R52" t="s">
        <v>8316</v>
      </c>
      <c r="S52" s="19">
        <v>42606.056863425925</v>
      </c>
      <c r="T52" s="22">
        <v>42620.056863425925</v>
      </c>
    </row>
    <row r="53" spans="1:20" ht="8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4" t="s">
        <v>8315</v>
      </c>
      <c r="R53" t="s">
        <v>8316</v>
      </c>
      <c r="S53" s="19">
        <v>42199.648912037039</v>
      </c>
      <c r="T53" s="22">
        <v>42217.041666666672</v>
      </c>
    </row>
    <row r="54" spans="1:20" ht="64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4" t="s">
        <v>8315</v>
      </c>
      <c r="R54" t="s">
        <v>8316</v>
      </c>
      <c r="S54" s="19">
        <v>42444.877743055549</v>
      </c>
      <c r="T54" s="22">
        <v>42504.877743055549</v>
      </c>
    </row>
    <row r="55" spans="1:20" ht="6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4" t="s">
        <v>8315</v>
      </c>
      <c r="R55" t="s">
        <v>8316</v>
      </c>
      <c r="S55" s="19">
        <v>42499.731701388882</v>
      </c>
      <c r="T55" s="22">
        <v>42529.731701388882</v>
      </c>
    </row>
    <row r="56" spans="1:20" ht="64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4" t="s">
        <v>8315</v>
      </c>
      <c r="R56" t="s">
        <v>8316</v>
      </c>
      <c r="S56" s="19">
        <v>41929.266215277778</v>
      </c>
      <c r="T56" s="22">
        <v>41968.823611111111</v>
      </c>
    </row>
    <row r="57" spans="1:20" ht="64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4" t="s">
        <v>8315</v>
      </c>
      <c r="R57" t="s">
        <v>8316</v>
      </c>
      <c r="S57" s="19">
        <v>42142.768819444449</v>
      </c>
      <c r="T57" s="22">
        <v>42182.768819444449</v>
      </c>
    </row>
    <row r="58" spans="1:20" ht="64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4" t="s">
        <v>8315</v>
      </c>
      <c r="R58" t="s">
        <v>8316</v>
      </c>
      <c r="S58" s="19">
        <v>42354.131643518514</v>
      </c>
      <c r="T58" s="22">
        <v>42384.131643518514</v>
      </c>
    </row>
    <row r="59" spans="1:20" ht="64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4" t="s">
        <v>8315</v>
      </c>
      <c r="R59" t="s">
        <v>8316</v>
      </c>
      <c r="S59" s="19">
        <v>41828.922905092593</v>
      </c>
      <c r="T59" s="22">
        <v>41888.922905092593</v>
      </c>
    </row>
    <row r="60" spans="1:20" ht="64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4" t="s">
        <v>8315</v>
      </c>
      <c r="R60" t="s">
        <v>8316</v>
      </c>
      <c r="S60" s="19">
        <v>42245.234340277777</v>
      </c>
      <c r="T60" s="22">
        <v>42263.234340277777</v>
      </c>
    </row>
    <row r="61" spans="1:20" ht="64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4" t="s">
        <v>8315</v>
      </c>
      <c r="R61" t="s">
        <v>8316</v>
      </c>
      <c r="S61" s="19">
        <v>42278.629710648151</v>
      </c>
      <c r="T61" s="22">
        <v>42306.629710648151</v>
      </c>
    </row>
    <row r="62" spans="1:20" ht="64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4" t="s">
        <v>8315</v>
      </c>
      <c r="R62" t="s">
        <v>8316</v>
      </c>
      <c r="S62" s="19">
        <v>41826.61954861111</v>
      </c>
      <c r="T62" s="22">
        <v>41856.61954861111</v>
      </c>
    </row>
    <row r="63" spans="1:20" ht="48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4" t="s">
        <v>8315</v>
      </c>
      <c r="R63" t="s">
        <v>8316</v>
      </c>
      <c r="S63" s="19">
        <v>42205.171018518522</v>
      </c>
      <c r="T63" s="22">
        <v>42235.171018518522</v>
      </c>
    </row>
    <row r="64" spans="1:20" ht="64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4" t="s">
        <v>8315</v>
      </c>
      <c r="R64" t="s">
        <v>8316</v>
      </c>
      <c r="S64" s="19">
        <v>42041.205000000002</v>
      </c>
      <c r="T64" s="22">
        <v>42086.16333333333</v>
      </c>
    </row>
    <row r="65" spans="1:20" ht="64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4" t="s">
        <v>8315</v>
      </c>
      <c r="R65" t="s">
        <v>8316</v>
      </c>
      <c r="S65" s="19">
        <v>42203.677766203706</v>
      </c>
      <c r="T65" s="22">
        <v>42233.677766203706</v>
      </c>
    </row>
    <row r="66" spans="1:20" ht="6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4" t="s">
        <v>8315</v>
      </c>
      <c r="R66" t="s">
        <v>8316</v>
      </c>
      <c r="S66" s="19">
        <v>41983.752847222218</v>
      </c>
      <c r="T66" s="22">
        <v>42014.140972222223</v>
      </c>
    </row>
    <row r="67" spans="1:20" ht="48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4" t="s">
        <v>8315</v>
      </c>
      <c r="R67" t="s">
        <v>8316</v>
      </c>
      <c r="S67" s="19">
        <v>42103.024398148147</v>
      </c>
      <c r="T67" s="22">
        <v>42112.9375</v>
      </c>
    </row>
    <row r="68" spans="1:20" ht="80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4" t="s">
        <v>8315</v>
      </c>
      <c r="R68" t="s">
        <v>8316</v>
      </c>
      <c r="S68" s="19">
        <v>42089.901574074072</v>
      </c>
      <c r="T68" s="22">
        <v>42149.901574074072</v>
      </c>
    </row>
    <row r="69" spans="1:20" ht="48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4" t="s">
        <v>8315</v>
      </c>
      <c r="R69" t="s">
        <v>8316</v>
      </c>
      <c r="S69" s="19">
        <v>42297.691006944442</v>
      </c>
      <c r="T69" s="22">
        <v>42320.290972222225</v>
      </c>
    </row>
    <row r="70" spans="1:20" ht="80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4" t="s">
        <v>8315</v>
      </c>
      <c r="R70" t="s">
        <v>8316</v>
      </c>
      <c r="S70" s="19">
        <v>41833.089756944442</v>
      </c>
      <c r="T70" s="22">
        <v>41863.079143518517</v>
      </c>
    </row>
    <row r="71" spans="1:20" ht="64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4" t="s">
        <v>8315</v>
      </c>
      <c r="R71" t="s">
        <v>8316</v>
      </c>
      <c r="S71" s="19">
        <v>42325.920717592591</v>
      </c>
      <c r="T71" s="22">
        <v>42355.920717592591</v>
      </c>
    </row>
    <row r="72" spans="1:20" ht="64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4" t="s">
        <v>8315</v>
      </c>
      <c r="R72" t="s">
        <v>8316</v>
      </c>
      <c r="S72" s="19">
        <v>41858.214629629627</v>
      </c>
      <c r="T72" s="22">
        <v>41888.214629629627</v>
      </c>
    </row>
    <row r="73" spans="1:20" ht="48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4" t="s">
        <v>8315</v>
      </c>
      <c r="R73" t="s">
        <v>8316</v>
      </c>
      <c r="S73" s="19">
        <v>41793.710231481484</v>
      </c>
      <c r="T73" s="22">
        <v>41823.710231481484</v>
      </c>
    </row>
    <row r="74" spans="1:20" ht="64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4" t="s">
        <v>8315</v>
      </c>
      <c r="R74" t="s">
        <v>8316</v>
      </c>
      <c r="S74" s="19">
        <v>41793.814259259263</v>
      </c>
      <c r="T74" s="22">
        <v>41825.165972222225</v>
      </c>
    </row>
    <row r="75" spans="1:20" ht="48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4" t="s">
        <v>8315</v>
      </c>
      <c r="R75" t="s">
        <v>8316</v>
      </c>
      <c r="S75" s="19">
        <v>41831.697939814818</v>
      </c>
      <c r="T75" s="22">
        <v>41861.697939814818</v>
      </c>
    </row>
    <row r="76" spans="1:20" ht="32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4" t="s">
        <v>8315</v>
      </c>
      <c r="R76" t="s">
        <v>8316</v>
      </c>
      <c r="S76" s="19">
        <v>42621.389340277776</v>
      </c>
      <c r="T76" s="22">
        <v>42651.389340277776</v>
      </c>
    </row>
    <row r="77" spans="1:20" ht="80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4" t="s">
        <v>8315</v>
      </c>
      <c r="R77" t="s">
        <v>8316</v>
      </c>
      <c r="S77" s="19">
        <v>41780.785729166666</v>
      </c>
      <c r="T77" s="22">
        <v>41840.785729166666</v>
      </c>
    </row>
    <row r="78" spans="1:20" ht="64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4" t="s">
        <v>8315</v>
      </c>
      <c r="R78" t="s">
        <v>8316</v>
      </c>
      <c r="S78" s="19">
        <v>41766.072500000002</v>
      </c>
      <c r="T78" s="22">
        <v>41791.072500000002</v>
      </c>
    </row>
    <row r="79" spans="1:20" ht="80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4" t="s">
        <v>8315</v>
      </c>
      <c r="R79" t="s">
        <v>8316</v>
      </c>
      <c r="S79" s="19">
        <v>41766.617291666669</v>
      </c>
      <c r="T79" s="22">
        <v>41793.290972222225</v>
      </c>
    </row>
    <row r="80" spans="1:20" ht="96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4" t="s">
        <v>8315</v>
      </c>
      <c r="R80" t="s">
        <v>8316</v>
      </c>
      <c r="S80" s="19">
        <v>42248.627013888887</v>
      </c>
      <c r="T80" s="22">
        <v>42278.627013888887</v>
      </c>
    </row>
    <row r="81" spans="1:20" ht="64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4" t="s">
        <v>8315</v>
      </c>
      <c r="R81" t="s">
        <v>8316</v>
      </c>
      <c r="S81" s="19">
        <v>41885.221550925926</v>
      </c>
      <c r="T81" s="22">
        <v>41916.290972222225</v>
      </c>
    </row>
    <row r="82" spans="1:20" ht="64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4" t="s">
        <v>8315</v>
      </c>
      <c r="R82" t="s">
        <v>8316</v>
      </c>
      <c r="S82" s="19">
        <v>42159.224432870367</v>
      </c>
      <c r="T82" s="22">
        <v>42204.224432870367</v>
      </c>
    </row>
    <row r="83" spans="1:20" ht="80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4" t="s">
        <v>8315</v>
      </c>
      <c r="R83" t="s">
        <v>8316</v>
      </c>
      <c r="S83" s="19">
        <v>42265.817002314812</v>
      </c>
      <c r="T83" s="22">
        <v>42295.817002314812</v>
      </c>
    </row>
    <row r="84" spans="1:20" ht="48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4" t="s">
        <v>8315</v>
      </c>
      <c r="R84" t="s">
        <v>8316</v>
      </c>
      <c r="S84" s="19">
        <v>41975.124340277776</v>
      </c>
      <c r="T84" s="22">
        <v>42005.124340277776</v>
      </c>
    </row>
    <row r="85" spans="1:20" ht="64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4" t="s">
        <v>8315</v>
      </c>
      <c r="R85" t="s">
        <v>8316</v>
      </c>
      <c r="S85" s="19">
        <v>42065.190694444449</v>
      </c>
      <c r="T85" s="22">
        <v>42090.149027777778</v>
      </c>
    </row>
    <row r="86" spans="1:20" ht="48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4" t="s">
        <v>8315</v>
      </c>
      <c r="R86" t="s">
        <v>8316</v>
      </c>
      <c r="S86" s="19">
        <v>41848.84002314815</v>
      </c>
      <c r="T86" s="22">
        <v>41883.84002314815</v>
      </c>
    </row>
    <row r="87" spans="1:20" ht="48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4" t="s">
        <v>8315</v>
      </c>
      <c r="R87" t="s">
        <v>8316</v>
      </c>
      <c r="S87" s="19">
        <v>42103.884930555556</v>
      </c>
      <c r="T87" s="22">
        <v>42133.884930555556</v>
      </c>
    </row>
    <row r="88" spans="1:20" ht="80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4" t="s">
        <v>8315</v>
      </c>
      <c r="R88" t="s">
        <v>8316</v>
      </c>
      <c r="S88" s="19">
        <v>42059.970729166671</v>
      </c>
      <c r="T88" s="22">
        <v>42089.929062499999</v>
      </c>
    </row>
    <row r="89" spans="1:20" ht="80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4" t="s">
        <v>8315</v>
      </c>
      <c r="R89" t="s">
        <v>8316</v>
      </c>
      <c r="S89" s="19">
        <v>42041.743090277778</v>
      </c>
      <c r="T89" s="22">
        <v>42071.701423611114</v>
      </c>
    </row>
    <row r="90" spans="1:20" ht="80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4" t="s">
        <v>8315</v>
      </c>
      <c r="R90" t="s">
        <v>8316</v>
      </c>
      <c r="S90" s="19">
        <v>41829.73715277778</v>
      </c>
      <c r="T90" s="22">
        <v>41852.716666666667</v>
      </c>
    </row>
    <row r="91" spans="1:20" ht="64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4" t="s">
        <v>8315</v>
      </c>
      <c r="R91" t="s">
        <v>8316</v>
      </c>
      <c r="S91" s="19">
        <v>41789.893599537041</v>
      </c>
      <c r="T91" s="22">
        <v>41815.875</v>
      </c>
    </row>
    <row r="92" spans="1:20" ht="64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4" t="s">
        <v>8315</v>
      </c>
      <c r="R92" t="s">
        <v>8316</v>
      </c>
      <c r="S92" s="19">
        <v>41833.660995370366</v>
      </c>
      <c r="T92" s="22">
        <v>41863.660995370366</v>
      </c>
    </row>
    <row r="93" spans="1:20" ht="32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4" t="s">
        <v>8315</v>
      </c>
      <c r="R93" t="s">
        <v>8316</v>
      </c>
      <c r="S93" s="19">
        <v>41914.590011574073</v>
      </c>
      <c r="T93" s="22">
        <v>41955.907638888893</v>
      </c>
    </row>
    <row r="94" spans="1:20" ht="4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4" t="s">
        <v>8315</v>
      </c>
      <c r="R94" t="s">
        <v>8316</v>
      </c>
      <c r="S94" s="19">
        <v>42611.261064814811</v>
      </c>
      <c r="T94" s="22">
        <v>42625.707638888889</v>
      </c>
    </row>
    <row r="95" spans="1:20" ht="80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4" t="s">
        <v>8315</v>
      </c>
      <c r="R95" t="s">
        <v>8316</v>
      </c>
      <c r="S95" s="19">
        <v>42253.633159722223</v>
      </c>
      <c r="T95" s="22">
        <v>42313.674826388888</v>
      </c>
    </row>
    <row r="96" spans="1:20" ht="80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4" t="s">
        <v>8315</v>
      </c>
      <c r="R96" t="s">
        <v>8316</v>
      </c>
      <c r="S96" s="19">
        <v>42295.891828703709</v>
      </c>
      <c r="T96" s="22">
        <v>42325.933495370366</v>
      </c>
    </row>
    <row r="97" spans="1:20" ht="48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4" t="s">
        <v>8315</v>
      </c>
      <c r="R97" t="s">
        <v>8316</v>
      </c>
      <c r="S97" s="19">
        <v>42402.947002314817</v>
      </c>
      <c r="T97" s="22">
        <v>42452.145138888889</v>
      </c>
    </row>
    <row r="98" spans="1:20" ht="64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4" t="s">
        <v>8315</v>
      </c>
      <c r="R98" t="s">
        <v>8316</v>
      </c>
      <c r="S98" s="19">
        <v>42509.814108796301</v>
      </c>
      <c r="T98" s="22">
        <v>42539.814108796301</v>
      </c>
    </row>
    <row r="99" spans="1:20" ht="64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4" t="s">
        <v>8315</v>
      </c>
      <c r="R99" t="s">
        <v>8316</v>
      </c>
      <c r="S99" s="19">
        <v>41977.004976851851</v>
      </c>
      <c r="T99" s="22">
        <v>42008.976388888885</v>
      </c>
    </row>
    <row r="100" spans="1:20" ht="80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4" t="s">
        <v>8315</v>
      </c>
      <c r="R100" t="s">
        <v>8316</v>
      </c>
      <c r="S100" s="19">
        <v>42171.758611111116</v>
      </c>
      <c r="T100" s="22">
        <v>42231.758611111116</v>
      </c>
    </row>
    <row r="101" spans="1:20" ht="48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4" t="s">
        <v>8315</v>
      </c>
      <c r="R101" t="s">
        <v>8316</v>
      </c>
      <c r="S101" s="19">
        <v>42056.1324537037</v>
      </c>
      <c r="T101" s="22">
        <v>42086.207638888889</v>
      </c>
    </row>
    <row r="102" spans="1:20" ht="80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4" t="s">
        <v>8315</v>
      </c>
      <c r="R102" t="s">
        <v>8316</v>
      </c>
      <c r="S102" s="19">
        <v>41867.652280092596</v>
      </c>
      <c r="T102" s="22">
        <v>41875.291666666664</v>
      </c>
    </row>
    <row r="103" spans="1:20" ht="80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4" t="s">
        <v>8315</v>
      </c>
      <c r="R103" t="s">
        <v>8316</v>
      </c>
      <c r="S103" s="19">
        <v>41779.657870370371</v>
      </c>
      <c r="T103" s="22">
        <v>41821.25</v>
      </c>
    </row>
    <row r="104" spans="1:20" ht="64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4" t="s">
        <v>8315</v>
      </c>
      <c r="R104" t="s">
        <v>8316</v>
      </c>
      <c r="S104" s="19">
        <v>42679.958472222221</v>
      </c>
      <c r="T104" s="22">
        <v>42710.207638888889</v>
      </c>
    </row>
    <row r="105" spans="1:20" ht="6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4" t="s">
        <v>8315</v>
      </c>
      <c r="R105" t="s">
        <v>8316</v>
      </c>
      <c r="S105" s="19">
        <v>42032.250208333338</v>
      </c>
      <c r="T105" s="22">
        <v>42063.250208333338</v>
      </c>
    </row>
    <row r="106" spans="1:20" ht="64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4" t="s">
        <v>8315</v>
      </c>
      <c r="R106" t="s">
        <v>8316</v>
      </c>
      <c r="S106" s="19">
        <v>41793.191875000004</v>
      </c>
      <c r="T106" s="22">
        <v>41807.191875000004</v>
      </c>
    </row>
    <row r="107" spans="1:20" ht="64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4" t="s">
        <v>8315</v>
      </c>
      <c r="R107" t="s">
        <v>8316</v>
      </c>
      <c r="S107" s="19">
        <v>41843.775011574071</v>
      </c>
      <c r="T107" s="22">
        <v>41863.775011574071</v>
      </c>
    </row>
    <row r="108" spans="1:20" ht="48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4" t="s">
        <v>8315</v>
      </c>
      <c r="R108" t="s">
        <v>8316</v>
      </c>
      <c r="S108" s="19">
        <v>42136.092488425929</v>
      </c>
      <c r="T108" s="22">
        <v>42166.092488425929</v>
      </c>
    </row>
    <row r="109" spans="1:20" ht="64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4" t="s">
        <v>8315</v>
      </c>
      <c r="R109" t="s">
        <v>8316</v>
      </c>
      <c r="S109" s="19">
        <v>42317.826377314821</v>
      </c>
      <c r="T109" s="22">
        <v>42357.826377314821</v>
      </c>
    </row>
    <row r="110" spans="1:20" ht="8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4" t="s">
        <v>8315</v>
      </c>
      <c r="R110" t="s">
        <v>8316</v>
      </c>
      <c r="S110" s="19">
        <v>42186.01116898148</v>
      </c>
      <c r="T110" s="22">
        <v>42230.818055555559</v>
      </c>
    </row>
    <row r="111" spans="1:20" ht="32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4" t="s">
        <v>8315</v>
      </c>
      <c r="R111" t="s">
        <v>8316</v>
      </c>
      <c r="S111" s="19">
        <v>42095.229166666672</v>
      </c>
      <c r="T111" s="22">
        <v>42109.211111111115</v>
      </c>
    </row>
    <row r="112" spans="1:20" ht="64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4" t="s">
        <v>8315</v>
      </c>
      <c r="R112" t="s">
        <v>8316</v>
      </c>
      <c r="S112" s="19">
        <v>41906.819513888891</v>
      </c>
      <c r="T112" s="22">
        <v>41938.838888888888</v>
      </c>
    </row>
    <row r="113" spans="1:20" ht="64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4" t="s">
        <v>8315</v>
      </c>
      <c r="R113" t="s">
        <v>8316</v>
      </c>
      <c r="S113" s="19">
        <v>41834.135370370372</v>
      </c>
      <c r="T113" s="22">
        <v>41849.135370370372</v>
      </c>
    </row>
    <row r="114" spans="1:20" ht="64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4" t="s">
        <v>8315</v>
      </c>
      <c r="R114" t="s">
        <v>8316</v>
      </c>
      <c r="S114" s="19">
        <v>41863.359282407408</v>
      </c>
      <c r="T114" s="22">
        <v>41893.359282407408</v>
      </c>
    </row>
    <row r="115" spans="1:20" ht="64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4" t="s">
        <v>8315</v>
      </c>
      <c r="R115" t="s">
        <v>8316</v>
      </c>
      <c r="S115" s="19">
        <v>42224.756909722222</v>
      </c>
      <c r="T115" s="22">
        <v>42254.756909722222</v>
      </c>
    </row>
    <row r="116" spans="1:20" ht="64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4" t="s">
        <v>8315</v>
      </c>
      <c r="R116" t="s">
        <v>8316</v>
      </c>
      <c r="S116" s="19">
        <v>41939.8122337963</v>
      </c>
      <c r="T116" s="22">
        <v>41969.853900462964</v>
      </c>
    </row>
    <row r="117" spans="1:20" ht="64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4" t="s">
        <v>8315</v>
      </c>
      <c r="R117" t="s">
        <v>8316</v>
      </c>
      <c r="S117" s="19">
        <v>42059.270023148143</v>
      </c>
      <c r="T117" s="22">
        <v>42119.190972222219</v>
      </c>
    </row>
    <row r="118" spans="1:20" ht="64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4" t="s">
        <v>8315</v>
      </c>
      <c r="R118" t="s">
        <v>8316</v>
      </c>
      <c r="S118" s="19">
        <v>42308.211215277777</v>
      </c>
      <c r="T118" s="22">
        <v>42338.252881944441</v>
      </c>
    </row>
    <row r="119" spans="1:20" ht="80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4" t="s">
        <v>8315</v>
      </c>
      <c r="R119" t="s">
        <v>8316</v>
      </c>
      <c r="S119" s="19">
        <v>42020.768634259264</v>
      </c>
      <c r="T119" s="22">
        <v>42065.958333333328</v>
      </c>
    </row>
    <row r="120" spans="1:20" ht="6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4" t="s">
        <v>8315</v>
      </c>
      <c r="R120" t="s">
        <v>8316</v>
      </c>
      <c r="S120" s="19">
        <v>41786.959745370368</v>
      </c>
      <c r="T120" s="22">
        <v>41816.959745370368</v>
      </c>
    </row>
    <row r="121" spans="1:20" ht="80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4" t="s">
        <v>8315</v>
      </c>
      <c r="R121" t="s">
        <v>8316</v>
      </c>
      <c r="S121" s="19">
        <v>41820.870821759258</v>
      </c>
      <c r="T121" s="22">
        <v>41850.870821759258</v>
      </c>
    </row>
    <row r="122" spans="1:20" ht="6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4" t="s">
        <v>8315</v>
      </c>
      <c r="R122" t="s">
        <v>8316</v>
      </c>
      <c r="S122" s="19">
        <v>42265.683182870373</v>
      </c>
      <c r="T122" s="22">
        <v>42293.207638888889</v>
      </c>
    </row>
    <row r="123" spans="1:20" ht="64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4" t="s">
        <v>8315</v>
      </c>
      <c r="R123" t="s">
        <v>8316</v>
      </c>
      <c r="S123" s="19">
        <v>42601.827141203699</v>
      </c>
      <c r="T123" s="22">
        <v>42631.827141203699</v>
      </c>
    </row>
    <row r="124" spans="1:20" ht="64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4" t="s">
        <v>8315</v>
      </c>
      <c r="R124" t="s">
        <v>8316</v>
      </c>
      <c r="S124" s="19">
        <v>42228.151701388888</v>
      </c>
      <c r="T124" s="22">
        <v>42253.151701388888</v>
      </c>
    </row>
    <row r="125" spans="1:20" ht="64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4" t="s">
        <v>8315</v>
      </c>
      <c r="R125" t="s">
        <v>8316</v>
      </c>
      <c r="S125" s="19">
        <v>42415.168564814812</v>
      </c>
      <c r="T125" s="22">
        <v>42445.126898148148</v>
      </c>
    </row>
    <row r="126" spans="1:20" ht="64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4" t="s">
        <v>8315</v>
      </c>
      <c r="R126" t="s">
        <v>8316</v>
      </c>
      <c r="S126" s="19">
        <v>42538.968310185184</v>
      </c>
      <c r="T126" s="22">
        <v>42568.029861111107</v>
      </c>
    </row>
    <row r="127" spans="1:20" ht="64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4" t="s">
        <v>8315</v>
      </c>
      <c r="R127" t="s">
        <v>8316</v>
      </c>
      <c r="S127" s="19">
        <v>42233.671747685185</v>
      </c>
      <c r="T127" s="22">
        <v>42278.541666666672</v>
      </c>
    </row>
    <row r="128" spans="1:20" ht="64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4" t="s">
        <v>8315</v>
      </c>
      <c r="R128" t="s">
        <v>8316</v>
      </c>
      <c r="S128" s="19">
        <v>42675.262962962966</v>
      </c>
      <c r="T128" s="22">
        <v>42705.304629629631</v>
      </c>
    </row>
    <row r="129" spans="1:20" ht="64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4" t="s">
        <v>8315</v>
      </c>
      <c r="R129" t="s">
        <v>8316</v>
      </c>
      <c r="S129" s="19">
        <v>42534.631481481483</v>
      </c>
      <c r="T129" s="22">
        <v>42562.631481481483</v>
      </c>
    </row>
    <row r="130" spans="1:20" ht="64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4" t="s">
        <v>8315</v>
      </c>
      <c r="R130" t="s">
        <v>8316</v>
      </c>
      <c r="S130" s="19">
        <v>42151.905717592599</v>
      </c>
      <c r="T130" s="22">
        <v>42182.905717592599</v>
      </c>
    </row>
    <row r="131" spans="1:20" ht="64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4" t="s">
        <v>8315</v>
      </c>
      <c r="R131" t="s">
        <v>8316</v>
      </c>
      <c r="S131" s="19">
        <v>41961.492488425924</v>
      </c>
      <c r="T131" s="22">
        <v>42006.492488425924</v>
      </c>
    </row>
    <row r="132" spans="1:20" ht="80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4" t="s">
        <v>8315</v>
      </c>
      <c r="R132" t="s">
        <v>8316</v>
      </c>
      <c r="S132" s="19">
        <v>41940.587233796294</v>
      </c>
      <c r="T132" s="22">
        <v>41968.041666666672</v>
      </c>
    </row>
    <row r="133" spans="1:20" ht="64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4" t="s">
        <v>8315</v>
      </c>
      <c r="R133" t="s">
        <v>8316</v>
      </c>
      <c r="S133" s="19">
        <v>42111.904097222221</v>
      </c>
      <c r="T133" s="22">
        <v>42171.904097222221</v>
      </c>
    </row>
    <row r="134" spans="1:20" ht="64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4" t="s">
        <v>8315</v>
      </c>
      <c r="R134" t="s">
        <v>8316</v>
      </c>
      <c r="S134" s="19">
        <v>42279.778564814813</v>
      </c>
      <c r="T134" s="22">
        <v>42310.701388888891</v>
      </c>
    </row>
    <row r="135" spans="1:20" ht="6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4" t="s">
        <v>8315</v>
      </c>
      <c r="R135" t="s">
        <v>8316</v>
      </c>
      <c r="S135" s="19">
        <v>42213.662905092591</v>
      </c>
      <c r="T135" s="22">
        <v>42243.662905092591</v>
      </c>
    </row>
    <row r="136" spans="1:20" ht="6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4" t="s">
        <v>8315</v>
      </c>
      <c r="R136" t="s">
        <v>8316</v>
      </c>
      <c r="S136" s="19">
        <v>42109.801712962959</v>
      </c>
      <c r="T136" s="22">
        <v>42139.801712962959</v>
      </c>
    </row>
    <row r="137" spans="1:20" ht="4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4" t="s">
        <v>8315</v>
      </c>
      <c r="R137" t="s">
        <v>8316</v>
      </c>
      <c r="S137" s="19">
        <v>42031.833587962959</v>
      </c>
      <c r="T137" s="22">
        <v>42063.333333333328</v>
      </c>
    </row>
    <row r="138" spans="1:20" ht="64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4" t="s">
        <v>8315</v>
      </c>
      <c r="R138" t="s">
        <v>8316</v>
      </c>
      <c r="S138" s="19">
        <v>42615.142870370371</v>
      </c>
      <c r="T138" s="22">
        <v>42645.142870370371</v>
      </c>
    </row>
    <row r="139" spans="1:20" ht="8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4" t="s">
        <v>8315</v>
      </c>
      <c r="R139" t="s">
        <v>8316</v>
      </c>
      <c r="S139" s="19">
        <v>42439.702314814815</v>
      </c>
      <c r="T139" s="22">
        <v>42468.774305555555</v>
      </c>
    </row>
    <row r="140" spans="1:20" ht="64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4" t="s">
        <v>8315</v>
      </c>
      <c r="R140" t="s">
        <v>8316</v>
      </c>
      <c r="S140" s="19">
        <v>42243.790393518517</v>
      </c>
      <c r="T140" s="22">
        <v>42303.790393518517</v>
      </c>
    </row>
    <row r="141" spans="1:20" ht="64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4" t="s">
        <v>8315</v>
      </c>
      <c r="R141" t="s">
        <v>8316</v>
      </c>
      <c r="S141" s="19">
        <v>42550.048449074078</v>
      </c>
      <c r="T141" s="22">
        <v>42580.978472222225</v>
      </c>
    </row>
    <row r="142" spans="1:20" ht="64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4" t="s">
        <v>8315</v>
      </c>
      <c r="R142" t="s">
        <v>8316</v>
      </c>
      <c r="S142" s="19">
        <v>42306.848854166667</v>
      </c>
      <c r="T142" s="22">
        <v>42336.890520833331</v>
      </c>
    </row>
    <row r="143" spans="1:20" ht="64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4" t="s">
        <v>8315</v>
      </c>
      <c r="R143" t="s">
        <v>8316</v>
      </c>
      <c r="S143" s="19">
        <v>42457.932025462964</v>
      </c>
      <c r="T143" s="22">
        <v>42485.013888888891</v>
      </c>
    </row>
    <row r="144" spans="1:20" ht="48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4" t="s">
        <v>8315</v>
      </c>
      <c r="R144" t="s">
        <v>8316</v>
      </c>
      <c r="S144" s="19">
        <v>42513.976319444439</v>
      </c>
      <c r="T144" s="22">
        <v>42559.976319444439</v>
      </c>
    </row>
    <row r="145" spans="1:20" ht="80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4" t="s">
        <v>8315</v>
      </c>
      <c r="R145" t="s">
        <v>8316</v>
      </c>
      <c r="S145" s="19">
        <v>41816.950370370374</v>
      </c>
      <c r="T145" s="22">
        <v>41853.583333333336</v>
      </c>
    </row>
    <row r="146" spans="1:20" ht="80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4" t="s">
        <v>8315</v>
      </c>
      <c r="R146" t="s">
        <v>8316</v>
      </c>
      <c r="S146" s="19">
        <v>41880.788842592592</v>
      </c>
      <c r="T146" s="22">
        <v>41910.788842592592</v>
      </c>
    </row>
    <row r="147" spans="1:20" ht="64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4" t="s">
        <v>8315</v>
      </c>
      <c r="R147" t="s">
        <v>8316</v>
      </c>
      <c r="S147" s="19">
        <v>42342.845555555556</v>
      </c>
      <c r="T147" s="22">
        <v>42372.845555555556</v>
      </c>
    </row>
    <row r="148" spans="1:20" ht="64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4" t="s">
        <v>8315</v>
      </c>
      <c r="R148" t="s">
        <v>8316</v>
      </c>
      <c r="S148" s="19">
        <v>42053.722060185188</v>
      </c>
      <c r="T148" s="22">
        <v>42113.680393518516</v>
      </c>
    </row>
    <row r="149" spans="1:20" ht="80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4" t="s">
        <v>8315</v>
      </c>
      <c r="R149" t="s">
        <v>8316</v>
      </c>
      <c r="S149" s="19">
        <v>42414.235879629632</v>
      </c>
      <c r="T149" s="22">
        <v>42474.194212962961</v>
      </c>
    </row>
    <row r="150" spans="1:20" ht="64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4" t="s">
        <v>8315</v>
      </c>
      <c r="R150" t="s">
        <v>8316</v>
      </c>
      <c r="S150" s="19">
        <v>41801.711550925924</v>
      </c>
      <c r="T150" s="22">
        <v>41844.124305555553</v>
      </c>
    </row>
    <row r="151" spans="1:20" ht="80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4" t="s">
        <v>8315</v>
      </c>
      <c r="R151" t="s">
        <v>8316</v>
      </c>
      <c r="S151" s="19">
        <v>42770.290590277778</v>
      </c>
      <c r="T151" s="22">
        <v>42800.290590277778</v>
      </c>
    </row>
    <row r="152" spans="1:20" ht="64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4" t="s">
        <v>8315</v>
      </c>
      <c r="R152" t="s">
        <v>8316</v>
      </c>
      <c r="S152" s="19">
        <v>42452.815659722226</v>
      </c>
      <c r="T152" s="22">
        <v>42512.815659722226</v>
      </c>
    </row>
    <row r="153" spans="1:20" ht="64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4" t="s">
        <v>8315</v>
      </c>
      <c r="R153" t="s">
        <v>8316</v>
      </c>
      <c r="S153" s="19">
        <v>42601.854699074072</v>
      </c>
      <c r="T153" s="22">
        <v>42611.163194444445</v>
      </c>
    </row>
    <row r="154" spans="1:20" ht="80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4" t="s">
        <v>8315</v>
      </c>
      <c r="R154" t="s">
        <v>8316</v>
      </c>
      <c r="S154" s="19">
        <v>42447.863553240735</v>
      </c>
      <c r="T154" s="22">
        <v>42477.863553240735</v>
      </c>
    </row>
    <row r="155" spans="1:20" ht="64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4" t="s">
        <v>8315</v>
      </c>
      <c r="R155" t="s">
        <v>8316</v>
      </c>
      <c r="S155" s="19">
        <v>41811.536180555559</v>
      </c>
      <c r="T155" s="22">
        <v>41841.536180555559</v>
      </c>
    </row>
    <row r="156" spans="1:20" ht="48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4" t="s">
        <v>8315</v>
      </c>
      <c r="R156" t="s">
        <v>8316</v>
      </c>
      <c r="S156" s="19">
        <v>41981.067523148144</v>
      </c>
      <c r="T156" s="22">
        <v>42041.067523148144</v>
      </c>
    </row>
    <row r="157" spans="1:20" ht="64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4" t="s">
        <v>8315</v>
      </c>
      <c r="R157" t="s">
        <v>8316</v>
      </c>
      <c r="S157" s="19">
        <v>42469.68414351852</v>
      </c>
      <c r="T157" s="22">
        <v>42499.166666666672</v>
      </c>
    </row>
    <row r="158" spans="1:20" ht="6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4" t="s">
        <v>8315</v>
      </c>
      <c r="R158" t="s">
        <v>8316</v>
      </c>
      <c r="S158" s="19">
        <v>42534.866875</v>
      </c>
      <c r="T158" s="22">
        <v>42564.866875</v>
      </c>
    </row>
    <row r="159" spans="1:20" ht="80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4" t="s">
        <v>8315</v>
      </c>
      <c r="R159" t="s">
        <v>8316</v>
      </c>
      <c r="S159" s="19">
        <v>41830.858344907407</v>
      </c>
      <c r="T159" s="22">
        <v>41852.291666666664</v>
      </c>
    </row>
    <row r="160" spans="1:20" ht="64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4" t="s">
        <v>8315</v>
      </c>
      <c r="R160" t="s">
        <v>8316</v>
      </c>
      <c r="S160" s="19">
        <v>42543.788564814815</v>
      </c>
      <c r="T160" s="22">
        <v>42573.788564814815</v>
      </c>
    </row>
    <row r="161" spans="1:20" ht="80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4" t="s">
        <v>8315</v>
      </c>
      <c r="R161" t="s">
        <v>8316</v>
      </c>
      <c r="S161" s="19">
        <v>41975.642974537041</v>
      </c>
      <c r="T161" s="22">
        <v>42035.642974537041</v>
      </c>
    </row>
    <row r="162" spans="1:20" ht="6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4" t="s">
        <v>8315</v>
      </c>
      <c r="R162" t="s">
        <v>8316</v>
      </c>
      <c r="S162" s="19">
        <v>41795.598923611113</v>
      </c>
      <c r="T162" s="22">
        <v>41825.598923611113</v>
      </c>
    </row>
    <row r="163" spans="1:20" ht="64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4" t="s">
        <v>8315</v>
      </c>
      <c r="R163" t="s">
        <v>8316</v>
      </c>
      <c r="S163" s="19">
        <v>42508.179965277777</v>
      </c>
      <c r="T163" s="22">
        <v>42568.179965277777</v>
      </c>
    </row>
    <row r="164" spans="1:20" ht="80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4" t="s">
        <v>8315</v>
      </c>
      <c r="R164" t="s">
        <v>8316</v>
      </c>
      <c r="S164" s="19">
        <v>41747.86986111111</v>
      </c>
      <c r="T164" s="22">
        <v>41779.290972222225</v>
      </c>
    </row>
    <row r="165" spans="1:20" ht="80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4" t="s">
        <v>8315</v>
      </c>
      <c r="R165" t="s">
        <v>8316</v>
      </c>
      <c r="S165" s="19">
        <v>42399.707407407404</v>
      </c>
      <c r="T165" s="22">
        <v>42420.878472222219</v>
      </c>
    </row>
    <row r="166" spans="1:20" ht="48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4" t="s">
        <v>8315</v>
      </c>
      <c r="R166" t="s">
        <v>8316</v>
      </c>
      <c r="S166" s="19">
        <v>42230.08116898148</v>
      </c>
      <c r="T166" s="22">
        <v>42245.08116898148</v>
      </c>
    </row>
    <row r="167" spans="1:20" ht="64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4" t="s">
        <v>8315</v>
      </c>
      <c r="R167" t="s">
        <v>8316</v>
      </c>
      <c r="S167" s="19">
        <v>42286.749780092592</v>
      </c>
      <c r="T167" s="22">
        <v>42316.791446759264</v>
      </c>
    </row>
    <row r="168" spans="1:20" ht="48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4" t="s">
        <v>8315</v>
      </c>
      <c r="R168" t="s">
        <v>8316</v>
      </c>
      <c r="S168" s="19">
        <v>42125.644467592589</v>
      </c>
      <c r="T168" s="22">
        <v>42155.644467592589</v>
      </c>
    </row>
    <row r="169" spans="1:20" ht="48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4" t="s">
        <v>8315</v>
      </c>
      <c r="R169" t="s">
        <v>8316</v>
      </c>
      <c r="S169" s="19">
        <v>42289.94049768518</v>
      </c>
      <c r="T169" s="22">
        <v>42349.982164351852</v>
      </c>
    </row>
    <row r="170" spans="1:20" ht="64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4" t="s">
        <v>8315</v>
      </c>
      <c r="R170" t="s">
        <v>8316</v>
      </c>
      <c r="S170" s="19">
        <v>42107.864722222221</v>
      </c>
      <c r="T170" s="22">
        <v>42137.864722222221</v>
      </c>
    </row>
    <row r="171" spans="1:20" ht="48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4" t="s">
        <v>8315</v>
      </c>
      <c r="R171" t="s">
        <v>8316</v>
      </c>
      <c r="S171" s="19">
        <v>41809.389930555553</v>
      </c>
      <c r="T171" s="22">
        <v>41839.389930555553</v>
      </c>
    </row>
    <row r="172" spans="1:20" ht="6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4" t="s">
        <v>8315</v>
      </c>
      <c r="R172" t="s">
        <v>8316</v>
      </c>
      <c r="S172" s="19">
        <v>41950.26694444444</v>
      </c>
      <c r="T172" s="22">
        <v>41963.669444444444</v>
      </c>
    </row>
    <row r="173" spans="1:20" ht="64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4" t="s">
        <v>8315</v>
      </c>
      <c r="R173" t="s">
        <v>8316</v>
      </c>
      <c r="S173" s="19">
        <v>42061.963263888887</v>
      </c>
      <c r="T173" s="22">
        <v>42091.921597222223</v>
      </c>
    </row>
    <row r="174" spans="1:20" ht="64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4" t="s">
        <v>8315</v>
      </c>
      <c r="R174" t="s">
        <v>8316</v>
      </c>
      <c r="S174" s="19">
        <v>41842.828680555554</v>
      </c>
      <c r="T174" s="22">
        <v>41882.827650462961</v>
      </c>
    </row>
    <row r="175" spans="1:20" ht="32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4" t="s">
        <v>8315</v>
      </c>
      <c r="R175" t="s">
        <v>8316</v>
      </c>
      <c r="S175" s="19">
        <v>42437.64534722222</v>
      </c>
      <c r="T175" s="22">
        <v>42497.603680555556</v>
      </c>
    </row>
    <row r="176" spans="1:20" ht="64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4" t="s">
        <v>8315</v>
      </c>
      <c r="R176" t="s">
        <v>8316</v>
      </c>
      <c r="S176" s="19">
        <v>41879.043530092589</v>
      </c>
      <c r="T176" s="22">
        <v>41909.043530092589</v>
      </c>
    </row>
    <row r="177" spans="1:20" ht="64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4" t="s">
        <v>8315</v>
      </c>
      <c r="R177" t="s">
        <v>8316</v>
      </c>
      <c r="S177" s="19">
        <v>42020.587349537032</v>
      </c>
      <c r="T177" s="22">
        <v>42050.587349537032</v>
      </c>
    </row>
    <row r="178" spans="1:20" ht="32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4" t="s">
        <v>8315</v>
      </c>
      <c r="R178" t="s">
        <v>8316</v>
      </c>
      <c r="S178" s="19">
        <v>41890.16269675926</v>
      </c>
      <c r="T178" s="22">
        <v>41920.16269675926</v>
      </c>
    </row>
    <row r="179" spans="1:20" ht="64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4" t="s">
        <v>8315</v>
      </c>
      <c r="R179" t="s">
        <v>8316</v>
      </c>
      <c r="S179" s="19">
        <v>41872.807696759257</v>
      </c>
      <c r="T179" s="22">
        <v>41932.807696759257</v>
      </c>
    </row>
    <row r="180" spans="1:20" ht="64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4" t="s">
        <v>8315</v>
      </c>
      <c r="R180" t="s">
        <v>8316</v>
      </c>
      <c r="S180" s="19">
        <v>42391.772997685184</v>
      </c>
      <c r="T180" s="22">
        <v>42416.772997685184</v>
      </c>
    </row>
    <row r="181" spans="1:20" ht="64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4" t="s">
        <v>8315</v>
      </c>
      <c r="R181" t="s">
        <v>8316</v>
      </c>
      <c r="S181" s="19">
        <v>41848.772928240738</v>
      </c>
      <c r="T181" s="22">
        <v>41877.686111111114</v>
      </c>
    </row>
    <row r="182" spans="1:20" ht="64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4" t="s">
        <v>8315</v>
      </c>
      <c r="R182" t="s">
        <v>8316</v>
      </c>
      <c r="S182" s="19">
        <v>41921.770439814813</v>
      </c>
      <c r="T182" s="22">
        <v>41938.770439814813</v>
      </c>
    </row>
    <row r="183" spans="1:20" ht="64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4" t="s">
        <v>8315</v>
      </c>
      <c r="R183" t="s">
        <v>8316</v>
      </c>
      <c r="S183" s="19">
        <v>42021.301192129627</v>
      </c>
      <c r="T183" s="22">
        <v>42051.301192129627</v>
      </c>
    </row>
    <row r="184" spans="1:20" ht="80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4" t="s">
        <v>8315</v>
      </c>
      <c r="R184" t="s">
        <v>8316</v>
      </c>
      <c r="S184" s="19">
        <v>42419.246168981481</v>
      </c>
      <c r="T184" s="22">
        <v>42434.246168981481</v>
      </c>
    </row>
    <row r="185" spans="1:20" ht="6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4" t="s">
        <v>8315</v>
      </c>
      <c r="R185" t="s">
        <v>8316</v>
      </c>
      <c r="S185" s="19">
        <v>42174.780821759254</v>
      </c>
      <c r="T185" s="22">
        <v>42204.780821759254</v>
      </c>
    </row>
    <row r="186" spans="1:20" ht="80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4" t="s">
        <v>8315</v>
      </c>
      <c r="R186" t="s">
        <v>8316</v>
      </c>
      <c r="S186" s="19">
        <v>41856.672152777777</v>
      </c>
      <c r="T186" s="22">
        <v>41886.672152777777</v>
      </c>
    </row>
    <row r="187" spans="1:20" ht="64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4" t="s">
        <v>8315</v>
      </c>
      <c r="R187" t="s">
        <v>8316</v>
      </c>
      <c r="S187" s="19">
        <v>42417.675879629634</v>
      </c>
      <c r="T187" s="22">
        <v>42475.686111111107</v>
      </c>
    </row>
    <row r="188" spans="1:20" ht="64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4" t="s">
        <v>8315</v>
      </c>
      <c r="R188" t="s">
        <v>8316</v>
      </c>
      <c r="S188" s="19">
        <v>42057.190960648149</v>
      </c>
      <c r="T188" s="22">
        <v>42087.149293981478</v>
      </c>
    </row>
    <row r="189" spans="1:20" ht="48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4" t="s">
        <v>8315</v>
      </c>
      <c r="R189" t="s">
        <v>8316</v>
      </c>
      <c r="S189" s="19">
        <v>41878.911550925928</v>
      </c>
      <c r="T189" s="22">
        <v>41938.911550925928</v>
      </c>
    </row>
    <row r="190" spans="1:20" ht="48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4" t="s">
        <v>8315</v>
      </c>
      <c r="R190" t="s">
        <v>8316</v>
      </c>
      <c r="S190" s="19">
        <v>41990.584108796291</v>
      </c>
      <c r="T190" s="22">
        <v>42036.120833333334</v>
      </c>
    </row>
    <row r="191" spans="1:20" ht="64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4" t="s">
        <v>8315</v>
      </c>
      <c r="R191" t="s">
        <v>8316</v>
      </c>
      <c r="S191" s="19">
        <v>42408.999571759254</v>
      </c>
      <c r="T191" s="22">
        <v>42453.957905092597</v>
      </c>
    </row>
    <row r="192" spans="1:20" ht="64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4" t="s">
        <v>8315</v>
      </c>
      <c r="R192" t="s">
        <v>8316</v>
      </c>
      <c r="S192" s="19">
        <v>42217.670104166667</v>
      </c>
      <c r="T192" s="22">
        <v>42247.670104166667</v>
      </c>
    </row>
    <row r="193" spans="1:20" ht="6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4" t="s">
        <v>8315</v>
      </c>
      <c r="R193" t="s">
        <v>8316</v>
      </c>
      <c r="S193" s="19">
        <v>42282.655543981484</v>
      </c>
      <c r="T193" s="22">
        <v>42342.697210648148</v>
      </c>
    </row>
    <row r="194" spans="1:20" ht="80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4" t="s">
        <v>8315</v>
      </c>
      <c r="R194" t="s">
        <v>8316</v>
      </c>
      <c r="S194" s="19">
        <v>42768.97084490741</v>
      </c>
      <c r="T194" s="22">
        <v>42789.041666666672</v>
      </c>
    </row>
    <row r="195" spans="1:20" ht="64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4" t="s">
        <v>8315</v>
      </c>
      <c r="R195" t="s">
        <v>8316</v>
      </c>
      <c r="S195" s="19">
        <v>41765.938657407409</v>
      </c>
      <c r="T195" s="22">
        <v>41795.938657407409</v>
      </c>
    </row>
    <row r="196" spans="1:20" ht="64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4" t="s">
        <v>8315</v>
      </c>
      <c r="R196" t="s">
        <v>8316</v>
      </c>
      <c r="S196" s="19">
        <v>42322.025115740747</v>
      </c>
      <c r="T196" s="22">
        <v>42352.025115740747</v>
      </c>
    </row>
    <row r="197" spans="1:20" ht="64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4" t="s">
        <v>8315</v>
      </c>
      <c r="R197" t="s">
        <v>8316</v>
      </c>
      <c r="S197" s="19">
        <v>42374.655081018514</v>
      </c>
      <c r="T197" s="22">
        <v>42403.784027777772</v>
      </c>
    </row>
    <row r="198" spans="1:20" ht="80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4" t="s">
        <v>8315</v>
      </c>
      <c r="R198" t="s">
        <v>8316</v>
      </c>
      <c r="S198" s="19">
        <v>41941.585231481484</v>
      </c>
      <c r="T198" s="22">
        <v>41991.626898148148</v>
      </c>
    </row>
    <row r="199" spans="1:20" ht="64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4" t="s">
        <v>8315</v>
      </c>
      <c r="R199" t="s">
        <v>8316</v>
      </c>
      <c r="S199" s="19">
        <v>42293.809212962966</v>
      </c>
      <c r="T199" s="22">
        <v>42353.85087962963</v>
      </c>
    </row>
    <row r="200" spans="1:20" ht="64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4" t="s">
        <v>8315</v>
      </c>
      <c r="R200" t="s">
        <v>8316</v>
      </c>
      <c r="S200" s="19">
        <v>42067.947337962964</v>
      </c>
      <c r="T200" s="22">
        <v>42097.905671296292</v>
      </c>
    </row>
    <row r="201" spans="1:20" ht="48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4" t="s">
        <v>8315</v>
      </c>
      <c r="R201" t="s">
        <v>8316</v>
      </c>
      <c r="S201" s="19">
        <v>41903.882951388885</v>
      </c>
      <c r="T201" s="22">
        <v>41933.882951388885</v>
      </c>
    </row>
    <row r="202" spans="1:20" ht="64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4" t="s">
        <v>8315</v>
      </c>
      <c r="R202" t="s">
        <v>8316</v>
      </c>
      <c r="S202" s="19">
        <v>41804.937083333331</v>
      </c>
      <c r="T202" s="22">
        <v>41821.9375</v>
      </c>
    </row>
    <row r="203" spans="1:20" ht="6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4" t="s">
        <v>8315</v>
      </c>
      <c r="R203" t="s">
        <v>8316</v>
      </c>
      <c r="S203" s="19">
        <v>42497.070775462969</v>
      </c>
      <c r="T203" s="22">
        <v>42514.600694444445</v>
      </c>
    </row>
    <row r="204" spans="1:20" ht="6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4" t="s">
        <v>8315</v>
      </c>
      <c r="R204" t="s">
        <v>8316</v>
      </c>
      <c r="S204" s="19">
        <v>41869.798726851855</v>
      </c>
      <c r="T204" s="22">
        <v>41929.798726851855</v>
      </c>
    </row>
    <row r="205" spans="1:20" ht="6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4" t="s">
        <v>8315</v>
      </c>
      <c r="R205" t="s">
        <v>8316</v>
      </c>
      <c r="S205" s="19">
        <v>42305.670914351853</v>
      </c>
      <c r="T205" s="22">
        <v>42339.249305555553</v>
      </c>
    </row>
    <row r="206" spans="1:20" ht="64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4" t="s">
        <v>8315</v>
      </c>
      <c r="R206" t="s">
        <v>8316</v>
      </c>
      <c r="S206" s="19">
        <v>42144.231527777782</v>
      </c>
      <c r="T206" s="22">
        <v>42203.125</v>
      </c>
    </row>
    <row r="207" spans="1:20" ht="64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4" t="s">
        <v>8315</v>
      </c>
      <c r="R207" t="s">
        <v>8316</v>
      </c>
      <c r="S207" s="19">
        <v>41995.084074074075</v>
      </c>
      <c r="T207" s="22">
        <v>42024.802777777775</v>
      </c>
    </row>
    <row r="208" spans="1:20" ht="64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4" t="s">
        <v>8315</v>
      </c>
      <c r="R208" t="s">
        <v>8316</v>
      </c>
      <c r="S208" s="19">
        <v>42074.219699074078</v>
      </c>
      <c r="T208" s="22">
        <v>42104.208333333328</v>
      </c>
    </row>
    <row r="209" spans="1:20" ht="80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4" t="s">
        <v>8315</v>
      </c>
      <c r="R209" t="s">
        <v>8316</v>
      </c>
      <c r="S209" s="19">
        <v>41904.650578703702</v>
      </c>
      <c r="T209" s="22">
        <v>41934.650578703702</v>
      </c>
    </row>
    <row r="210" spans="1:20" ht="64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4" t="s">
        <v>8315</v>
      </c>
      <c r="R210" t="s">
        <v>8316</v>
      </c>
      <c r="S210" s="19">
        <v>41991.022488425922</v>
      </c>
      <c r="T210" s="22">
        <v>42015.041666666672</v>
      </c>
    </row>
    <row r="211" spans="1:20" ht="64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4" t="s">
        <v>8315</v>
      </c>
      <c r="R211" t="s">
        <v>8316</v>
      </c>
      <c r="S211" s="19">
        <v>42169.958506944444</v>
      </c>
      <c r="T211" s="22">
        <v>42199.958506944444</v>
      </c>
    </row>
    <row r="212" spans="1:20" ht="80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4" t="s">
        <v>8315</v>
      </c>
      <c r="R212" t="s">
        <v>8316</v>
      </c>
      <c r="S212" s="19">
        <v>41905.636469907404</v>
      </c>
      <c r="T212" s="22">
        <v>41935.636469907404</v>
      </c>
    </row>
    <row r="213" spans="1:20" ht="64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4" t="s">
        <v>8315</v>
      </c>
      <c r="R213" t="s">
        <v>8316</v>
      </c>
      <c r="S213" s="19">
        <v>41761.810150462967</v>
      </c>
      <c r="T213" s="22">
        <v>41768.286805555559</v>
      </c>
    </row>
    <row r="214" spans="1:20" ht="80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4" t="s">
        <v>8315</v>
      </c>
      <c r="R214" t="s">
        <v>8316</v>
      </c>
      <c r="S214" s="19">
        <v>41865.878657407404</v>
      </c>
      <c r="T214" s="22">
        <v>41925.878657407404</v>
      </c>
    </row>
    <row r="215" spans="1:20" ht="64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4" t="s">
        <v>8315</v>
      </c>
      <c r="R215" t="s">
        <v>8316</v>
      </c>
      <c r="S215" s="19">
        <v>42613.841261574074</v>
      </c>
      <c r="T215" s="22">
        <v>42644.166666666672</v>
      </c>
    </row>
    <row r="216" spans="1:20" ht="64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4" t="s">
        <v>8315</v>
      </c>
      <c r="R216" t="s">
        <v>8316</v>
      </c>
      <c r="S216" s="19">
        <v>42534.933321759265</v>
      </c>
      <c r="T216" s="22">
        <v>42554.832638888889</v>
      </c>
    </row>
    <row r="217" spans="1:20" ht="64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4" t="s">
        <v>8315</v>
      </c>
      <c r="R217" t="s">
        <v>8316</v>
      </c>
      <c r="S217" s="19">
        <v>42446.060694444444</v>
      </c>
      <c r="T217" s="22">
        <v>42461.165972222225</v>
      </c>
    </row>
    <row r="218" spans="1:20" ht="6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4" t="s">
        <v>8315</v>
      </c>
      <c r="R218" t="s">
        <v>8316</v>
      </c>
      <c r="S218" s="19">
        <v>42421.141469907408</v>
      </c>
      <c r="T218" s="22">
        <v>42481.099803240737</v>
      </c>
    </row>
    <row r="219" spans="1:20" ht="64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4" t="s">
        <v>8315</v>
      </c>
      <c r="R219" t="s">
        <v>8316</v>
      </c>
      <c r="S219" s="19">
        <v>42523.739212962959</v>
      </c>
      <c r="T219" s="22">
        <v>42553.739212962959</v>
      </c>
    </row>
    <row r="220" spans="1:20" ht="6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4" t="s">
        <v>8315</v>
      </c>
      <c r="R220" t="s">
        <v>8316</v>
      </c>
      <c r="S220" s="19">
        <v>41833.951516203706</v>
      </c>
      <c r="T220" s="22">
        <v>41863.951516203706</v>
      </c>
    </row>
    <row r="221" spans="1:20" ht="80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4" t="s">
        <v>8315</v>
      </c>
      <c r="R221" t="s">
        <v>8316</v>
      </c>
      <c r="S221" s="19">
        <v>42479.039212962962</v>
      </c>
      <c r="T221" s="22">
        <v>42509.039212962962</v>
      </c>
    </row>
    <row r="222" spans="1:20" ht="80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4" t="s">
        <v>8315</v>
      </c>
      <c r="R222" t="s">
        <v>8316</v>
      </c>
      <c r="S222" s="19">
        <v>42235.117476851854</v>
      </c>
      <c r="T222" s="22">
        <v>42275.117476851854</v>
      </c>
    </row>
    <row r="223" spans="1:20" ht="48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4" t="s">
        <v>8315</v>
      </c>
      <c r="R223" t="s">
        <v>8316</v>
      </c>
      <c r="S223" s="19">
        <v>42718.963599537034</v>
      </c>
      <c r="T223" s="22">
        <v>42748.961805555555</v>
      </c>
    </row>
    <row r="224" spans="1:20" ht="48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4" t="s">
        <v>8315</v>
      </c>
      <c r="R224" t="s">
        <v>8316</v>
      </c>
      <c r="S224" s="19">
        <v>42031.666898148149</v>
      </c>
      <c r="T224" s="22">
        <v>42064.125</v>
      </c>
    </row>
    <row r="225" spans="1:20" ht="80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4" t="s">
        <v>8315</v>
      </c>
      <c r="R225" t="s">
        <v>8316</v>
      </c>
      <c r="S225" s="19">
        <v>42078.34520833334</v>
      </c>
      <c r="T225" s="22">
        <v>42133.166666666672</v>
      </c>
    </row>
    <row r="226" spans="1:20" ht="64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4" t="s">
        <v>8315</v>
      </c>
      <c r="R226" t="s">
        <v>8316</v>
      </c>
      <c r="S226" s="19">
        <v>41905.795706018522</v>
      </c>
      <c r="T226" s="22">
        <v>41933.82708333333</v>
      </c>
    </row>
    <row r="227" spans="1:20" ht="80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4" t="s">
        <v>8315</v>
      </c>
      <c r="R227" t="s">
        <v>8316</v>
      </c>
      <c r="S227" s="19">
        <v>42695.7105787037</v>
      </c>
      <c r="T227" s="22">
        <v>42725.7105787037</v>
      </c>
    </row>
    <row r="228" spans="1:20" ht="64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4" t="s">
        <v>8315</v>
      </c>
      <c r="R228" t="s">
        <v>8316</v>
      </c>
      <c r="S228" s="19">
        <v>42510.938900462963</v>
      </c>
      <c r="T228" s="22">
        <v>42540.938900462963</v>
      </c>
    </row>
    <row r="229" spans="1:20" ht="80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4" t="s">
        <v>8315</v>
      </c>
      <c r="R229" t="s">
        <v>8316</v>
      </c>
      <c r="S229" s="19">
        <v>42511.698101851856</v>
      </c>
      <c r="T229" s="22">
        <v>42535.787500000006</v>
      </c>
    </row>
    <row r="230" spans="1:20" ht="64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4" t="s">
        <v>8315</v>
      </c>
      <c r="R230" t="s">
        <v>8316</v>
      </c>
      <c r="S230" s="19">
        <v>42041.581307870365</v>
      </c>
      <c r="T230" s="22">
        <v>42071.539641203708</v>
      </c>
    </row>
    <row r="231" spans="1:20" ht="80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4" t="s">
        <v>8315</v>
      </c>
      <c r="R231" t="s">
        <v>8316</v>
      </c>
      <c r="S231" s="19">
        <v>42307.189270833333</v>
      </c>
      <c r="T231" s="22">
        <v>42322.958333333328</v>
      </c>
    </row>
    <row r="232" spans="1:20" ht="80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4" t="s">
        <v>8315</v>
      </c>
      <c r="R232" t="s">
        <v>8316</v>
      </c>
      <c r="S232" s="19">
        <v>42353.761759259258</v>
      </c>
      <c r="T232" s="22">
        <v>42383.761759259258</v>
      </c>
    </row>
    <row r="233" spans="1:20" ht="64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4" t="s">
        <v>8315</v>
      </c>
      <c r="R233" t="s">
        <v>8316</v>
      </c>
      <c r="S233" s="19">
        <v>42058.603877314818</v>
      </c>
      <c r="T233" s="22">
        <v>42087.165972222225</v>
      </c>
    </row>
    <row r="234" spans="1:20" ht="64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4" t="s">
        <v>8315</v>
      </c>
      <c r="R234" t="s">
        <v>8316</v>
      </c>
      <c r="S234" s="19">
        <v>42304.940960648149</v>
      </c>
      <c r="T234" s="22">
        <v>42329.166666666672</v>
      </c>
    </row>
    <row r="235" spans="1:20" ht="32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4" t="s">
        <v>8315</v>
      </c>
      <c r="R235" t="s">
        <v>8316</v>
      </c>
      <c r="S235" s="19">
        <v>42538.742893518516</v>
      </c>
      <c r="T235" s="22">
        <v>42568.742893518516</v>
      </c>
    </row>
    <row r="236" spans="1:20" ht="64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4" t="s">
        <v>8315</v>
      </c>
      <c r="R236" t="s">
        <v>8316</v>
      </c>
      <c r="S236" s="19">
        <v>42122.732499999998</v>
      </c>
      <c r="T236" s="22">
        <v>42155.732638888891</v>
      </c>
    </row>
    <row r="237" spans="1:20" ht="64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4" t="s">
        <v>8315</v>
      </c>
      <c r="R237" t="s">
        <v>8316</v>
      </c>
      <c r="S237" s="19">
        <v>42209.67288194444</v>
      </c>
      <c r="T237" s="22">
        <v>42223.625</v>
      </c>
    </row>
    <row r="238" spans="1:20" ht="80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4" t="s">
        <v>8315</v>
      </c>
      <c r="R238" t="s">
        <v>8316</v>
      </c>
      <c r="S238" s="19">
        <v>41990.506377314814</v>
      </c>
      <c r="T238" s="22">
        <v>42020.506377314814</v>
      </c>
    </row>
    <row r="239" spans="1:20" ht="64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4" t="s">
        <v>8315</v>
      </c>
      <c r="R239" t="s">
        <v>8316</v>
      </c>
      <c r="S239" s="19">
        <v>42039.194988425923</v>
      </c>
      <c r="T239" s="22">
        <v>42099.153321759266</v>
      </c>
    </row>
    <row r="240" spans="1:20" ht="64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4" t="s">
        <v>8315</v>
      </c>
      <c r="R240" t="s">
        <v>8316</v>
      </c>
      <c r="S240" s="19">
        <v>41890.086805555555</v>
      </c>
      <c r="T240" s="22">
        <v>41934.207638888889</v>
      </c>
    </row>
    <row r="241" spans="1:20" ht="64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4" t="s">
        <v>8315</v>
      </c>
      <c r="R241" t="s">
        <v>8316</v>
      </c>
      <c r="S241" s="19">
        <v>42495.722187499996</v>
      </c>
      <c r="T241" s="22">
        <v>42525.722187499996</v>
      </c>
    </row>
    <row r="242" spans="1:20" ht="6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4" t="s">
        <v>8315</v>
      </c>
      <c r="R242" t="s">
        <v>8316</v>
      </c>
      <c r="S242" s="19">
        <v>42570.850381944445</v>
      </c>
      <c r="T242" s="22">
        <v>42615.850381944445</v>
      </c>
    </row>
    <row r="243" spans="1:20" ht="48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4" t="s">
        <v>8315</v>
      </c>
      <c r="R243" t="s">
        <v>8316</v>
      </c>
      <c r="S243" s="19">
        <v>41927.124884259261</v>
      </c>
      <c r="T243" s="22">
        <v>41937.124884259261</v>
      </c>
    </row>
    <row r="244" spans="1:20" ht="64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4" t="s">
        <v>8315</v>
      </c>
      <c r="R244" t="s">
        <v>8316</v>
      </c>
      <c r="S244" s="19">
        <v>42730.903726851851</v>
      </c>
      <c r="T244" s="22">
        <v>42760.903726851851</v>
      </c>
    </row>
    <row r="245" spans="1:20" ht="64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4" t="s">
        <v>8315</v>
      </c>
      <c r="R245" t="s">
        <v>8316</v>
      </c>
      <c r="S245" s="19">
        <v>42475.848067129627</v>
      </c>
      <c r="T245" s="22">
        <v>42505.848067129627</v>
      </c>
    </row>
    <row r="246" spans="1:20" ht="64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4" t="s">
        <v>8315</v>
      </c>
      <c r="R246" t="s">
        <v>8316</v>
      </c>
      <c r="S246" s="19">
        <v>42188.83293981482</v>
      </c>
      <c r="T246" s="22">
        <v>42242.772222222222</v>
      </c>
    </row>
    <row r="247" spans="1:20" ht="80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4" t="s">
        <v>8315</v>
      </c>
      <c r="R247" t="s">
        <v>8316</v>
      </c>
      <c r="S247" s="19">
        <v>42053.049375000002</v>
      </c>
      <c r="T247" s="22">
        <v>42096.041666666672</v>
      </c>
    </row>
    <row r="248" spans="1:20" ht="80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4" t="s">
        <v>8315</v>
      </c>
      <c r="R248" t="s">
        <v>8316</v>
      </c>
      <c r="S248" s="19">
        <v>41883.916678240741</v>
      </c>
      <c r="T248" s="22">
        <v>41906.916678240741</v>
      </c>
    </row>
    <row r="249" spans="1:20" ht="80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4" t="s">
        <v>8315</v>
      </c>
      <c r="R249" t="s">
        <v>8316</v>
      </c>
      <c r="S249" s="19">
        <v>42767.031678240746</v>
      </c>
      <c r="T249" s="22">
        <v>42797.208333333328</v>
      </c>
    </row>
    <row r="250" spans="1:20" ht="64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4" t="s">
        <v>8315</v>
      </c>
      <c r="R250" t="s">
        <v>8316</v>
      </c>
      <c r="S250" s="19">
        <v>42029.135879629626</v>
      </c>
      <c r="T250" s="22">
        <v>42059.135879629626</v>
      </c>
    </row>
    <row r="251" spans="1:20" ht="64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4" t="s">
        <v>8315</v>
      </c>
      <c r="R251" t="s">
        <v>8316</v>
      </c>
      <c r="S251" s="19">
        <v>42358.573182870372</v>
      </c>
      <c r="T251" s="22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P1 O2:O251 R1:T1">
    <cfRule type="colorScale" priority="1">
      <colorScale>
        <cfvo type="min"/>
        <cfvo type="num" val="90"/>
        <color rgb="FFF98E8A"/>
        <color theme="4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9BCB1-7433-3C4B-B520-5AD770B18B55}">
  <dimension ref="A1:M18"/>
  <sheetViews>
    <sheetView workbookViewId="0">
      <selection activeCell="C14" sqref="C14"/>
    </sheetView>
  </sheetViews>
  <sheetFormatPr baseColWidth="10" defaultRowHeight="15" x14ac:dyDescent="0.2"/>
  <cols>
    <col min="1" max="1" width="24" bestFit="1" customWidth="1"/>
    <col min="3" max="3" width="11.1640625" bestFit="1" customWidth="1"/>
    <col min="13" max="13" width="33.33203125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38">
        <f>AVERAGE('Successful US kickstarters'!D:D)</f>
        <v>5048.8786407766993</v>
      </c>
      <c r="C2" s="39">
        <f>AVERAGE('Failed US kickstarters'!D:D)</f>
        <v>10554.212</v>
      </c>
    </row>
    <row r="3" spans="1:3" x14ac:dyDescent="0.2">
      <c r="A3" t="s">
        <v>8387</v>
      </c>
      <c r="B3" s="39">
        <f>MEDIAN('Successful US kickstarters'!D:D)</f>
        <v>3000</v>
      </c>
      <c r="C3" s="38">
        <f>MEDIAN('Failed US kickstarters'!D:D)</f>
        <v>5000</v>
      </c>
    </row>
    <row r="4" spans="1:3" x14ac:dyDescent="0.2">
      <c r="A4" t="s">
        <v>8392</v>
      </c>
      <c r="B4" s="39">
        <f>_xlfn.STDEV.P('Successful US kickstarters'!D:D)</f>
        <v>7748.7537726373303</v>
      </c>
      <c r="C4" s="38">
        <f>_xlfn.STDEV.P('Failed US kickstarters'!D:D)</f>
        <v>21967.731061515115</v>
      </c>
    </row>
    <row r="5" spans="1:3" x14ac:dyDescent="0.2">
      <c r="A5" t="s">
        <v>8393</v>
      </c>
      <c r="B5" s="39">
        <f>_xlfn.QUARTILE.EXC('Successful US kickstarters'!D:D, 3)</f>
        <v>5000</v>
      </c>
      <c r="C5" s="38">
        <f>_xlfn.QUARTILE.EXC('Failed US kickstarters'!D:D,3)</f>
        <v>10000</v>
      </c>
    </row>
    <row r="6" spans="1:3" x14ac:dyDescent="0.2">
      <c r="A6" t="s">
        <v>8394</v>
      </c>
      <c r="B6" s="39">
        <f>_xlfn.QUARTILE.EXC('Successful US kickstarters'!D:D, 1)</f>
        <v>1500</v>
      </c>
      <c r="C6" s="38">
        <f>_xlfn.QUARTILE.EXC('Failed US kickstarters'!D:D,1)</f>
        <v>2000</v>
      </c>
    </row>
    <row r="7" spans="1:3" x14ac:dyDescent="0.2">
      <c r="A7" t="s">
        <v>8395</v>
      </c>
      <c r="B7" s="39">
        <f>B5-B6</f>
        <v>3500</v>
      </c>
      <c r="C7" s="38">
        <f>C5-C6</f>
        <v>8000</v>
      </c>
    </row>
    <row r="8" spans="1:3" x14ac:dyDescent="0.2">
      <c r="B8" s="38"/>
      <c r="C8" s="38"/>
    </row>
    <row r="9" spans="1:3" x14ac:dyDescent="0.2">
      <c r="A9" t="s">
        <v>8389</v>
      </c>
      <c r="B9" s="38">
        <f>AVERAGE('Successful US kickstarters'!E:E)</f>
        <v>5601.5458009708727</v>
      </c>
      <c r="C9" s="38">
        <f>ROUND(AVERAGE('Failed US kickstarters'!E:E),0)</f>
        <v>559</v>
      </c>
    </row>
    <row r="10" spans="1:3" x14ac:dyDescent="0.2">
      <c r="A10" t="s">
        <v>8388</v>
      </c>
      <c r="B10" s="38">
        <f>MEDIAN('Successful US kickstarters'!E:E)</f>
        <v>3167.5</v>
      </c>
      <c r="C10" s="38">
        <f>MEDIAN('Failed US kickstarters'!E:E)</f>
        <v>103</v>
      </c>
    </row>
    <row r="11" spans="1:3" x14ac:dyDescent="0.2">
      <c r="A11" t="s">
        <v>8396</v>
      </c>
      <c r="B11" s="39">
        <f>_xlfn.STDEV.P('Successful US kickstarters'!E:E)</f>
        <v>8334.5731699164608</v>
      </c>
      <c r="C11" s="38">
        <f>_xlfn.STDEV.P('Failed US kickstarters'!E:E)</f>
        <v>1330.5230280400915</v>
      </c>
    </row>
    <row r="12" spans="1:3" x14ac:dyDescent="0.2">
      <c r="A12" t="s">
        <v>8397</v>
      </c>
      <c r="B12" s="39">
        <f>_xlfn.QUARTILE.EXC('Successful US kickstarters'!E:E, 3)</f>
        <v>5699</v>
      </c>
      <c r="C12" s="38">
        <f>_xlfn.QUARTILE.EXC('Failed US kickstarters'!E:E,3)</f>
        <v>501</v>
      </c>
    </row>
    <row r="13" spans="1:3" x14ac:dyDescent="0.2">
      <c r="A13" t="s">
        <v>8398</v>
      </c>
      <c r="B13" s="39">
        <f>_xlfn.QUARTILE.EXC('Successful US kickstarters'!E:E, 1)</f>
        <v>1716.5074999999999</v>
      </c>
      <c r="C13" s="38">
        <f>_xlfn.QUARTILE.EXC('Failed US kickstarters'!E:E,1)</f>
        <v>9.25</v>
      </c>
    </row>
    <row r="14" spans="1:3" x14ac:dyDescent="0.2">
      <c r="A14" t="s">
        <v>8399</v>
      </c>
      <c r="B14" s="39">
        <f>B12-B13</f>
        <v>3982.4925000000003</v>
      </c>
      <c r="C14" s="38">
        <f>C12-C13</f>
        <v>491.75</v>
      </c>
    </row>
    <row r="16" spans="1:3" x14ac:dyDescent="0.2">
      <c r="A16" t="s">
        <v>8390</v>
      </c>
      <c r="B16" s="38">
        <f>AVERAGE('Successful US kickstarters'!P:P)</f>
        <v>92.758932038834843</v>
      </c>
      <c r="C16" s="39">
        <f>AVERAGE('Failed US kickstarters'!P:P)</f>
        <v>49.612119999999997</v>
      </c>
    </row>
    <row r="17" spans="1:13" x14ac:dyDescent="0.2">
      <c r="A17" t="s">
        <v>8391</v>
      </c>
      <c r="B17" s="38">
        <f>MEDIAN('Successful US kickstarters'!P:P)</f>
        <v>69.08</v>
      </c>
      <c r="C17" s="38">
        <f>MEDIAN('Failed US kickstarters'!P:P)</f>
        <v>26.164999999999999</v>
      </c>
    </row>
    <row r="18" spans="1:13" ht="16" x14ac:dyDescent="0.2">
      <c r="M18" s="3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Emarie Covey</cp:lastModifiedBy>
  <dcterms:created xsi:type="dcterms:W3CDTF">2017-04-20T15:17:24Z</dcterms:created>
  <dcterms:modified xsi:type="dcterms:W3CDTF">2022-05-01T01:08:53Z</dcterms:modified>
</cp:coreProperties>
</file>